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bault.quesnay\Downloads\"/>
    </mc:Choice>
  </mc:AlternateContent>
  <bookViews>
    <workbookView xWindow="0" yWindow="0" windowWidth="19170" windowHeight="6345" firstSheet="3" activeTab="3"/>
  </bookViews>
  <sheets>
    <sheet name="PARAMETRAGE" sheetId="15" r:id="rId1"/>
    <sheet name="Feries" sheetId="14" r:id="rId2"/>
    <sheet name="roulement PSO HBGT" sheetId="7" r:id="rId3"/>
    <sheet name="TRAME PLANNING A COPIER COLLER" sheetId="8" r:id="rId4"/>
  </sheets>
  <externalReferences>
    <externalReference r:id="rId5"/>
  </externalReferences>
  <definedNames>
    <definedName name="Annee">Feries!$A$1</definedName>
    <definedName name="ds">#REF!</definedName>
    <definedName name="Feries">Feries!$B$5:$B$18</definedName>
    <definedName name="_xlnm.Print_Titles" localSheetId="3">'TRAME PLANNING A COPIER COLLER'!$1:$13</definedName>
    <definedName name="_xlnm.Print_Area" localSheetId="2">'roulement PSO HBGT'!$A$1:$AG$44</definedName>
    <definedName name="_xlnm.Print_Area" localSheetId="3">'TRAME PLANNING A COPIER COLLER'!$A$1:$AG$44</definedName>
  </definedNames>
  <calcPr calcId="171027"/>
</workbook>
</file>

<file path=xl/calcChain.xml><?xml version="1.0" encoding="utf-8"?>
<calcChain xmlns="http://schemas.openxmlformats.org/spreadsheetml/2006/main">
  <c r="C33" i="8" l="1"/>
  <c r="C31" i="7" l="1"/>
  <c r="C12" i="8"/>
  <c r="D12" i="8" s="1"/>
  <c r="B43" i="8" l="1"/>
  <c r="B42" i="8"/>
  <c r="B41" i="8"/>
  <c r="B39" i="8"/>
  <c r="B38" i="8"/>
  <c r="B37" i="8"/>
  <c r="B33" i="8" l="1"/>
  <c r="B5" i="14" l="1"/>
  <c r="J13" i="7"/>
  <c r="Q13" i="7" s="1"/>
  <c r="X13" i="7" s="1"/>
  <c r="AE13" i="7" s="1"/>
  <c r="AL13" i="7" s="1"/>
  <c r="AS13" i="7" s="1"/>
  <c r="AZ13" i="7" s="1"/>
  <c r="BG13" i="7" s="1"/>
  <c r="BN13" i="7" s="1"/>
  <c r="BU13" i="7" s="1"/>
  <c r="CB13" i="7" s="1"/>
  <c r="CI13" i="7" s="1"/>
  <c r="CP13" i="7" s="1"/>
  <c r="CW13" i="7" s="1"/>
  <c r="B15" i="14" l="1"/>
  <c r="B18" i="14"/>
  <c r="B8" i="14"/>
  <c r="B16" i="14"/>
  <c r="B13" i="14"/>
  <c r="B17" i="14"/>
  <c r="B6" i="14"/>
  <c r="B10" i="14"/>
  <c r="B14" i="14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B11" i="14" l="1"/>
  <c r="B12" i="14" s="1"/>
  <c r="B9" i="14"/>
  <c r="B7" i="14"/>
  <c r="E12" i="8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AF12" i="8" s="1"/>
  <c r="AG12" i="8" s="1"/>
  <c r="AL30" i="7"/>
  <c r="AS30" i="7" s="1"/>
  <c r="AZ30" i="7" s="1"/>
  <c r="BG30" i="7" s="1"/>
  <c r="X30" i="7"/>
  <c r="AF30" i="8"/>
  <c r="AE30" i="8"/>
  <c r="AC30" i="8"/>
  <c r="AB30" i="8"/>
  <c r="Z30" i="8"/>
  <c r="Y30" i="8"/>
  <c r="W30" i="8"/>
  <c r="V30" i="8"/>
  <c r="T30" i="8"/>
  <c r="S30" i="8"/>
  <c r="Q30" i="8"/>
  <c r="P30" i="8"/>
  <c r="N30" i="8"/>
  <c r="M30" i="8"/>
  <c r="J30" i="8"/>
  <c r="I30" i="8"/>
  <c r="G30" i="8"/>
  <c r="F30" i="8"/>
  <c r="D30" i="8"/>
  <c r="C30" i="8"/>
  <c r="D4" i="15"/>
  <c r="D5" i="15" s="1"/>
  <c r="BN30" i="7" l="1"/>
  <c r="BU30" i="7" s="1"/>
  <c r="CB30" i="7" s="1"/>
  <c r="CI30" i="7" s="1"/>
  <c r="CP30" i="7" s="1"/>
  <c r="CW30" i="7" s="1"/>
  <c r="F4" i="15" l="1"/>
  <c r="D6" i="15"/>
  <c r="E4" i="15"/>
  <c r="C6" i="8"/>
  <c r="D1" i="8"/>
  <c r="B5" i="8"/>
  <c r="B4" i="8"/>
  <c r="B34" i="8"/>
  <c r="B35" i="8"/>
  <c r="C10" i="8" l="1"/>
  <c r="C11" i="8"/>
  <c r="C13" i="8"/>
  <c r="E5" i="15"/>
  <c r="F5" i="15" s="1"/>
  <c r="D7" i="15"/>
  <c r="E6" i="15"/>
  <c r="D6" i="8"/>
  <c r="C34" i="8" l="1" a="1"/>
  <c r="C34" i="8" s="1"/>
  <c r="C43" i="8" a="1"/>
  <c r="C43" i="8" s="1"/>
  <c r="C42" i="8" a="1"/>
  <c r="C42" i="8" s="1"/>
  <c r="C35" i="8" a="1"/>
  <c r="C35" i="8" s="1"/>
  <c r="C41" i="8" a="1"/>
  <c r="C41" i="8" s="1"/>
  <c r="C44" i="8" a="1"/>
  <c r="C44" i="8" s="1"/>
  <c r="C40" i="8" a="1"/>
  <c r="C40" i="8" s="1"/>
  <c r="C39" i="8" a="1"/>
  <c r="C39" i="8" s="1"/>
  <c r="C36" i="8" a="1"/>
  <c r="C36" i="8" s="1"/>
  <c r="C38" i="8" a="1"/>
  <c r="C38" i="8" s="1"/>
  <c r="C37" i="8" a="1"/>
  <c r="C37" i="8" s="1"/>
  <c r="D10" i="8"/>
  <c r="D11" i="8"/>
  <c r="D13" i="8"/>
  <c r="F6" i="15"/>
  <c r="D8" i="15"/>
  <c r="E7" i="15"/>
  <c r="E6" i="8"/>
  <c r="D37" i="8" l="1" a="1"/>
  <c r="D37" i="8" s="1"/>
  <c r="D38" i="8" a="1"/>
  <c r="D38" i="8" s="1"/>
  <c r="D41" i="8" a="1"/>
  <c r="D41" i="8" s="1"/>
  <c r="D43" i="8" a="1"/>
  <c r="D43" i="8" s="1"/>
  <c r="D33" i="8" a="1"/>
  <c r="D33" i="8" s="1"/>
  <c r="D35" i="8" a="1"/>
  <c r="D35" i="8" s="1"/>
  <c r="D36" i="8" a="1"/>
  <c r="D36" i="8" s="1"/>
  <c r="D39" i="8" a="1"/>
  <c r="D39" i="8" s="1"/>
  <c r="D44" i="8" a="1"/>
  <c r="D44" i="8" s="1"/>
  <c r="D34" i="8" a="1"/>
  <c r="D34" i="8" s="1"/>
  <c r="D42" i="8" a="1"/>
  <c r="D42" i="8" s="1"/>
  <c r="D40" i="8" a="1"/>
  <c r="D40" i="8" s="1"/>
  <c r="E10" i="8"/>
  <c r="E11" i="8"/>
  <c r="E41" i="8" s="1" a="1"/>
  <c r="E41" i="8" s="1"/>
  <c r="F7" i="15"/>
  <c r="D9" i="15"/>
  <c r="E8" i="15"/>
  <c r="F6" i="8"/>
  <c r="E13" i="8"/>
  <c r="E40" i="8" l="1" a="1"/>
  <c r="E40" i="8" s="1"/>
  <c r="E34" i="8" a="1"/>
  <c r="E34" i="8" s="1"/>
  <c r="E36" i="8" a="1"/>
  <c r="E36" i="8" s="1"/>
  <c r="E44" i="8" a="1"/>
  <c r="E44" i="8" s="1"/>
  <c r="E35" i="8" a="1"/>
  <c r="E35" i="8" s="1"/>
  <c r="E33" i="8" a="1"/>
  <c r="E33" i="8" s="1"/>
  <c r="E37" i="8" a="1"/>
  <c r="E37" i="8" s="1"/>
  <c r="E39" i="8" a="1"/>
  <c r="E39" i="8" s="1"/>
  <c r="E42" i="8" a="1"/>
  <c r="E42" i="8" s="1"/>
  <c r="E43" i="8" a="1"/>
  <c r="E43" i="8" s="1"/>
  <c r="E38" i="8" a="1"/>
  <c r="E38" i="8" s="1"/>
  <c r="F10" i="8"/>
  <c r="F11" i="8"/>
  <c r="F8" i="15"/>
  <c r="D10" i="15"/>
  <c r="E9" i="15"/>
  <c r="G6" i="8"/>
  <c r="F13" i="8"/>
  <c r="F36" i="8" l="1" a="1"/>
  <c r="F36" i="8" s="1"/>
  <c r="F44" i="8" a="1"/>
  <c r="F44" i="8" s="1"/>
  <c r="F35" i="8" a="1"/>
  <c r="F35" i="8" s="1"/>
  <c r="F41" i="8" a="1"/>
  <c r="F41" i="8" s="1"/>
  <c r="F33" i="8" a="1"/>
  <c r="F33" i="8" s="1"/>
  <c r="F40" i="8" a="1"/>
  <c r="F40" i="8" s="1"/>
  <c r="F39" i="8" a="1"/>
  <c r="F39" i="8" s="1"/>
  <c r="F34" i="8" a="1"/>
  <c r="F34" i="8" s="1"/>
  <c r="F43" i="8" a="1"/>
  <c r="F43" i="8" s="1"/>
  <c r="F37" i="8" a="1"/>
  <c r="F37" i="8" s="1"/>
  <c r="F38" i="8" a="1"/>
  <c r="F38" i="8" s="1"/>
  <c r="F42" i="8" a="1"/>
  <c r="F42" i="8" s="1"/>
  <c r="G10" i="8"/>
  <c r="G11" i="8"/>
  <c r="G37" i="8" s="1" a="1"/>
  <c r="G37" i="8" s="1"/>
  <c r="F9" i="15"/>
  <c r="E10" i="15"/>
  <c r="D11" i="15"/>
  <c r="H6" i="8"/>
  <c r="G13" i="8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G41" i="8" l="1" a="1"/>
  <c r="G41" i="8" s="1"/>
  <c r="G35" i="8" a="1"/>
  <c r="G35" i="8" s="1"/>
  <c r="G42" i="8" a="1"/>
  <c r="G42" i="8" s="1"/>
  <c r="G36" i="8" a="1"/>
  <c r="G36" i="8" s="1"/>
  <c r="G43" i="8" a="1"/>
  <c r="G43" i="8" s="1"/>
  <c r="G40" i="8" a="1"/>
  <c r="G40" i="8" s="1"/>
  <c r="G33" i="8" a="1"/>
  <c r="G33" i="8" s="1"/>
  <c r="G34" i="8" a="1"/>
  <c r="G34" i="8" s="1"/>
  <c r="G38" i="8" a="1"/>
  <c r="G38" i="8" s="1"/>
  <c r="G44" i="8" a="1"/>
  <c r="G44" i="8" s="1"/>
  <c r="G39" i="8" a="1"/>
  <c r="G39" i="8" s="1"/>
  <c r="H11" i="8"/>
  <c r="H10" i="8"/>
  <c r="F10" i="15"/>
  <c r="E11" i="15"/>
  <c r="D12" i="15"/>
  <c r="I6" i="8"/>
  <c r="H13" i="8"/>
  <c r="H39" i="8" l="1" a="1"/>
  <c r="H39" i="8" s="1"/>
  <c r="H41" i="8" a="1"/>
  <c r="H41" i="8" s="1"/>
  <c r="H36" i="8" a="1"/>
  <c r="H36" i="8" s="1"/>
  <c r="H40" i="8" a="1"/>
  <c r="H40" i="8" s="1"/>
  <c r="H33" i="8" a="1"/>
  <c r="H33" i="8" s="1"/>
  <c r="H43" i="8" a="1"/>
  <c r="H43" i="8" s="1"/>
  <c r="H34" i="8" a="1"/>
  <c r="H34" i="8" s="1"/>
  <c r="H44" i="8" a="1"/>
  <c r="H44" i="8" s="1"/>
  <c r="H42" i="8" a="1"/>
  <c r="H42" i="8" s="1"/>
  <c r="H35" i="8" a="1"/>
  <c r="H35" i="8" s="1"/>
  <c r="H37" i="8" a="1"/>
  <c r="H37" i="8" s="1"/>
  <c r="H38" i="8" a="1"/>
  <c r="H38" i="8" s="1"/>
  <c r="I11" i="8"/>
  <c r="I40" i="8" s="1" a="1"/>
  <c r="I40" i="8" s="1"/>
  <c r="I10" i="8"/>
  <c r="F11" i="15"/>
  <c r="E12" i="15"/>
  <c r="D13" i="15"/>
  <c r="J6" i="8"/>
  <c r="I13" i="8"/>
  <c r="I42" i="8" l="1" a="1"/>
  <c r="I42" i="8" s="1"/>
  <c r="I39" i="8" a="1"/>
  <c r="I39" i="8" s="1"/>
  <c r="I38" i="8" a="1"/>
  <c r="I38" i="8" s="1"/>
  <c r="I41" i="8" a="1"/>
  <c r="I41" i="8" s="1"/>
  <c r="I44" i="8" a="1"/>
  <c r="I44" i="8" s="1"/>
  <c r="I36" i="8" a="1"/>
  <c r="I36" i="8" s="1"/>
  <c r="I33" i="8" a="1"/>
  <c r="I33" i="8" s="1"/>
  <c r="I34" i="8" a="1"/>
  <c r="I34" i="8" s="1"/>
  <c r="I37" i="8" a="1"/>
  <c r="I37" i="8" s="1"/>
  <c r="I43" i="8" a="1"/>
  <c r="I43" i="8" s="1"/>
  <c r="I35" i="8" a="1"/>
  <c r="I35" i="8" s="1"/>
  <c r="J10" i="8"/>
  <c r="J11" i="8"/>
  <c r="F12" i="15"/>
  <c r="D14" i="15"/>
  <c r="E13" i="15"/>
  <c r="K6" i="8"/>
  <c r="J13" i="8"/>
  <c r="J39" i="8" l="1" a="1"/>
  <c r="J39" i="8" s="1"/>
  <c r="J40" i="8" a="1"/>
  <c r="J40" i="8" s="1"/>
  <c r="J35" i="8" a="1"/>
  <c r="J35" i="8" s="1"/>
  <c r="J34" i="8" a="1"/>
  <c r="J34" i="8" s="1"/>
  <c r="J37" i="8" a="1"/>
  <c r="J37" i="8" s="1"/>
  <c r="J38" i="8" a="1"/>
  <c r="J38" i="8" s="1"/>
  <c r="J44" i="8" a="1"/>
  <c r="J44" i="8" s="1"/>
  <c r="J42" i="8" a="1"/>
  <c r="J42" i="8" s="1"/>
  <c r="J43" i="8" a="1"/>
  <c r="J43" i="8" s="1"/>
  <c r="J41" i="8" a="1"/>
  <c r="J41" i="8" s="1"/>
  <c r="J33" i="8" a="1"/>
  <c r="J33" i="8" s="1"/>
  <c r="J36" i="8" a="1"/>
  <c r="J36" i="8" s="1"/>
  <c r="K10" i="8"/>
  <c r="K11" i="8"/>
  <c r="F13" i="15"/>
  <c r="E14" i="15"/>
  <c r="D15" i="15"/>
  <c r="L6" i="8"/>
  <c r="K13" i="8"/>
  <c r="K34" i="8" l="1" a="1"/>
  <c r="K34" i="8" s="1"/>
  <c r="K33" i="8" a="1"/>
  <c r="K33" i="8" s="1"/>
  <c r="K39" i="8" a="1"/>
  <c r="K39" i="8" s="1"/>
  <c r="K37" i="8" a="1"/>
  <c r="K37" i="8" s="1"/>
  <c r="K40" i="8" a="1"/>
  <c r="K40" i="8" s="1"/>
  <c r="K41" i="8" a="1"/>
  <c r="K41" i="8" s="1"/>
  <c r="K35" i="8" a="1"/>
  <c r="K35" i="8" s="1"/>
  <c r="K38" i="8" a="1"/>
  <c r="K38" i="8" s="1"/>
  <c r="K36" i="8" a="1"/>
  <c r="K36" i="8" s="1"/>
  <c r="K43" i="8" a="1"/>
  <c r="K43" i="8" s="1"/>
  <c r="K44" i="8" a="1"/>
  <c r="K44" i="8" s="1"/>
  <c r="K42" i="8" a="1"/>
  <c r="K42" i="8" s="1"/>
  <c r="L10" i="8"/>
  <c r="L11" i="8"/>
  <c r="F14" i="15"/>
  <c r="E15" i="15"/>
  <c r="D16" i="15"/>
  <c r="M6" i="8"/>
  <c r="L13" i="8"/>
  <c r="L43" i="8" l="1" a="1"/>
  <c r="L43" i="8" s="1"/>
  <c r="L33" i="8" a="1"/>
  <c r="L33" i="8" s="1"/>
  <c r="L41" i="8" a="1"/>
  <c r="L41" i="8" s="1"/>
  <c r="L39" i="8" a="1"/>
  <c r="L39" i="8" s="1"/>
  <c r="L40" i="8" a="1"/>
  <c r="L40" i="8" s="1"/>
  <c r="L44" i="8" a="1"/>
  <c r="L44" i="8" s="1"/>
  <c r="L35" i="8" a="1"/>
  <c r="L35" i="8" s="1"/>
  <c r="L34" i="8" a="1"/>
  <c r="L34" i="8" s="1"/>
  <c r="L37" i="8" a="1"/>
  <c r="L37" i="8" s="1"/>
  <c r="L36" i="8" a="1"/>
  <c r="L36" i="8" s="1"/>
  <c r="L38" i="8" a="1"/>
  <c r="L38" i="8" s="1"/>
  <c r="L42" i="8" a="1"/>
  <c r="L42" i="8" s="1"/>
  <c r="M10" i="8"/>
  <c r="M11" i="8"/>
  <c r="M44" i="8" s="1" a="1"/>
  <c r="M44" i="8" s="1"/>
  <c r="F15" i="15"/>
  <c r="D17" i="15"/>
  <c r="E16" i="15"/>
  <c r="N6" i="8"/>
  <c r="M13" i="8"/>
  <c r="M36" i="8" l="1" a="1"/>
  <c r="M36" i="8" s="1"/>
  <c r="M42" i="8" a="1"/>
  <c r="M42" i="8" s="1"/>
  <c r="M38" i="8" a="1"/>
  <c r="M38" i="8" s="1"/>
  <c r="M33" i="8" a="1"/>
  <c r="M33" i="8" s="1"/>
  <c r="M37" i="8" a="1"/>
  <c r="M37" i="8" s="1"/>
  <c r="M35" i="8" a="1"/>
  <c r="M35" i="8" s="1"/>
  <c r="M40" i="8" a="1"/>
  <c r="M40" i="8" s="1"/>
  <c r="M39" i="8" a="1"/>
  <c r="M39" i="8" s="1"/>
  <c r="M34" i="8" a="1"/>
  <c r="M34" i="8" s="1"/>
  <c r="M43" i="8" a="1"/>
  <c r="M43" i="8" s="1"/>
  <c r="M41" i="8" a="1"/>
  <c r="M41" i="8" s="1"/>
  <c r="N10" i="8"/>
  <c r="N11" i="8"/>
  <c r="N34" i="8" s="1" a="1"/>
  <c r="N34" i="8" s="1"/>
  <c r="F16" i="15"/>
  <c r="D18" i="15"/>
  <c r="E17" i="15"/>
  <c r="O6" i="8"/>
  <c r="N13" i="8"/>
  <c r="N38" i="8" l="1" a="1"/>
  <c r="N38" i="8" s="1"/>
  <c r="N33" i="8" a="1"/>
  <c r="N33" i="8" s="1"/>
  <c r="N41" i="8" a="1"/>
  <c r="N41" i="8" s="1"/>
  <c r="N42" i="8" a="1"/>
  <c r="N42" i="8" s="1"/>
  <c r="N39" i="8" a="1"/>
  <c r="N39" i="8" s="1"/>
  <c r="N35" i="8" a="1"/>
  <c r="N35" i="8" s="1"/>
  <c r="N36" i="8" a="1"/>
  <c r="N36" i="8" s="1"/>
  <c r="N37" i="8" a="1"/>
  <c r="N37" i="8" s="1"/>
  <c r="N44" i="8" a="1"/>
  <c r="N44" i="8" s="1"/>
  <c r="N40" i="8" a="1"/>
  <c r="N40" i="8" s="1"/>
  <c r="N43" i="8" a="1"/>
  <c r="N43" i="8" s="1"/>
  <c r="O10" i="8"/>
  <c r="O11" i="8"/>
  <c r="O42" i="8" s="1" a="1"/>
  <c r="O42" i="8" s="1"/>
  <c r="F17" i="15"/>
  <c r="E18" i="15"/>
  <c r="D19" i="15"/>
  <c r="P6" i="8"/>
  <c r="O13" i="8"/>
  <c r="O33" i="8" l="1" a="1"/>
  <c r="O33" i="8" s="1"/>
  <c r="O44" i="8" a="1"/>
  <c r="O44" i="8" s="1"/>
  <c r="O34" i="8" a="1"/>
  <c r="O34" i="8" s="1"/>
  <c r="O35" i="8" a="1"/>
  <c r="O35" i="8" s="1"/>
  <c r="O36" i="8" a="1"/>
  <c r="O36" i="8" s="1"/>
  <c r="O38" i="8" a="1"/>
  <c r="O38" i="8" s="1"/>
  <c r="O41" i="8" a="1"/>
  <c r="O41" i="8" s="1"/>
  <c r="O39" i="8" a="1"/>
  <c r="O39" i="8" s="1"/>
  <c r="O43" i="8" a="1"/>
  <c r="O43" i="8" s="1"/>
  <c r="O37" i="8" a="1"/>
  <c r="O37" i="8" s="1"/>
  <c r="O40" i="8" a="1"/>
  <c r="O40" i="8" s="1"/>
  <c r="P11" i="8"/>
  <c r="P41" i="8" s="1" a="1"/>
  <c r="P41" i="8" s="1"/>
  <c r="P10" i="8"/>
  <c r="F18" i="15"/>
  <c r="E19" i="15"/>
  <c r="D20" i="15"/>
  <c r="Q6" i="8"/>
  <c r="P13" i="8"/>
  <c r="P42" i="8" l="1" a="1"/>
  <c r="P42" i="8" s="1"/>
  <c r="P36" i="8" a="1"/>
  <c r="P36" i="8" s="1"/>
  <c r="P38" i="8" a="1"/>
  <c r="P38" i="8" s="1"/>
  <c r="P40" i="8" a="1"/>
  <c r="P40" i="8" s="1"/>
  <c r="P35" i="8" a="1"/>
  <c r="P35" i="8" s="1"/>
  <c r="P39" i="8" a="1"/>
  <c r="P39" i="8" s="1"/>
  <c r="P33" i="8" a="1"/>
  <c r="P33" i="8" s="1"/>
  <c r="P37" i="8" a="1"/>
  <c r="P37" i="8" s="1"/>
  <c r="P34" i="8" a="1"/>
  <c r="P34" i="8" s="1"/>
  <c r="P43" i="8" a="1"/>
  <c r="P43" i="8" s="1"/>
  <c r="P44" i="8" a="1"/>
  <c r="P44" i="8" s="1"/>
  <c r="Q11" i="8"/>
  <c r="Q10" i="8"/>
  <c r="F19" i="15"/>
  <c r="D21" i="15"/>
  <c r="E20" i="15"/>
  <c r="R6" i="8"/>
  <c r="Q13" i="8"/>
  <c r="Q34" i="8" l="1" a="1"/>
  <c r="Q34" i="8" s="1"/>
  <c r="Q44" i="8" a="1"/>
  <c r="Q44" i="8" s="1"/>
  <c r="Q42" i="8" a="1"/>
  <c r="Q42" i="8" s="1"/>
  <c r="Q35" i="8" a="1"/>
  <c r="Q35" i="8" s="1"/>
  <c r="Q37" i="8" a="1"/>
  <c r="Q37" i="8" s="1"/>
  <c r="Q40" i="8" a="1"/>
  <c r="Q40" i="8" s="1"/>
  <c r="Q36" i="8" a="1"/>
  <c r="Q36" i="8" s="1"/>
  <c r="Q38" i="8" a="1"/>
  <c r="Q38" i="8" s="1"/>
  <c r="Q33" i="8" a="1"/>
  <c r="Q33" i="8" s="1"/>
  <c r="Q43" i="8" a="1"/>
  <c r="Q43" i="8" s="1"/>
  <c r="Q41" i="8" a="1"/>
  <c r="Q41" i="8" s="1"/>
  <c r="Q39" i="8" a="1"/>
  <c r="Q39" i="8" s="1"/>
  <c r="R10" i="8"/>
  <c r="R11" i="8"/>
  <c r="F20" i="15"/>
  <c r="E21" i="15"/>
  <c r="D22" i="15"/>
  <c r="S6" i="8"/>
  <c r="R13" i="8"/>
  <c r="R44" i="8" l="1" a="1"/>
  <c r="R44" i="8" s="1"/>
  <c r="R37" i="8" a="1"/>
  <c r="R37" i="8" s="1"/>
  <c r="R43" i="8" a="1"/>
  <c r="R43" i="8" s="1"/>
  <c r="R41" i="8" a="1"/>
  <c r="R41" i="8" s="1"/>
  <c r="R33" i="8" a="1"/>
  <c r="R33" i="8" s="1"/>
  <c r="R42" i="8" a="1"/>
  <c r="R42" i="8" s="1"/>
  <c r="R39" i="8" a="1"/>
  <c r="R39" i="8" s="1"/>
  <c r="R35" i="8" a="1"/>
  <c r="R35" i="8" s="1"/>
  <c r="R38" i="8" a="1"/>
  <c r="R38" i="8" s="1"/>
  <c r="R36" i="8" a="1"/>
  <c r="R36" i="8" s="1"/>
  <c r="R40" i="8" a="1"/>
  <c r="R40" i="8" s="1"/>
  <c r="R34" i="8" a="1"/>
  <c r="R34" i="8" s="1"/>
  <c r="S10" i="8"/>
  <c r="S11" i="8"/>
  <c r="F21" i="15"/>
  <c r="E22" i="15"/>
  <c r="D23" i="15"/>
  <c r="T6" i="8"/>
  <c r="S13" i="8"/>
  <c r="S42" i="8" l="1" a="1"/>
  <c r="S42" i="8" s="1"/>
  <c r="S33" i="8" a="1"/>
  <c r="S33" i="8" s="1"/>
  <c r="S43" i="8" a="1"/>
  <c r="S43" i="8" s="1"/>
  <c r="S36" i="8" a="1"/>
  <c r="S36" i="8" s="1"/>
  <c r="S40" i="8" a="1"/>
  <c r="S40" i="8" s="1"/>
  <c r="S34" i="8" a="1"/>
  <c r="S34" i="8" s="1"/>
  <c r="S41" i="8" a="1"/>
  <c r="S41" i="8" s="1"/>
  <c r="S39" i="8" a="1"/>
  <c r="S39" i="8" s="1"/>
  <c r="S35" i="8" a="1"/>
  <c r="S35" i="8" s="1"/>
  <c r="S44" i="8" a="1"/>
  <c r="S44" i="8" s="1"/>
  <c r="S37" i="8" a="1"/>
  <c r="S37" i="8" s="1"/>
  <c r="S38" i="8" a="1"/>
  <c r="S38" i="8" s="1"/>
  <c r="T10" i="8"/>
  <c r="T11" i="8"/>
  <c r="F22" i="15"/>
  <c r="E23" i="15"/>
  <c r="D24" i="15"/>
  <c r="U6" i="8"/>
  <c r="T13" i="8"/>
  <c r="T39" i="8" l="1" a="1"/>
  <c r="T39" i="8" s="1"/>
  <c r="T33" i="8" a="1"/>
  <c r="T33" i="8" s="1"/>
  <c r="T40" i="8" a="1"/>
  <c r="T40" i="8" s="1"/>
  <c r="T44" i="8" a="1"/>
  <c r="T44" i="8" s="1"/>
  <c r="T36" i="8" a="1"/>
  <c r="T36" i="8" s="1"/>
  <c r="T41" i="8" a="1"/>
  <c r="T41" i="8" s="1"/>
  <c r="T35" i="8" a="1"/>
  <c r="T35" i="8" s="1"/>
  <c r="T43" i="8" a="1"/>
  <c r="T43" i="8" s="1"/>
  <c r="T42" i="8" a="1"/>
  <c r="T42" i="8" s="1"/>
  <c r="T37" i="8" a="1"/>
  <c r="T37" i="8" s="1"/>
  <c r="T34" i="8" a="1"/>
  <c r="T34" i="8" s="1"/>
  <c r="T38" i="8" a="1"/>
  <c r="T38" i="8" s="1"/>
  <c r="U10" i="8"/>
  <c r="U11" i="8"/>
  <c r="F23" i="15"/>
  <c r="D25" i="15"/>
  <c r="E24" i="15"/>
  <c r="V6" i="8"/>
  <c r="U13" i="8"/>
  <c r="U41" i="8" l="1" a="1"/>
  <c r="U41" i="8" s="1"/>
  <c r="U36" i="8" a="1"/>
  <c r="U36" i="8" s="1"/>
  <c r="U40" i="8" a="1"/>
  <c r="U40" i="8" s="1"/>
  <c r="U39" i="8" a="1"/>
  <c r="U39" i="8" s="1"/>
  <c r="U35" i="8" a="1"/>
  <c r="U35" i="8" s="1"/>
  <c r="U43" i="8" a="1"/>
  <c r="U43" i="8" s="1"/>
  <c r="U38" i="8" a="1"/>
  <c r="U38" i="8" s="1"/>
  <c r="U34" i="8" a="1"/>
  <c r="U34" i="8" s="1"/>
  <c r="U33" i="8" a="1"/>
  <c r="U33" i="8" s="1"/>
  <c r="U42" i="8" a="1"/>
  <c r="U42" i="8" s="1"/>
  <c r="U44" i="8" a="1"/>
  <c r="U44" i="8" s="1"/>
  <c r="U37" i="8" a="1"/>
  <c r="U37" i="8" s="1"/>
  <c r="V10" i="8"/>
  <c r="V11" i="8"/>
  <c r="F24" i="15"/>
  <c r="D26" i="15"/>
  <c r="E25" i="15"/>
  <c r="W6" i="8"/>
  <c r="V13" i="8"/>
  <c r="V40" i="8" l="1" a="1"/>
  <c r="V40" i="8" s="1"/>
  <c r="V36" i="8" a="1"/>
  <c r="V36" i="8" s="1"/>
  <c r="V41" i="8" a="1"/>
  <c r="V41" i="8" s="1"/>
  <c r="V42" i="8" a="1"/>
  <c r="V42" i="8" s="1"/>
  <c r="V37" i="8" a="1"/>
  <c r="V37" i="8" s="1"/>
  <c r="V38" i="8" a="1"/>
  <c r="V38" i="8" s="1"/>
  <c r="V39" i="8" a="1"/>
  <c r="V39" i="8" s="1"/>
  <c r="V34" i="8" a="1"/>
  <c r="V34" i="8" s="1"/>
  <c r="V35" i="8" a="1"/>
  <c r="V35" i="8" s="1"/>
  <c r="V44" i="8" a="1"/>
  <c r="V44" i="8" s="1"/>
  <c r="V33" i="8" a="1"/>
  <c r="V33" i="8" s="1"/>
  <c r="V43" i="8" a="1"/>
  <c r="V43" i="8" s="1"/>
  <c r="W10" i="8"/>
  <c r="W11" i="8"/>
  <c r="W36" i="8" s="1" a="1"/>
  <c r="W36" i="8" s="1"/>
  <c r="F25" i="15"/>
  <c r="E26" i="15"/>
  <c r="D27" i="15"/>
  <c r="X6" i="8"/>
  <c r="W13" i="8"/>
  <c r="W40" i="8" l="1" a="1"/>
  <c r="W40" i="8" s="1"/>
  <c r="W42" i="8" a="1"/>
  <c r="W42" i="8" s="1"/>
  <c r="W34" i="8" a="1"/>
  <c r="W34" i="8" s="1"/>
  <c r="W41" i="8" a="1"/>
  <c r="W41" i="8" s="1"/>
  <c r="W44" i="8" a="1"/>
  <c r="W44" i="8" s="1"/>
  <c r="W43" i="8" a="1"/>
  <c r="W43" i="8" s="1"/>
  <c r="W33" i="8" a="1"/>
  <c r="W33" i="8" s="1"/>
  <c r="W39" i="8" a="1"/>
  <c r="W39" i="8" s="1"/>
  <c r="W38" i="8" a="1"/>
  <c r="W38" i="8" s="1"/>
  <c r="W35" i="8" a="1"/>
  <c r="W35" i="8" s="1"/>
  <c r="W37" i="8" a="1"/>
  <c r="W37" i="8" s="1"/>
  <c r="X11" i="8"/>
  <c r="X10" i="8"/>
  <c r="F26" i="15"/>
  <c r="E27" i="15"/>
  <c r="F27" i="15" s="1"/>
  <c r="D28" i="15"/>
  <c r="Y6" i="8"/>
  <c r="X13" i="8"/>
  <c r="X39" i="8" l="1" a="1"/>
  <c r="X39" i="8" s="1"/>
  <c r="X44" i="8" a="1"/>
  <c r="X44" i="8" s="1"/>
  <c r="X33" i="8" a="1"/>
  <c r="X33" i="8" s="1"/>
  <c r="X41" i="8" a="1"/>
  <c r="X41" i="8" s="1"/>
  <c r="X43" i="8" a="1"/>
  <c r="X43" i="8" s="1"/>
  <c r="X35" i="8" a="1"/>
  <c r="X35" i="8" s="1"/>
  <c r="X36" i="8" a="1"/>
  <c r="X36" i="8" s="1"/>
  <c r="X34" i="8" a="1"/>
  <c r="X34" i="8" s="1"/>
  <c r="X37" i="8" a="1"/>
  <c r="X37" i="8" s="1"/>
  <c r="X38" i="8" a="1"/>
  <c r="X38" i="8" s="1"/>
  <c r="X40" i="8" a="1"/>
  <c r="X40" i="8" s="1"/>
  <c r="X42" i="8" a="1"/>
  <c r="X42" i="8" s="1"/>
  <c r="Y11" i="8"/>
  <c r="Y10" i="8"/>
  <c r="D29" i="15"/>
  <c r="E28" i="15"/>
  <c r="F28" i="15" s="1"/>
  <c r="Z6" i="8"/>
  <c r="Y13" i="8"/>
  <c r="Y38" i="8" l="1" a="1"/>
  <c r="Y38" i="8" s="1"/>
  <c r="Y33" i="8" a="1"/>
  <c r="Y33" i="8" s="1"/>
  <c r="Y44" i="8" a="1"/>
  <c r="Y44" i="8" s="1"/>
  <c r="Y37" i="8" a="1"/>
  <c r="Y37" i="8" s="1"/>
  <c r="Y39" i="8" a="1"/>
  <c r="Y39" i="8" s="1"/>
  <c r="Y42" i="8" a="1"/>
  <c r="Y42" i="8" s="1"/>
  <c r="Y41" i="8" a="1"/>
  <c r="Y41" i="8" s="1"/>
  <c r="Y40" i="8" a="1"/>
  <c r="Y40" i="8" s="1"/>
  <c r="Y34" i="8" a="1"/>
  <c r="Y34" i="8" s="1"/>
  <c r="Y35" i="8" a="1"/>
  <c r="Y35" i="8" s="1"/>
  <c r="Y36" i="8" a="1"/>
  <c r="Y36" i="8" s="1"/>
  <c r="Y43" i="8" a="1"/>
  <c r="Y43" i="8" s="1"/>
  <c r="Z10" i="8"/>
  <c r="Z11" i="8"/>
  <c r="Z44" i="8" s="1" a="1"/>
  <c r="Z44" i="8" s="1"/>
  <c r="D30" i="15"/>
  <c r="E29" i="15"/>
  <c r="F29" i="15" s="1"/>
  <c r="AA6" i="8"/>
  <c r="Z13" i="8"/>
  <c r="Z37" i="8" l="1" a="1"/>
  <c r="Z37" i="8" s="1"/>
  <c r="Z33" i="8" a="1"/>
  <c r="Z33" i="8" s="1"/>
  <c r="Z42" i="8" a="1"/>
  <c r="Z42" i="8" s="1"/>
  <c r="Z34" i="8" a="1"/>
  <c r="Z34" i="8" s="1"/>
  <c r="Z38" i="8" a="1"/>
  <c r="Z38" i="8" s="1"/>
  <c r="Z41" i="8" a="1"/>
  <c r="Z41" i="8" s="1"/>
  <c r="Z35" i="8" a="1"/>
  <c r="Z35" i="8" s="1"/>
  <c r="Z39" i="8" a="1"/>
  <c r="Z39" i="8" s="1"/>
  <c r="Z36" i="8" a="1"/>
  <c r="Z36" i="8" s="1"/>
  <c r="Z40" i="8" a="1"/>
  <c r="Z40" i="8" s="1"/>
  <c r="Z43" i="8" a="1"/>
  <c r="Z43" i="8" s="1"/>
  <c r="AA10" i="8"/>
  <c r="AA11" i="8"/>
  <c r="AA34" i="8" s="1" a="1"/>
  <c r="AA34" i="8" s="1"/>
  <c r="E30" i="15"/>
  <c r="F30" i="15" s="1"/>
  <c r="D31" i="15"/>
  <c r="AB6" i="8"/>
  <c r="AA13" i="8"/>
  <c r="AA33" i="8" l="1" a="1"/>
  <c r="AA33" i="8" s="1"/>
  <c r="AA37" i="8" a="1"/>
  <c r="AA37" i="8" s="1"/>
  <c r="AA42" i="8" a="1"/>
  <c r="AA42" i="8" s="1"/>
  <c r="AA43" i="8" a="1"/>
  <c r="AA43" i="8" s="1"/>
  <c r="AA36" i="8" a="1"/>
  <c r="AA36" i="8" s="1"/>
  <c r="AA39" i="8" a="1"/>
  <c r="AA39" i="8" s="1"/>
  <c r="AA40" i="8" a="1"/>
  <c r="AA40" i="8" s="1"/>
  <c r="AA38" i="8" a="1"/>
  <c r="AA38" i="8" s="1"/>
  <c r="AA35" i="8" a="1"/>
  <c r="AA35" i="8" s="1"/>
  <c r="AA41" i="8" a="1"/>
  <c r="AA41" i="8" s="1"/>
  <c r="AA44" i="8" a="1"/>
  <c r="AA44" i="8" s="1"/>
  <c r="AB10" i="8"/>
  <c r="AB11" i="8"/>
  <c r="AB39" i="8" s="1" a="1"/>
  <c r="AB39" i="8" s="1"/>
  <c r="E31" i="15"/>
  <c r="D32" i="15"/>
  <c r="AC6" i="8"/>
  <c r="AB13" i="8"/>
  <c r="AB41" i="8" l="1" a="1"/>
  <c r="AB41" i="8" s="1"/>
  <c r="AB43" i="8" a="1"/>
  <c r="AB43" i="8" s="1"/>
  <c r="AB42" i="8" a="1"/>
  <c r="AB42" i="8" s="1"/>
  <c r="AB44" i="8" a="1"/>
  <c r="AB44" i="8" s="1"/>
  <c r="AB34" i="8" a="1"/>
  <c r="AB34" i="8" s="1"/>
  <c r="AB37" i="8" a="1"/>
  <c r="AB37" i="8" s="1"/>
  <c r="AB33" i="8" a="1"/>
  <c r="AB33" i="8" s="1"/>
  <c r="AB35" i="8" a="1"/>
  <c r="AB35" i="8" s="1"/>
  <c r="AB36" i="8" a="1"/>
  <c r="AB36" i="8" s="1"/>
  <c r="AB40" i="8" a="1"/>
  <c r="AB40" i="8" s="1"/>
  <c r="AB38" i="8" a="1"/>
  <c r="AB38" i="8" s="1"/>
  <c r="AC10" i="8"/>
  <c r="AC11" i="8"/>
  <c r="AC37" i="8" s="1" a="1"/>
  <c r="AC37" i="8" s="1"/>
  <c r="F31" i="15"/>
  <c r="D33" i="15"/>
  <c r="E32" i="15"/>
  <c r="AD6" i="8"/>
  <c r="AC13" i="8"/>
  <c r="AC35" i="8" l="1" a="1"/>
  <c r="AC35" i="8" s="1"/>
  <c r="AC42" i="8" a="1"/>
  <c r="AC42" i="8" s="1"/>
  <c r="AC40" i="8" a="1"/>
  <c r="AC40" i="8" s="1"/>
  <c r="AC39" i="8" a="1"/>
  <c r="AC39" i="8" s="1"/>
  <c r="AC38" i="8" a="1"/>
  <c r="AC38" i="8" s="1"/>
  <c r="AC43" i="8" a="1"/>
  <c r="AC43" i="8" s="1"/>
  <c r="AC36" i="8" a="1"/>
  <c r="AC36" i="8" s="1"/>
  <c r="AC34" i="8" a="1"/>
  <c r="AC34" i="8" s="1"/>
  <c r="AC33" i="8" a="1"/>
  <c r="AC33" i="8" s="1"/>
  <c r="AC44" i="8" a="1"/>
  <c r="AC44" i="8" s="1"/>
  <c r="AC41" i="8" a="1"/>
  <c r="AC41" i="8" s="1"/>
  <c r="AD10" i="8"/>
  <c r="AD11" i="8"/>
  <c r="AD41" i="8" s="1" a="1"/>
  <c r="AD41" i="8" s="1"/>
  <c r="F32" i="15"/>
  <c r="D34" i="15"/>
  <c r="E33" i="15"/>
  <c r="AE6" i="8"/>
  <c r="AD13" i="8"/>
  <c r="AD42" i="8" l="1" a="1"/>
  <c r="AD42" i="8" s="1"/>
  <c r="AD35" i="8" a="1"/>
  <c r="AD35" i="8" s="1"/>
  <c r="AD43" i="8" a="1"/>
  <c r="AD43" i="8" s="1"/>
  <c r="AD37" i="8" a="1"/>
  <c r="AD37" i="8" s="1"/>
  <c r="AD34" i="8" a="1"/>
  <c r="AD34" i="8" s="1"/>
  <c r="AD40" i="8" a="1"/>
  <c r="AD40" i="8" s="1"/>
  <c r="AD38" i="8" a="1"/>
  <c r="AD38" i="8" s="1"/>
  <c r="AD33" i="8" a="1"/>
  <c r="AD33" i="8" s="1"/>
  <c r="AD39" i="8" a="1"/>
  <c r="AD39" i="8" s="1"/>
  <c r="AD44" i="8" a="1"/>
  <c r="AD44" i="8" s="1"/>
  <c r="AD36" i="8" a="1"/>
  <c r="AD36" i="8" s="1"/>
  <c r="AE10" i="8"/>
  <c r="AE11" i="8"/>
  <c r="AE38" i="8" s="1" a="1"/>
  <c r="AE38" i="8" s="1"/>
  <c r="F33" i="15"/>
  <c r="E34" i="15"/>
  <c r="D35" i="15"/>
  <c r="AE13" i="8"/>
  <c r="AF6" i="8"/>
  <c r="AE34" i="8" l="1" a="1"/>
  <c r="AE34" i="8" s="1"/>
  <c r="AE40" i="8" a="1"/>
  <c r="AE40" i="8" s="1"/>
  <c r="AE43" i="8" a="1"/>
  <c r="AE43" i="8" s="1"/>
  <c r="AE41" i="8" a="1"/>
  <c r="AE41" i="8" s="1"/>
  <c r="AE35" i="8" a="1"/>
  <c r="AE35" i="8" s="1"/>
  <c r="AE44" i="8" a="1"/>
  <c r="AE44" i="8" s="1"/>
  <c r="AE42" i="8" a="1"/>
  <c r="AE42" i="8" s="1"/>
  <c r="AE37" i="8" a="1"/>
  <c r="AE37" i="8" s="1"/>
  <c r="AE39" i="8" a="1"/>
  <c r="AE39" i="8" s="1"/>
  <c r="AE36" i="8" a="1"/>
  <c r="AE36" i="8" s="1"/>
  <c r="AE33" i="8" a="1"/>
  <c r="AE33" i="8" s="1"/>
  <c r="AF11" i="8"/>
  <c r="AF10" i="8"/>
  <c r="F34" i="15"/>
  <c r="E35" i="15"/>
  <c r="D36" i="15"/>
  <c r="AG6" i="8"/>
  <c r="AF13" i="8"/>
  <c r="AF38" i="8" l="1" a="1"/>
  <c r="AF38" i="8" s="1"/>
  <c r="AF37" i="8" a="1"/>
  <c r="AF37" i="8" s="1"/>
  <c r="AF44" i="8" a="1"/>
  <c r="AF44" i="8" s="1"/>
  <c r="AF34" i="8" a="1"/>
  <c r="AF34" i="8" s="1"/>
  <c r="AF41" i="8" a="1"/>
  <c r="AF41" i="8" s="1"/>
  <c r="AF39" i="8" a="1"/>
  <c r="AF39" i="8" s="1"/>
  <c r="AF43" i="8" a="1"/>
  <c r="AF43" i="8" s="1"/>
  <c r="AF40" i="8" a="1"/>
  <c r="AF40" i="8" s="1"/>
  <c r="AF33" i="8" a="1"/>
  <c r="AF33" i="8" s="1"/>
  <c r="AF35" i="8" a="1"/>
  <c r="AF35" i="8" s="1"/>
  <c r="AF42" i="8" a="1"/>
  <c r="AF42" i="8" s="1"/>
  <c r="AF36" i="8" a="1"/>
  <c r="AF36" i="8" s="1"/>
  <c r="AG11" i="8"/>
  <c r="AG39" i="8" s="1" a="1"/>
  <c r="AG39" i="8" s="1"/>
  <c r="AG10" i="8"/>
  <c r="F35" i="15"/>
  <c r="D37" i="15"/>
  <c r="E36" i="15"/>
  <c r="F36" i="15" s="1"/>
  <c r="AG13" i="8"/>
  <c r="AG37" i="8" l="1" a="1"/>
  <c r="AG37" i="8" s="1"/>
  <c r="AG44" i="8" a="1"/>
  <c r="AG44" i="8" s="1"/>
  <c r="AG33" i="8" a="1"/>
  <c r="AG33" i="8" s="1"/>
  <c r="AG42" i="8" a="1"/>
  <c r="AG42" i="8" s="1"/>
  <c r="AG41" i="8" a="1"/>
  <c r="AG41" i="8" s="1"/>
  <c r="AG35" i="8" a="1"/>
  <c r="AG35" i="8" s="1"/>
  <c r="AG34" i="8" a="1"/>
  <c r="AG34" i="8" s="1"/>
  <c r="AG38" i="8" a="1"/>
  <c r="AG38" i="8" s="1"/>
  <c r="AG40" i="8" a="1"/>
  <c r="AG40" i="8" s="1"/>
  <c r="AG36" i="8" a="1"/>
  <c r="AG36" i="8" s="1"/>
  <c r="AG43" i="8" a="1"/>
  <c r="AG43" i="8" s="1"/>
  <c r="D38" i="15"/>
  <c r="E37" i="15"/>
  <c r="F37" i="15" s="1"/>
  <c r="D39" i="15" l="1"/>
  <c r="E38" i="15"/>
  <c r="F38" i="15" s="1"/>
  <c r="E39" i="15" l="1"/>
  <c r="F39" i="15" s="1"/>
  <c r="D40" i="15"/>
  <c r="E40" i="15" l="1"/>
  <c r="F40" i="15" s="1"/>
  <c r="D41" i="15"/>
  <c r="D42" i="15" l="1"/>
  <c r="E41" i="15"/>
  <c r="F41" i="15" s="1"/>
  <c r="E42" i="15" l="1"/>
  <c r="F42" i="15" s="1"/>
  <c r="D43" i="15"/>
  <c r="E43" i="15" l="1"/>
  <c r="F43" i="15" s="1"/>
  <c r="D44" i="15"/>
  <c r="D45" i="15" l="1"/>
  <c r="E44" i="15"/>
  <c r="F44" i="15" s="1"/>
  <c r="D46" i="15" l="1"/>
  <c r="E45" i="15"/>
  <c r="F45" i="15" s="1"/>
  <c r="E46" i="15" l="1"/>
  <c r="F46" i="15" s="1"/>
  <c r="D47" i="15"/>
  <c r="E47" i="15" l="1"/>
  <c r="F47" i="15" s="1"/>
  <c r="D48" i="15"/>
  <c r="E48" i="15" l="1"/>
  <c r="F48" i="15" s="1"/>
  <c r="D49" i="15"/>
  <c r="D50" i="15" l="1"/>
  <c r="E49" i="15"/>
  <c r="F49" i="15" s="1"/>
  <c r="D51" i="15" l="1"/>
  <c r="E50" i="15"/>
  <c r="F50" i="15" s="1"/>
  <c r="E51" i="15" l="1"/>
  <c r="F51" i="15" s="1"/>
  <c r="D52" i="15"/>
  <c r="D53" i="15" l="1"/>
  <c r="E52" i="15"/>
  <c r="F52" i="15" s="1"/>
  <c r="D54" i="15" l="1"/>
  <c r="E53" i="15"/>
  <c r="F53" i="15" s="1"/>
  <c r="E54" i="15" l="1"/>
  <c r="F54" i="15" s="1"/>
  <c r="D55" i="15"/>
  <c r="E55" i="15" l="1"/>
  <c r="F55" i="15" s="1"/>
  <c r="D56" i="15"/>
  <c r="E56" i="15" l="1"/>
  <c r="F56" i="15" s="1"/>
  <c r="D57" i="15"/>
  <c r="D58" i="15" l="1"/>
  <c r="E57" i="15"/>
  <c r="F57" i="15" s="1"/>
  <c r="E58" i="15" l="1"/>
  <c r="F58" i="15" s="1"/>
  <c r="D59" i="15"/>
  <c r="E59" i="15" l="1"/>
  <c r="F59" i="15" s="1"/>
  <c r="D60" i="15"/>
  <c r="D61" i="15" l="1"/>
  <c r="E60" i="15"/>
  <c r="F60" i="15" s="1"/>
  <c r="D62" i="15" l="1"/>
  <c r="E61" i="15"/>
  <c r="F61" i="15" s="1"/>
  <c r="E62" i="15" l="1"/>
  <c r="F62" i="15" s="1"/>
  <c r="D63" i="15"/>
  <c r="E63" i="15" l="1"/>
  <c r="F63" i="15" s="1"/>
  <c r="D64" i="15"/>
  <c r="E64" i="15" l="1"/>
  <c r="F64" i="15" s="1"/>
  <c r="D65" i="15"/>
  <c r="D66" i="15" l="1"/>
  <c r="E65" i="15"/>
  <c r="F65" i="15" s="1"/>
  <c r="E66" i="15" l="1"/>
  <c r="F66" i="15" s="1"/>
  <c r="D67" i="15"/>
  <c r="E67" i="15" l="1"/>
  <c r="F67" i="15" s="1"/>
  <c r="D68" i="15"/>
  <c r="D69" i="15" l="1"/>
  <c r="E68" i="15"/>
  <c r="F68" i="15" s="1"/>
  <c r="D70" i="15" l="1"/>
  <c r="E69" i="15"/>
  <c r="F69" i="15" s="1"/>
  <c r="E70" i="15" l="1"/>
  <c r="F70" i="15" s="1"/>
  <c r="D71" i="15"/>
  <c r="E71" i="15" l="1"/>
  <c r="F71" i="15" s="1"/>
  <c r="D72" i="15"/>
  <c r="E72" i="15" l="1"/>
  <c r="F72" i="15" s="1"/>
  <c r="D73" i="15"/>
  <c r="D74" i="15" l="1"/>
  <c r="E73" i="15"/>
  <c r="F73" i="15" s="1"/>
  <c r="E74" i="15" l="1"/>
  <c r="F74" i="15" s="1"/>
  <c r="D75" i="15"/>
  <c r="E75" i="15" l="1"/>
  <c r="F75" i="15" s="1"/>
  <c r="D76" i="15"/>
  <c r="D77" i="15" l="1"/>
  <c r="E76" i="15"/>
  <c r="F76" i="15" s="1"/>
  <c r="D78" i="15" l="1"/>
  <c r="E77" i="15"/>
  <c r="F77" i="15" s="1"/>
  <c r="E78" i="15" l="1"/>
  <c r="F78" i="15" s="1"/>
  <c r="D79" i="15"/>
  <c r="E79" i="15" l="1"/>
  <c r="F79" i="15" s="1"/>
  <c r="D80" i="15"/>
  <c r="E80" i="15" l="1"/>
  <c r="F80" i="15" s="1"/>
  <c r="D81" i="15"/>
  <c r="D82" i="15" l="1"/>
  <c r="E81" i="15"/>
  <c r="F81" i="15" s="1"/>
  <c r="E82" i="15" l="1"/>
  <c r="F82" i="15" s="1"/>
  <c r="D83" i="15"/>
  <c r="D84" i="15" l="1"/>
  <c r="E83" i="15"/>
  <c r="F83" i="15" s="1"/>
  <c r="D85" i="15" l="1"/>
  <c r="E84" i="15"/>
  <c r="F84" i="15" s="1"/>
  <c r="E85" i="15" l="1"/>
  <c r="F85" i="15" s="1"/>
  <c r="D86" i="15"/>
  <c r="D87" i="15" l="1"/>
  <c r="E86" i="15"/>
  <c r="F86" i="15" s="1"/>
  <c r="D88" i="15" l="1"/>
  <c r="E87" i="15"/>
  <c r="F87" i="15" s="1"/>
  <c r="D89" i="15" l="1"/>
  <c r="E88" i="15"/>
  <c r="F88" i="15" s="1"/>
  <c r="E89" i="15" l="1"/>
  <c r="F89" i="15" s="1"/>
  <c r="D90" i="15"/>
  <c r="D91" i="15" l="1"/>
  <c r="E90" i="15"/>
  <c r="F90" i="15" s="1"/>
  <c r="D92" i="15" l="1"/>
  <c r="E91" i="15"/>
  <c r="F91" i="15" s="1"/>
  <c r="D93" i="15" l="1"/>
  <c r="E92" i="15"/>
  <c r="F92" i="15" s="1"/>
  <c r="E93" i="15" l="1"/>
  <c r="F93" i="15" s="1"/>
  <c r="D94" i="15"/>
  <c r="D95" i="15" l="1"/>
  <c r="E94" i="15"/>
  <c r="F94" i="15" s="1"/>
  <c r="D96" i="15" l="1"/>
  <c r="E95" i="15"/>
  <c r="F95" i="15" s="1"/>
  <c r="D97" i="15" l="1"/>
  <c r="E96" i="15"/>
  <c r="F96" i="15" s="1"/>
  <c r="D98" i="15" l="1"/>
  <c r="E97" i="15"/>
  <c r="F97" i="15" s="1"/>
  <c r="D99" i="15" l="1"/>
  <c r="E98" i="15"/>
  <c r="F98" i="15" s="1"/>
  <c r="D100" i="15" l="1"/>
  <c r="E99" i="15"/>
  <c r="F99" i="15" s="1"/>
  <c r="D101" i="15" l="1"/>
  <c r="E100" i="15"/>
  <c r="F100" i="15" s="1"/>
  <c r="D102" i="15" l="1"/>
  <c r="E101" i="15"/>
  <c r="F101" i="15" s="1"/>
  <c r="D103" i="15" l="1"/>
  <c r="E102" i="15"/>
  <c r="F102" i="15" s="1"/>
  <c r="D104" i="15" l="1"/>
  <c r="E103" i="15"/>
  <c r="F103" i="15" s="1"/>
  <c r="D105" i="15" l="1"/>
  <c r="E104" i="15"/>
  <c r="F104" i="15" s="1"/>
  <c r="D106" i="15" l="1"/>
  <c r="E105" i="15"/>
  <c r="F105" i="15" s="1"/>
  <c r="D107" i="15" l="1"/>
  <c r="E106" i="15"/>
  <c r="F106" i="15" s="1"/>
  <c r="D108" i="15" l="1"/>
  <c r="E107" i="15"/>
  <c r="F107" i="15" s="1"/>
  <c r="D109" i="15" l="1"/>
  <c r="E108" i="15"/>
  <c r="F108" i="15" s="1"/>
  <c r="D110" i="15" l="1"/>
  <c r="E109" i="15"/>
  <c r="F109" i="15" s="1"/>
  <c r="D111" i="15" l="1"/>
  <c r="E110" i="15"/>
  <c r="F110" i="15" s="1"/>
  <c r="D112" i="15" l="1"/>
  <c r="E111" i="15"/>
  <c r="F111" i="15" s="1"/>
  <c r="D113" i="15" l="1"/>
  <c r="E112" i="15"/>
  <c r="F112" i="15" s="1"/>
  <c r="D114" i="15" l="1"/>
  <c r="E113" i="15"/>
  <c r="F113" i="15" s="1"/>
  <c r="D115" i="15" l="1"/>
  <c r="E114" i="15"/>
  <c r="F114" i="15" s="1"/>
  <c r="D116" i="15" l="1"/>
  <c r="E115" i="15"/>
  <c r="F115" i="15" s="1"/>
  <c r="D117" i="15" l="1"/>
  <c r="E116" i="15"/>
  <c r="F116" i="15" s="1"/>
  <c r="D118" i="15" l="1"/>
  <c r="E117" i="15"/>
  <c r="F117" i="15" s="1"/>
  <c r="D119" i="15" l="1"/>
  <c r="E118" i="15"/>
  <c r="F118" i="15" s="1"/>
  <c r="D120" i="15" l="1"/>
  <c r="E119" i="15"/>
  <c r="F119" i="15" s="1"/>
  <c r="D121" i="15" l="1"/>
  <c r="E120" i="15"/>
  <c r="F120" i="15" s="1"/>
  <c r="D122" i="15" l="1"/>
  <c r="E121" i="15"/>
  <c r="F121" i="15" s="1"/>
  <c r="D123" i="15" l="1"/>
  <c r="E122" i="15"/>
  <c r="F122" i="15" s="1"/>
  <c r="D124" i="15" l="1"/>
  <c r="E123" i="15"/>
  <c r="F123" i="15" s="1"/>
  <c r="D125" i="15" l="1"/>
  <c r="E124" i="15"/>
  <c r="F124" i="15" s="1"/>
  <c r="D126" i="15" l="1"/>
  <c r="E125" i="15"/>
  <c r="F125" i="15" s="1"/>
  <c r="D127" i="15" l="1"/>
  <c r="E126" i="15"/>
  <c r="F126" i="15" s="1"/>
  <c r="D128" i="15" l="1"/>
  <c r="E127" i="15"/>
  <c r="F127" i="15" s="1"/>
  <c r="D129" i="15" l="1"/>
  <c r="E128" i="15"/>
  <c r="F128" i="15" s="1"/>
  <c r="D130" i="15" l="1"/>
  <c r="E129" i="15"/>
  <c r="F129" i="15" s="1"/>
  <c r="D131" i="15" l="1"/>
  <c r="E130" i="15"/>
  <c r="F130" i="15" s="1"/>
  <c r="D132" i="15" l="1"/>
  <c r="E131" i="15"/>
  <c r="F131" i="15" s="1"/>
  <c r="D133" i="15" l="1"/>
  <c r="E132" i="15"/>
  <c r="F132" i="15" s="1"/>
  <c r="D134" i="15" l="1"/>
  <c r="E133" i="15"/>
  <c r="F133" i="15" s="1"/>
  <c r="D135" i="15" l="1"/>
  <c r="E134" i="15"/>
  <c r="F134" i="15" s="1"/>
  <c r="D136" i="15" l="1"/>
  <c r="E135" i="15"/>
  <c r="F135" i="15" s="1"/>
  <c r="D137" i="15" l="1"/>
  <c r="E136" i="15"/>
  <c r="F136" i="15" s="1"/>
  <c r="D138" i="15" l="1"/>
  <c r="E137" i="15"/>
  <c r="F137" i="15" s="1"/>
  <c r="D139" i="15" l="1"/>
  <c r="E138" i="15"/>
  <c r="F138" i="15" s="1"/>
  <c r="D140" i="15" l="1"/>
  <c r="E139" i="15"/>
  <c r="F139" i="15" s="1"/>
  <c r="D141" i="15" l="1"/>
  <c r="E140" i="15"/>
  <c r="F140" i="15" s="1"/>
  <c r="D142" i="15" l="1"/>
  <c r="E141" i="15"/>
  <c r="F141" i="15" s="1"/>
  <c r="D143" i="15" l="1"/>
  <c r="E142" i="15"/>
  <c r="F142" i="15" s="1"/>
  <c r="D144" i="15" l="1"/>
  <c r="E143" i="15"/>
  <c r="F143" i="15" s="1"/>
  <c r="D145" i="15" l="1"/>
  <c r="E144" i="15"/>
  <c r="F144" i="15" s="1"/>
  <c r="D146" i="15" l="1"/>
  <c r="E145" i="15"/>
  <c r="F145" i="15" s="1"/>
  <c r="D147" i="15" l="1"/>
  <c r="E146" i="15"/>
  <c r="F146" i="15" s="1"/>
  <c r="D148" i="15" l="1"/>
  <c r="E147" i="15"/>
  <c r="F147" i="15" s="1"/>
  <c r="D149" i="15" l="1"/>
  <c r="E148" i="15"/>
  <c r="F148" i="15" s="1"/>
  <c r="D150" i="15" l="1"/>
  <c r="E149" i="15"/>
  <c r="F149" i="15" s="1"/>
  <c r="D151" i="15" l="1"/>
  <c r="E150" i="15"/>
  <c r="F150" i="15" s="1"/>
  <c r="D152" i="15" l="1"/>
  <c r="E151" i="15"/>
  <c r="F151" i="15" s="1"/>
  <c r="D153" i="15" l="1"/>
  <c r="E152" i="15"/>
  <c r="F152" i="15" s="1"/>
  <c r="D154" i="15" l="1"/>
  <c r="E153" i="15"/>
  <c r="F153" i="15" s="1"/>
  <c r="D155" i="15" l="1"/>
  <c r="E154" i="15"/>
  <c r="F154" i="15" s="1"/>
  <c r="D156" i="15" l="1"/>
  <c r="E155" i="15"/>
  <c r="F155" i="15" s="1"/>
  <c r="D157" i="15" l="1"/>
  <c r="E156" i="15"/>
  <c r="F156" i="15" s="1"/>
  <c r="D158" i="15" l="1"/>
  <c r="E157" i="15"/>
  <c r="F157" i="15" s="1"/>
  <c r="D159" i="15" l="1"/>
  <c r="E158" i="15"/>
  <c r="F158" i="15" s="1"/>
  <c r="D160" i="15" l="1"/>
  <c r="E159" i="15"/>
  <c r="F159" i="15" s="1"/>
  <c r="D161" i="15" l="1"/>
  <c r="E160" i="15"/>
  <c r="F160" i="15" s="1"/>
  <c r="D162" i="15" l="1"/>
  <c r="E161" i="15"/>
  <c r="F161" i="15" s="1"/>
  <c r="D163" i="15" l="1"/>
  <c r="E162" i="15"/>
  <c r="F162" i="15" s="1"/>
  <c r="D164" i="15" l="1"/>
  <c r="E163" i="15"/>
  <c r="F163" i="15" s="1"/>
  <c r="D165" i="15" l="1"/>
  <c r="E164" i="15"/>
  <c r="F164" i="15" s="1"/>
  <c r="D166" i="15" l="1"/>
  <c r="E165" i="15"/>
  <c r="F165" i="15" s="1"/>
  <c r="D167" i="15" l="1"/>
  <c r="E166" i="15"/>
  <c r="F166" i="15" s="1"/>
  <c r="D168" i="15" l="1"/>
  <c r="E167" i="15"/>
  <c r="F167" i="15" s="1"/>
  <c r="D169" i="15" l="1"/>
  <c r="E168" i="15"/>
  <c r="F168" i="15" s="1"/>
  <c r="D170" i="15" l="1"/>
  <c r="E169" i="15"/>
  <c r="F169" i="15" s="1"/>
  <c r="D171" i="15" l="1"/>
  <c r="E170" i="15"/>
  <c r="F170" i="15" s="1"/>
  <c r="D172" i="15" l="1"/>
  <c r="E171" i="15"/>
  <c r="F171" i="15" s="1"/>
  <c r="D173" i="15" l="1"/>
  <c r="E172" i="15"/>
  <c r="F172" i="15" s="1"/>
  <c r="D174" i="15" l="1"/>
  <c r="E173" i="15"/>
  <c r="F173" i="15" s="1"/>
  <c r="D175" i="15" l="1"/>
  <c r="E174" i="15"/>
  <c r="F174" i="15" s="1"/>
  <c r="D176" i="15" l="1"/>
  <c r="E175" i="15"/>
  <c r="F175" i="15" s="1"/>
  <c r="D177" i="15" l="1"/>
  <c r="E176" i="15"/>
  <c r="F176" i="15" s="1"/>
  <c r="D178" i="15" l="1"/>
  <c r="E177" i="15"/>
  <c r="F177" i="15" s="1"/>
  <c r="D179" i="15" l="1"/>
  <c r="E178" i="15"/>
  <c r="F178" i="15" s="1"/>
  <c r="D180" i="15" l="1"/>
  <c r="E179" i="15"/>
  <c r="F179" i="15" s="1"/>
  <c r="D181" i="15" l="1"/>
  <c r="E180" i="15"/>
  <c r="F180" i="15" s="1"/>
  <c r="D182" i="15" l="1"/>
  <c r="E181" i="15"/>
  <c r="F181" i="15" s="1"/>
  <c r="D183" i="15" l="1"/>
  <c r="E182" i="15"/>
  <c r="F182" i="15" s="1"/>
  <c r="D184" i="15" l="1"/>
  <c r="E183" i="15"/>
  <c r="F183" i="15" s="1"/>
  <c r="D185" i="15" l="1"/>
  <c r="E184" i="15"/>
  <c r="F184" i="15" s="1"/>
  <c r="D186" i="15" l="1"/>
  <c r="E185" i="15"/>
  <c r="F185" i="15" s="1"/>
  <c r="D187" i="15" l="1"/>
  <c r="E186" i="15"/>
  <c r="F186" i="15" s="1"/>
  <c r="D188" i="15" l="1"/>
  <c r="E187" i="15"/>
  <c r="F187" i="15" s="1"/>
  <c r="D189" i="15" l="1"/>
  <c r="E188" i="15"/>
  <c r="F188" i="15" s="1"/>
  <c r="D190" i="15" l="1"/>
  <c r="E189" i="15"/>
  <c r="F189" i="15" s="1"/>
  <c r="D191" i="15" l="1"/>
  <c r="E190" i="15"/>
  <c r="F190" i="15" s="1"/>
  <c r="D192" i="15" l="1"/>
  <c r="E191" i="15"/>
  <c r="F191" i="15" s="1"/>
  <c r="D193" i="15" l="1"/>
  <c r="E192" i="15"/>
  <c r="F192" i="15" s="1"/>
  <c r="D194" i="15" l="1"/>
  <c r="E193" i="15"/>
  <c r="F193" i="15" s="1"/>
  <c r="D195" i="15" l="1"/>
  <c r="E194" i="15"/>
  <c r="F194" i="15" s="1"/>
  <c r="D196" i="15" l="1"/>
  <c r="E195" i="15"/>
  <c r="F195" i="15" s="1"/>
  <c r="D197" i="15" l="1"/>
  <c r="E196" i="15"/>
  <c r="F196" i="15" s="1"/>
  <c r="D198" i="15" l="1"/>
  <c r="E197" i="15"/>
  <c r="F197" i="15" s="1"/>
  <c r="D199" i="15" l="1"/>
  <c r="E198" i="15"/>
  <c r="F198" i="15" s="1"/>
  <c r="D200" i="15" l="1"/>
  <c r="E199" i="15"/>
  <c r="F199" i="15" s="1"/>
  <c r="D201" i="15" l="1"/>
  <c r="E200" i="15"/>
  <c r="F200" i="15" s="1"/>
  <c r="D202" i="15" l="1"/>
  <c r="E201" i="15"/>
  <c r="F201" i="15" s="1"/>
  <c r="D203" i="15" l="1"/>
  <c r="E202" i="15"/>
  <c r="F202" i="15" s="1"/>
  <c r="D204" i="15" l="1"/>
  <c r="E203" i="15"/>
  <c r="F203" i="15" s="1"/>
  <c r="D205" i="15" l="1"/>
  <c r="E204" i="15"/>
  <c r="F204" i="15" s="1"/>
  <c r="D206" i="15" l="1"/>
  <c r="E205" i="15"/>
  <c r="F205" i="15" s="1"/>
  <c r="D207" i="15" l="1"/>
  <c r="E206" i="15"/>
  <c r="F206" i="15" s="1"/>
  <c r="D208" i="15" l="1"/>
  <c r="E207" i="15"/>
  <c r="F207" i="15" s="1"/>
  <c r="D209" i="15" l="1"/>
  <c r="E208" i="15"/>
  <c r="F208" i="15" s="1"/>
  <c r="D210" i="15" l="1"/>
  <c r="E209" i="15"/>
  <c r="F209" i="15" s="1"/>
  <c r="D211" i="15" l="1"/>
  <c r="E210" i="15"/>
  <c r="F210" i="15" s="1"/>
  <c r="D212" i="15" l="1"/>
  <c r="E211" i="15"/>
  <c r="F211" i="15" s="1"/>
  <c r="D213" i="15" l="1"/>
  <c r="E212" i="15"/>
  <c r="F212" i="15" s="1"/>
  <c r="D214" i="15" l="1"/>
  <c r="E213" i="15"/>
  <c r="F213" i="15" s="1"/>
  <c r="D215" i="15" l="1"/>
  <c r="E214" i="15"/>
  <c r="F214" i="15" s="1"/>
  <c r="D216" i="15" l="1"/>
  <c r="E215" i="15"/>
  <c r="F215" i="15" s="1"/>
  <c r="D217" i="15" l="1"/>
  <c r="E216" i="15"/>
  <c r="F216" i="15" s="1"/>
  <c r="D218" i="15" l="1"/>
  <c r="E217" i="15"/>
  <c r="F217" i="15" s="1"/>
  <c r="D219" i="15" l="1"/>
  <c r="E218" i="15"/>
  <c r="F218" i="15" s="1"/>
  <c r="D220" i="15" l="1"/>
  <c r="E219" i="15"/>
  <c r="F219" i="15" s="1"/>
  <c r="D221" i="15" l="1"/>
  <c r="E220" i="15"/>
  <c r="F220" i="15" s="1"/>
  <c r="D222" i="15" l="1"/>
  <c r="E221" i="15"/>
  <c r="F221" i="15" s="1"/>
  <c r="D223" i="15" l="1"/>
  <c r="E222" i="15"/>
  <c r="F222" i="15" s="1"/>
  <c r="D224" i="15" l="1"/>
  <c r="E223" i="15"/>
  <c r="F223" i="15" s="1"/>
  <c r="D225" i="15" l="1"/>
  <c r="E224" i="15"/>
  <c r="F224" i="15" s="1"/>
  <c r="D226" i="15" l="1"/>
  <c r="E225" i="15"/>
  <c r="F225" i="15" s="1"/>
  <c r="D227" i="15" l="1"/>
  <c r="E226" i="15"/>
  <c r="F226" i="15" s="1"/>
  <c r="D228" i="15" l="1"/>
  <c r="E227" i="15"/>
  <c r="F227" i="15" s="1"/>
  <c r="D229" i="15" l="1"/>
  <c r="E228" i="15"/>
  <c r="F228" i="15" s="1"/>
  <c r="D230" i="15" l="1"/>
  <c r="E229" i="15"/>
  <c r="F229" i="15" s="1"/>
  <c r="D231" i="15" l="1"/>
  <c r="E230" i="15"/>
  <c r="F230" i="15" s="1"/>
  <c r="D232" i="15" l="1"/>
  <c r="E231" i="15"/>
  <c r="F231" i="15" s="1"/>
  <c r="D233" i="15" l="1"/>
  <c r="E232" i="15"/>
  <c r="F232" i="15" s="1"/>
  <c r="D234" i="15" l="1"/>
  <c r="E233" i="15"/>
  <c r="F233" i="15" s="1"/>
  <c r="D235" i="15" l="1"/>
  <c r="E234" i="15"/>
  <c r="F234" i="15" s="1"/>
  <c r="D236" i="15" l="1"/>
  <c r="E235" i="15"/>
  <c r="F235" i="15" s="1"/>
  <c r="D237" i="15" l="1"/>
  <c r="E236" i="15"/>
  <c r="F236" i="15" s="1"/>
  <c r="D238" i="15" l="1"/>
  <c r="E237" i="15"/>
  <c r="F237" i="15" s="1"/>
  <c r="D239" i="15" l="1"/>
  <c r="E238" i="15"/>
  <c r="F238" i="15" s="1"/>
  <c r="D240" i="15" l="1"/>
  <c r="E239" i="15"/>
  <c r="F239" i="15" s="1"/>
  <c r="D241" i="15" l="1"/>
  <c r="E240" i="15"/>
  <c r="F240" i="15" s="1"/>
  <c r="D242" i="15" l="1"/>
  <c r="E241" i="15"/>
  <c r="F241" i="15" s="1"/>
  <c r="D243" i="15" l="1"/>
  <c r="E242" i="15"/>
  <c r="F242" i="15" s="1"/>
  <c r="D244" i="15" l="1"/>
  <c r="E243" i="15"/>
  <c r="F243" i="15" s="1"/>
  <c r="D245" i="15" l="1"/>
  <c r="E244" i="15"/>
  <c r="F244" i="15" s="1"/>
  <c r="D246" i="15" l="1"/>
  <c r="E245" i="15"/>
  <c r="F245" i="15" s="1"/>
  <c r="D247" i="15" l="1"/>
  <c r="E246" i="15"/>
  <c r="F246" i="15" s="1"/>
  <c r="D248" i="15" l="1"/>
  <c r="E247" i="15"/>
  <c r="F247" i="15" s="1"/>
  <c r="D249" i="15" l="1"/>
  <c r="E248" i="15"/>
  <c r="F248" i="15" s="1"/>
  <c r="D250" i="15" l="1"/>
  <c r="E249" i="15"/>
  <c r="F249" i="15" s="1"/>
  <c r="D251" i="15" l="1"/>
  <c r="E250" i="15"/>
  <c r="F250" i="15" s="1"/>
  <c r="D252" i="15" l="1"/>
  <c r="E251" i="15"/>
  <c r="F251" i="15" s="1"/>
  <c r="D253" i="15" l="1"/>
  <c r="E252" i="15"/>
  <c r="F252" i="15" s="1"/>
  <c r="D254" i="15" l="1"/>
  <c r="E253" i="15"/>
  <c r="F253" i="15" s="1"/>
  <c r="D255" i="15" l="1"/>
  <c r="E254" i="15"/>
  <c r="F254" i="15" s="1"/>
  <c r="D256" i="15" l="1"/>
  <c r="E255" i="15"/>
  <c r="F255" i="15" s="1"/>
  <c r="D257" i="15" l="1"/>
  <c r="E256" i="15"/>
  <c r="F256" i="15" s="1"/>
  <c r="D258" i="15" l="1"/>
  <c r="E257" i="15"/>
  <c r="F257" i="15" s="1"/>
  <c r="D259" i="15" l="1"/>
  <c r="E258" i="15"/>
  <c r="F258" i="15" s="1"/>
  <c r="D260" i="15" l="1"/>
  <c r="E259" i="15"/>
  <c r="F259" i="15" s="1"/>
  <c r="D261" i="15" l="1"/>
  <c r="E260" i="15"/>
  <c r="F260" i="15" s="1"/>
  <c r="D262" i="15" l="1"/>
  <c r="E261" i="15"/>
  <c r="F261" i="15" s="1"/>
  <c r="D263" i="15" l="1"/>
  <c r="E262" i="15"/>
  <c r="F262" i="15" s="1"/>
  <c r="D264" i="15" l="1"/>
  <c r="E263" i="15"/>
  <c r="F263" i="15" s="1"/>
  <c r="D265" i="15" l="1"/>
  <c r="E264" i="15"/>
  <c r="F264" i="15" s="1"/>
  <c r="D266" i="15" l="1"/>
  <c r="E265" i="15"/>
  <c r="F265" i="15" s="1"/>
  <c r="D267" i="15" l="1"/>
  <c r="E266" i="15"/>
  <c r="F266" i="15" s="1"/>
  <c r="D268" i="15" l="1"/>
  <c r="E267" i="15"/>
  <c r="F267" i="15" s="1"/>
  <c r="D269" i="15" l="1"/>
  <c r="E268" i="15"/>
  <c r="F268" i="15" s="1"/>
  <c r="D270" i="15" l="1"/>
  <c r="E269" i="15"/>
  <c r="F269" i="15" s="1"/>
  <c r="D271" i="15" l="1"/>
  <c r="E270" i="15"/>
  <c r="F270" i="15" s="1"/>
  <c r="D272" i="15" l="1"/>
  <c r="E271" i="15"/>
  <c r="F271" i="15" s="1"/>
  <c r="D273" i="15" l="1"/>
  <c r="E272" i="15"/>
  <c r="F272" i="15" s="1"/>
  <c r="D274" i="15" l="1"/>
  <c r="E273" i="15"/>
  <c r="F273" i="15" s="1"/>
  <c r="D275" i="15" l="1"/>
  <c r="E274" i="15"/>
  <c r="F274" i="15" s="1"/>
  <c r="D276" i="15" l="1"/>
  <c r="E275" i="15"/>
  <c r="F275" i="15" s="1"/>
  <c r="D277" i="15" l="1"/>
  <c r="E276" i="15"/>
  <c r="F276" i="15" s="1"/>
  <c r="D278" i="15" l="1"/>
  <c r="E277" i="15"/>
  <c r="F277" i="15" s="1"/>
  <c r="D279" i="15" l="1"/>
  <c r="E278" i="15"/>
  <c r="F278" i="15" s="1"/>
  <c r="D280" i="15" l="1"/>
  <c r="E279" i="15"/>
  <c r="F279" i="15" s="1"/>
  <c r="D281" i="15" l="1"/>
  <c r="E280" i="15"/>
  <c r="F280" i="15" s="1"/>
  <c r="D282" i="15" l="1"/>
  <c r="E281" i="15"/>
  <c r="F281" i="15" s="1"/>
  <c r="D283" i="15" l="1"/>
  <c r="E282" i="15"/>
  <c r="F282" i="15" s="1"/>
  <c r="D284" i="15" l="1"/>
  <c r="E283" i="15"/>
  <c r="F283" i="15" s="1"/>
  <c r="D285" i="15" l="1"/>
  <c r="E284" i="15"/>
  <c r="F284" i="15" s="1"/>
  <c r="D286" i="15" l="1"/>
  <c r="E285" i="15"/>
  <c r="F285" i="15" s="1"/>
  <c r="D287" i="15" l="1"/>
  <c r="E286" i="15"/>
  <c r="F286" i="15" s="1"/>
  <c r="D288" i="15" l="1"/>
  <c r="E287" i="15"/>
  <c r="F287" i="15" s="1"/>
  <c r="D289" i="15" l="1"/>
  <c r="E288" i="15"/>
  <c r="F288" i="15" s="1"/>
  <c r="D290" i="15" l="1"/>
  <c r="E289" i="15"/>
  <c r="F289" i="15" s="1"/>
  <c r="D291" i="15" l="1"/>
  <c r="E290" i="15"/>
  <c r="F290" i="15" s="1"/>
  <c r="D292" i="15" l="1"/>
  <c r="E291" i="15"/>
  <c r="F291" i="15" s="1"/>
  <c r="D293" i="15" l="1"/>
  <c r="E292" i="15"/>
  <c r="F292" i="15" s="1"/>
  <c r="D294" i="15" l="1"/>
  <c r="E293" i="15"/>
  <c r="F293" i="15" s="1"/>
  <c r="D295" i="15" l="1"/>
  <c r="E294" i="15"/>
  <c r="F294" i="15" s="1"/>
  <c r="D296" i="15" l="1"/>
  <c r="E295" i="15"/>
  <c r="F295" i="15" s="1"/>
  <c r="D297" i="15" l="1"/>
  <c r="E296" i="15"/>
  <c r="F296" i="15" s="1"/>
  <c r="D298" i="15" l="1"/>
  <c r="E297" i="15"/>
  <c r="F297" i="15" s="1"/>
  <c r="D299" i="15" l="1"/>
  <c r="E298" i="15"/>
  <c r="F298" i="15" s="1"/>
  <c r="D300" i="15" l="1"/>
  <c r="E299" i="15"/>
  <c r="F299" i="15" s="1"/>
  <c r="D301" i="15" l="1"/>
  <c r="E300" i="15"/>
  <c r="F300" i="15" s="1"/>
  <c r="D302" i="15" l="1"/>
  <c r="E301" i="15"/>
  <c r="F301" i="15" s="1"/>
  <c r="D303" i="15" l="1"/>
  <c r="E302" i="15"/>
  <c r="F302" i="15" s="1"/>
  <c r="D304" i="15" l="1"/>
  <c r="E303" i="15"/>
  <c r="F303" i="15" s="1"/>
  <c r="D305" i="15" l="1"/>
  <c r="E304" i="15"/>
  <c r="F304" i="15" s="1"/>
  <c r="D306" i="15" l="1"/>
  <c r="E305" i="15"/>
  <c r="F305" i="15" s="1"/>
  <c r="D307" i="15" l="1"/>
  <c r="E306" i="15"/>
  <c r="F306" i="15" s="1"/>
  <c r="D308" i="15" l="1"/>
  <c r="E307" i="15"/>
  <c r="F307" i="15" s="1"/>
  <c r="D309" i="15" l="1"/>
  <c r="E308" i="15"/>
  <c r="F308" i="15" s="1"/>
  <c r="D310" i="15" l="1"/>
  <c r="E309" i="15"/>
  <c r="F309" i="15" s="1"/>
  <c r="D311" i="15" l="1"/>
  <c r="E310" i="15"/>
  <c r="F310" i="15" s="1"/>
  <c r="D312" i="15" l="1"/>
  <c r="E311" i="15"/>
  <c r="F311" i="15" s="1"/>
  <c r="D313" i="15" l="1"/>
  <c r="E312" i="15"/>
  <c r="F312" i="15" s="1"/>
  <c r="D314" i="15" l="1"/>
  <c r="E313" i="15"/>
  <c r="F313" i="15" s="1"/>
  <c r="D315" i="15" l="1"/>
  <c r="E314" i="15"/>
  <c r="F314" i="15" s="1"/>
  <c r="D316" i="15" l="1"/>
  <c r="E315" i="15"/>
  <c r="F315" i="15" s="1"/>
  <c r="D317" i="15" l="1"/>
  <c r="E316" i="15"/>
  <c r="F316" i="15" s="1"/>
  <c r="D318" i="15" l="1"/>
  <c r="E317" i="15"/>
  <c r="F317" i="15" s="1"/>
  <c r="D319" i="15" l="1"/>
  <c r="E318" i="15"/>
  <c r="F318" i="15" s="1"/>
  <c r="D320" i="15" l="1"/>
  <c r="E319" i="15"/>
  <c r="F319" i="15" s="1"/>
  <c r="D321" i="15" l="1"/>
  <c r="E320" i="15"/>
  <c r="F320" i="15" s="1"/>
  <c r="D322" i="15" l="1"/>
  <c r="E321" i="15"/>
  <c r="F321" i="15" s="1"/>
  <c r="D323" i="15" l="1"/>
  <c r="E322" i="15"/>
  <c r="F322" i="15" s="1"/>
  <c r="D324" i="15" l="1"/>
  <c r="E323" i="15"/>
  <c r="F323" i="15" s="1"/>
  <c r="D325" i="15" l="1"/>
  <c r="E324" i="15"/>
  <c r="F324" i="15" s="1"/>
  <c r="D326" i="15" l="1"/>
  <c r="E325" i="15"/>
  <c r="F325" i="15" s="1"/>
  <c r="D327" i="15" l="1"/>
  <c r="E326" i="15"/>
  <c r="F326" i="15" s="1"/>
  <c r="D328" i="15" l="1"/>
  <c r="E327" i="15"/>
  <c r="F327" i="15" s="1"/>
  <c r="D329" i="15" l="1"/>
  <c r="E328" i="15"/>
  <c r="F328" i="15" s="1"/>
  <c r="D330" i="15" l="1"/>
  <c r="E329" i="15"/>
  <c r="F329" i="15" s="1"/>
  <c r="D331" i="15" l="1"/>
  <c r="E330" i="15"/>
  <c r="F330" i="15" s="1"/>
  <c r="D332" i="15" l="1"/>
  <c r="E331" i="15"/>
  <c r="F331" i="15" s="1"/>
  <c r="D333" i="15" l="1"/>
  <c r="E332" i="15"/>
  <c r="F332" i="15" s="1"/>
  <c r="D334" i="15" l="1"/>
  <c r="E333" i="15"/>
  <c r="F333" i="15" s="1"/>
  <c r="D335" i="15" l="1"/>
  <c r="E334" i="15"/>
  <c r="F334" i="15" s="1"/>
  <c r="D336" i="15" l="1"/>
  <c r="E335" i="15"/>
  <c r="F335" i="15" s="1"/>
  <c r="D337" i="15" l="1"/>
  <c r="E336" i="15"/>
  <c r="F336" i="15" s="1"/>
  <c r="D338" i="15" l="1"/>
  <c r="E337" i="15"/>
  <c r="F337" i="15" s="1"/>
  <c r="D339" i="15" l="1"/>
  <c r="E338" i="15"/>
  <c r="F338" i="15" s="1"/>
  <c r="D340" i="15" l="1"/>
  <c r="E339" i="15"/>
  <c r="F339" i="15" s="1"/>
  <c r="D341" i="15" l="1"/>
  <c r="E340" i="15"/>
  <c r="F340" i="15" s="1"/>
  <c r="D342" i="15" l="1"/>
  <c r="E341" i="15"/>
  <c r="F341" i="15" s="1"/>
  <c r="D343" i="15" l="1"/>
  <c r="E342" i="15"/>
  <c r="F342" i="15" s="1"/>
  <c r="D344" i="15" l="1"/>
  <c r="E343" i="15"/>
  <c r="F343" i="15" s="1"/>
  <c r="D345" i="15" l="1"/>
  <c r="E344" i="15"/>
  <c r="F344" i="15" s="1"/>
  <c r="D346" i="15" l="1"/>
  <c r="E345" i="15"/>
  <c r="F345" i="15" s="1"/>
  <c r="D347" i="15" l="1"/>
  <c r="E346" i="15"/>
  <c r="F346" i="15" s="1"/>
  <c r="D348" i="15" l="1"/>
  <c r="E347" i="15"/>
  <c r="F347" i="15" s="1"/>
  <c r="D349" i="15" l="1"/>
  <c r="E348" i="15"/>
  <c r="F348" i="15" s="1"/>
  <c r="D350" i="15" l="1"/>
  <c r="E349" i="15"/>
  <c r="F349" i="15" s="1"/>
  <c r="D351" i="15" l="1"/>
  <c r="E350" i="15"/>
  <c r="F350" i="15" s="1"/>
  <c r="D352" i="15" l="1"/>
  <c r="E351" i="15"/>
  <c r="F351" i="15" s="1"/>
  <c r="D353" i="15" l="1"/>
  <c r="E352" i="15"/>
  <c r="F352" i="15" s="1"/>
  <c r="D354" i="15" l="1"/>
  <c r="E353" i="15"/>
  <c r="F353" i="15" s="1"/>
  <c r="D355" i="15" l="1"/>
  <c r="E354" i="15"/>
  <c r="F354" i="15" s="1"/>
  <c r="D356" i="15" l="1"/>
  <c r="E355" i="15"/>
  <c r="F355" i="15" s="1"/>
  <c r="D357" i="15" l="1"/>
  <c r="E356" i="15"/>
  <c r="F356" i="15" s="1"/>
  <c r="D358" i="15" l="1"/>
  <c r="E357" i="15"/>
  <c r="F357" i="15" s="1"/>
  <c r="D359" i="15" l="1"/>
  <c r="E358" i="15"/>
  <c r="F358" i="15" s="1"/>
  <c r="D360" i="15" l="1"/>
  <c r="E359" i="15"/>
  <c r="F359" i="15" s="1"/>
  <c r="D361" i="15" l="1"/>
  <c r="E360" i="15"/>
  <c r="F360" i="15" s="1"/>
  <c r="D362" i="15" l="1"/>
  <c r="E361" i="15"/>
  <c r="F361" i="15" s="1"/>
  <c r="D363" i="15" l="1"/>
  <c r="E362" i="15"/>
  <c r="F362" i="15" s="1"/>
  <c r="D364" i="15" l="1"/>
  <c r="E363" i="15"/>
  <c r="F363" i="15" s="1"/>
  <c r="D365" i="15" l="1"/>
  <c r="E364" i="15"/>
  <c r="F364" i="15" s="1"/>
  <c r="D366" i="15" l="1"/>
  <c r="E365" i="15"/>
  <c r="F365" i="15" s="1"/>
  <c r="D367" i="15" l="1"/>
  <c r="E366" i="15"/>
  <c r="F366" i="15" s="1"/>
  <c r="D368" i="15" l="1"/>
  <c r="E367" i="15"/>
  <c r="F367" i="15" s="1"/>
  <c r="D369" i="15" l="1"/>
  <c r="E368" i="15"/>
  <c r="F368" i="15" s="1"/>
  <c r="D370" i="15" l="1"/>
  <c r="E369" i="15"/>
  <c r="F369" i="15" s="1"/>
  <c r="D371" i="15" l="1"/>
  <c r="E370" i="15"/>
  <c r="F370" i="15" s="1"/>
  <c r="D372" i="15" l="1"/>
  <c r="E371" i="15"/>
  <c r="F371" i="15" s="1"/>
  <c r="D373" i="15" l="1"/>
  <c r="E372" i="15"/>
  <c r="F372" i="15" s="1"/>
  <c r="D374" i="15" l="1"/>
  <c r="E373" i="15"/>
  <c r="F373" i="15" s="1"/>
  <c r="D375" i="15" l="1"/>
  <c r="E374" i="15"/>
  <c r="F374" i="15" s="1"/>
  <c r="D376" i="15" l="1"/>
  <c r="E375" i="15"/>
  <c r="F375" i="15" s="1"/>
  <c r="D377" i="15" l="1"/>
  <c r="E376" i="15"/>
  <c r="F376" i="15" s="1"/>
  <c r="D378" i="15" l="1"/>
  <c r="E377" i="15"/>
  <c r="F377" i="15" s="1"/>
  <c r="D379" i="15" l="1"/>
  <c r="E378" i="15"/>
  <c r="F378" i="15" s="1"/>
  <c r="D380" i="15" l="1"/>
  <c r="E379" i="15"/>
  <c r="F379" i="15" s="1"/>
  <c r="D381" i="15" l="1"/>
  <c r="E380" i="15"/>
  <c r="F380" i="15" s="1"/>
  <c r="D382" i="15" l="1"/>
  <c r="E381" i="15"/>
  <c r="F381" i="15" s="1"/>
  <c r="D383" i="15" l="1"/>
  <c r="E382" i="15"/>
  <c r="F382" i="15" s="1"/>
  <c r="D384" i="15" l="1"/>
  <c r="E383" i="15"/>
  <c r="F383" i="15" s="1"/>
  <c r="D385" i="15" l="1"/>
  <c r="E384" i="15"/>
  <c r="F384" i="15" s="1"/>
  <c r="D386" i="15" l="1"/>
  <c r="E385" i="15"/>
  <c r="F385" i="15" s="1"/>
  <c r="D387" i="15" l="1"/>
  <c r="E386" i="15"/>
  <c r="F386" i="15" s="1"/>
  <c r="D388" i="15" l="1"/>
  <c r="E387" i="15"/>
  <c r="F387" i="15" s="1"/>
  <c r="D389" i="15" l="1"/>
  <c r="E388" i="15"/>
  <c r="F388" i="15" s="1"/>
  <c r="D390" i="15" l="1"/>
  <c r="E389" i="15"/>
  <c r="F389" i="15" s="1"/>
  <c r="D391" i="15" l="1"/>
  <c r="E390" i="15"/>
  <c r="F390" i="15" s="1"/>
  <c r="D392" i="15" l="1"/>
  <c r="E391" i="15"/>
  <c r="F391" i="15" s="1"/>
  <c r="D393" i="15" l="1"/>
  <c r="E392" i="15"/>
  <c r="F392" i="15" s="1"/>
  <c r="D394" i="15" l="1"/>
  <c r="E393" i="15"/>
  <c r="F393" i="15" s="1"/>
  <c r="D395" i="15" l="1"/>
  <c r="E394" i="15"/>
  <c r="F394" i="15" s="1"/>
  <c r="D396" i="15" l="1"/>
  <c r="E395" i="15"/>
  <c r="F395" i="15" s="1"/>
  <c r="D397" i="15" l="1"/>
  <c r="E396" i="15"/>
  <c r="F396" i="15" s="1"/>
  <c r="D398" i="15" l="1"/>
  <c r="E397" i="15"/>
  <c r="F397" i="15" s="1"/>
  <c r="D399" i="15" l="1"/>
  <c r="E398" i="15"/>
  <c r="F398" i="15" s="1"/>
  <c r="D400" i="15" l="1"/>
  <c r="E399" i="15"/>
  <c r="F399" i="15" s="1"/>
  <c r="D401" i="15" l="1"/>
  <c r="E400" i="15"/>
  <c r="F400" i="15" s="1"/>
  <c r="D402" i="15" l="1"/>
  <c r="E401" i="15"/>
  <c r="F401" i="15" s="1"/>
  <c r="D403" i="15" l="1"/>
  <c r="E402" i="15"/>
  <c r="F402" i="15" s="1"/>
  <c r="D404" i="15" l="1"/>
  <c r="E403" i="15"/>
  <c r="F403" i="15" s="1"/>
  <c r="D405" i="15" l="1"/>
  <c r="E404" i="15"/>
  <c r="F404" i="15" s="1"/>
  <c r="D406" i="15" l="1"/>
  <c r="E405" i="15"/>
  <c r="F405" i="15" s="1"/>
  <c r="D407" i="15" l="1"/>
  <c r="E406" i="15"/>
  <c r="F406" i="15" s="1"/>
  <c r="D408" i="15" l="1"/>
  <c r="E407" i="15"/>
  <c r="F407" i="15" s="1"/>
  <c r="D409" i="15" l="1"/>
  <c r="E408" i="15"/>
  <c r="F408" i="15" s="1"/>
  <c r="D410" i="15" l="1"/>
  <c r="E409" i="15"/>
  <c r="F409" i="15" s="1"/>
  <c r="D411" i="15" l="1"/>
  <c r="E410" i="15"/>
  <c r="F410" i="15" s="1"/>
  <c r="D412" i="15" l="1"/>
  <c r="E411" i="15"/>
  <c r="F411" i="15" s="1"/>
  <c r="D413" i="15" l="1"/>
  <c r="E412" i="15"/>
  <c r="F412" i="15" s="1"/>
  <c r="D414" i="15" l="1"/>
  <c r="E413" i="15"/>
  <c r="F413" i="15" s="1"/>
  <c r="D415" i="15" l="1"/>
  <c r="E414" i="15"/>
  <c r="F414" i="15" s="1"/>
  <c r="D416" i="15" l="1"/>
  <c r="E415" i="15"/>
  <c r="F415" i="15" s="1"/>
  <c r="D417" i="15" l="1"/>
  <c r="E416" i="15"/>
  <c r="F416" i="15" s="1"/>
  <c r="D418" i="15" l="1"/>
  <c r="E417" i="15"/>
  <c r="F417" i="15" s="1"/>
  <c r="D419" i="15" l="1"/>
  <c r="E418" i="15"/>
  <c r="F418" i="15" s="1"/>
  <c r="D420" i="15" l="1"/>
  <c r="E419" i="15"/>
  <c r="F419" i="15" s="1"/>
  <c r="D421" i="15" l="1"/>
  <c r="E420" i="15"/>
  <c r="F420" i="15" s="1"/>
  <c r="D422" i="15" l="1"/>
  <c r="E421" i="15"/>
  <c r="F421" i="15" s="1"/>
  <c r="D423" i="15" l="1"/>
  <c r="E422" i="15"/>
  <c r="F422" i="15" s="1"/>
  <c r="D424" i="15" l="1"/>
  <c r="E423" i="15"/>
  <c r="F423" i="15" s="1"/>
  <c r="D425" i="15" l="1"/>
  <c r="E424" i="15"/>
  <c r="F424" i="15" s="1"/>
  <c r="D426" i="15" l="1"/>
  <c r="E425" i="15"/>
  <c r="F425" i="15" s="1"/>
  <c r="D427" i="15" l="1"/>
  <c r="E426" i="15"/>
  <c r="F426" i="15" s="1"/>
  <c r="D428" i="15" l="1"/>
  <c r="E427" i="15"/>
  <c r="F427" i="15" s="1"/>
  <c r="D429" i="15" l="1"/>
  <c r="E428" i="15"/>
  <c r="F428" i="15" s="1"/>
  <c r="D430" i="15" l="1"/>
  <c r="E429" i="15"/>
  <c r="F429" i="15" s="1"/>
  <c r="D431" i="15" l="1"/>
  <c r="E430" i="15"/>
  <c r="F430" i="15" s="1"/>
  <c r="D432" i="15" l="1"/>
  <c r="E431" i="15"/>
  <c r="F431" i="15" s="1"/>
  <c r="D433" i="15" l="1"/>
  <c r="E432" i="15"/>
  <c r="F432" i="15" s="1"/>
  <c r="D434" i="15" l="1"/>
  <c r="E433" i="15"/>
  <c r="F433" i="15" s="1"/>
  <c r="D435" i="15" l="1"/>
  <c r="E434" i="15"/>
  <c r="F434" i="15" s="1"/>
  <c r="D436" i="15" l="1"/>
  <c r="E435" i="15"/>
  <c r="F435" i="15" s="1"/>
  <c r="D437" i="15" l="1"/>
  <c r="E436" i="15"/>
  <c r="F436" i="15" s="1"/>
  <c r="D438" i="15" l="1"/>
  <c r="E437" i="15"/>
  <c r="F437" i="15" s="1"/>
  <c r="D439" i="15" l="1"/>
  <c r="E438" i="15"/>
  <c r="F438" i="15" s="1"/>
  <c r="D440" i="15" l="1"/>
  <c r="E439" i="15"/>
  <c r="F439" i="15" s="1"/>
  <c r="D441" i="15" l="1"/>
  <c r="E440" i="15"/>
  <c r="F440" i="15" s="1"/>
  <c r="D442" i="15" l="1"/>
  <c r="E441" i="15"/>
  <c r="F441" i="15" s="1"/>
  <c r="D443" i="15" l="1"/>
  <c r="E442" i="15"/>
  <c r="F442" i="15" s="1"/>
  <c r="D444" i="15" l="1"/>
  <c r="E443" i="15"/>
  <c r="F443" i="15" s="1"/>
  <c r="D445" i="15" l="1"/>
  <c r="E444" i="15"/>
  <c r="F444" i="15" s="1"/>
  <c r="D446" i="15" l="1"/>
  <c r="E445" i="15"/>
  <c r="F445" i="15" s="1"/>
  <c r="D447" i="15" l="1"/>
  <c r="E446" i="15"/>
  <c r="F446" i="15" s="1"/>
  <c r="D448" i="15" l="1"/>
  <c r="E447" i="15"/>
  <c r="F447" i="15" s="1"/>
  <c r="D449" i="15" l="1"/>
  <c r="E448" i="15"/>
  <c r="F448" i="15" s="1"/>
  <c r="D450" i="15" l="1"/>
  <c r="E449" i="15"/>
  <c r="F449" i="15" s="1"/>
  <c r="D451" i="15" l="1"/>
  <c r="E450" i="15"/>
  <c r="F450" i="15" s="1"/>
  <c r="D452" i="15" l="1"/>
  <c r="E451" i="15"/>
  <c r="F451" i="15" s="1"/>
  <c r="D453" i="15" l="1"/>
  <c r="E452" i="15"/>
  <c r="F452" i="15" s="1"/>
  <c r="D454" i="15" l="1"/>
  <c r="E453" i="15"/>
  <c r="F453" i="15" s="1"/>
  <c r="D455" i="15" l="1"/>
  <c r="E454" i="15"/>
  <c r="F454" i="15" s="1"/>
  <c r="D456" i="15" l="1"/>
  <c r="E455" i="15"/>
  <c r="F455" i="15" s="1"/>
  <c r="D457" i="15" l="1"/>
  <c r="E456" i="15"/>
  <c r="F456" i="15" s="1"/>
  <c r="D458" i="15" l="1"/>
  <c r="E457" i="15"/>
  <c r="F457" i="15" s="1"/>
  <c r="D459" i="15" l="1"/>
  <c r="E458" i="15"/>
  <c r="F458" i="15" s="1"/>
  <c r="D460" i="15" l="1"/>
  <c r="E459" i="15"/>
  <c r="F459" i="15" s="1"/>
  <c r="D461" i="15" l="1"/>
  <c r="E460" i="15"/>
  <c r="F460" i="15" s="1"/>
  <c r="D462" i="15" l="1"/>
  <c r="E461" i="15"/>
  <c r="F461" i="15" s="1"/>
  <c r="D463" i="15" l="1"/>
  <c r="E462" i="15"/>
  <c r="F462" i="15" s="1"/>
  <c r="D464" i="15" l="1"/>
  <c r="E463" i="15"/>
  <c r="F463" i="15" s="1"/>
  <c r="D465" i="15" l="1"/>
  <c r="E464" i="15"/>
  <c r="F464" i="15" s="1"/>
  <c r="D466" i="15" l="1"/>
  <c r="E465" i="15"/>
  <c r="F465" i="15" s="1"/>
  <c r="D467" i="15" l="1"/>
  <c r="E466" i="15"/>
  <c r="F466" i="15" s="1"/>
  <c r="D468" i="15" l="1"/>
  <c r="E467" i="15"/>
  <c r="F467" i="15" s="1"/>
  <c r="D469" i="15" l="1"/>
  <c r="E468" i="15"/>
  <c r="F468" i="15" s="1"/>
  <c r="D470" i="15" l="1"/>
  <c r="E469" i="15"/>
  <c r="F469" i="15" s="1"/>
  <c r="D471" i="15" l="1"/>
  <c r="E470" i="15"/>
  <c r="F470" i="15" s="1"/>
  <c r="D472" i="15" l="1"/>
  <c r="E471" i="15"/>
  <c r="F471" i="15" s="1"/>
  <c r="D473" i="15" l="1"/>
  <c r="E472" i="15"/>
  <c r="F472" i="15" s="1"/>
  <c r="D474" i="15" l="1"/>
  <c r="E473" i="15"/>
  <c r="F473" i="15" s="1"/>
  <c r="D475" i="15" l="1"/>
  <c r="E474" i="15"/>
  <c r="F474" i="15" s="1"/>
  <c r="D476" i="15" l="1"/>
  <c r="E475" i="15"/>
  <c r="F475" i="15" s="1"/>
  <c r="D477" i="15" l="1"/>
  <c r="E476" i="15"/>
  <c r="F476" i="15" s="1"/>
  <c r="D478" i="15" l="1"/>
  <c r="E477" i="15"/>
  <c r="F477" i="15" s="1"/>
  <c r="D479" i="15" l="1"/>
  <c r="E478" i="15"/>
  <c r="F478" i="15" s="1"/>
  <c r="D480" i="15" l="1"/>
  <c r="E479" i="15"/>
  <c r="F479" i="15" s="1"/>
  <c r="D481" i="15" l="1"/>
  <c r="E480" i="15"/>
  <c r="F480" i="15" s="1"/>
  <c r="D482" i="15" l="1"/>
  <c r="E481" i="15"/>
  <c r="F481" i="15" s="1"/>
  <c r="D483" i="15" l="1"/>
  <c r="E482" i="15"/>
  <c r="F482" i="15" s="1"/>
  <c r="D484" i="15" l="1"/>
  <c r="E483" i="15"/>
  <c r="F483" i="15" s="1"/>
  <c r="D485" i="15" l="1"/>
  <c r="E484" i="15"/>
  <c r="F484" i="15" s="1"/>
  <c r="D486" i="15" l="1"/>
  <c r="E485" i="15"/>
  <c r="F485" i="15" s="1"/>
  <c r="D487" i="15" l="1"/>
  <c r="E486" i="15"/>
  <c r="F486" i="15" s="1"/>
  <c r="D488" i="15" l="1"/>
  <c r="E487" i="15"/>
  <c r="F487" i="15" s="1"/>
  <c r="D489" i="15" l="1"/>
  <c r="E488" i="15"/>
  <c r="F488" i="15" s="1"/>
  <c r="D490" i="15" l="1"/>
  <c r="E489" i="15"/>
  <c r="F489" i="15" s="1"/>
  <c r="D491" i="15" l="1"/>
  <c r="E490" i="15"/>
  <c r="F490" i="15" s="1"/>
  <c r="D492" i="15" l="1"/>
  <c r="E491" i="15"/>
  <c r="F491" i="15" s="1"/>
  <c r="D493" i="15" l="1"/>
  <c r="E492" i="15"/>
  <c r="F492" i="15" s="1"/>
  <c r="D494" i="15" l="1"/>
  <c r="E493" i="15"/>
  <c r="F493" i="15" s="1"/>
  <c r="D495" i="15" l="1"/>
  <c r="E494" i="15"/>
  <c r="F494" i="15" s="1"/>
  <c r="D496" i="15" l="1"/>
  <c r="E495" i="15"/>
  <c r="F495" i="15" s="1"/>
  <c r="D497" i="15" l="1"/>
  <c r="E496" i="15"/>
  <c r="F496" i="15" s="1"/>
  <c r="D498" i="15" l="1"/>
  <c r="E497" i="15"/>
  <c r="F497" i="15" s="1"/>
  <c r="D499" i="15" l="1"/>
  <c r="E498" i="15"/>
  <c r="F498" i="15" s="1"/>
  <c r="D500" i="15" l="1"/>
  <c r="E499" i="15"/>
  <c r="F499" i="15" s="1"/>
  <c r="D501" i="15" l="1"/>
  <c r="E500" i="15"/>
  <c r="F500" i="15" s="1"/>
  <c r="D502" i="15" l="1"/>
  <c r="E501" i="15"/>
  <c r="F501" i="15" s="1"/>
  <c r="D503" i="15" l="1"/>
  <c r="E502" i="15"/>
  <c r="F502" i="15" s="1"/>
  <c r="D504" i="15" l="1"/>
  <c r="E503" i="15"/>
  <c r="F503" i="15" s="1"/>
  <c r="D505" i="15" l="1"/>
  <c r="E504" i="15"/>
  <c r="F504" i="15" s="1"/>
  <c r="D506" i="15" l="1"/>
  <c r="E505" i="15"/>
  <c r="F505" i="15" s="1"/>
  <c r="D507" i="15" l="1"/>
  <c r="E506" i="15"/>
  <c r="F506" i="15" s="1"/>
  <c r="D508" i="15" l="1"/>
  <c r="E507" i="15"/>
  <c r="F507" i="15" s="1"/>
  <c r="D509" i="15" l="1"/>
  <c r="E508" i="15"/>
  <c r="F508" i="15" s="1"/>
  <c r="D510" i="15" l="1"/>
  <c r="E509" i="15"/>
  <c r="F509" i="15" s="1"/>
  <c r="D511" i="15" l="1"/>
  <c r="E510" i="15"/>
  <c r="F510" i="15" s="1"/>
  <c r="D512" i="15" l="1"/>
  <c r="E511" i="15"/>
  <c r="F511" i="15" s="1"/>
  <c r="D513" i="15" l="1"/>
  <c r="E512" i="15"/>
  <c r="F512" i="15" s="1"/>
  <c r="D514" i="15" l="1"/>
  <c r="E513" i="15"/>
  <c r="F513" i="15" s="1"/>
  <c r="D515" i="15" l="1"/>
  <c r="E514" i="15"/>
  <c r="F514" i="15" s="1"/>
  <c r="D516" i="15" l="1"/>
  <c r="E515" i="15"/>
  <c r="F515" i="15" s="1"/>
  <c r="D517" i="15" l="1"/>
  <c r="E516" i="15"/>
  <c r="F516" i="15" s="1"/>
  <c r="D518" i="15" l="1"/>
  <c r="E517" i="15"/>
  <c r="F517" i="15" s="1"/>
  <c r="D519" i="15" l="1"/>
  <c r="E518" i="15"/>
  <c r="F518" i="15" s="1"/>
  <c r="D520" i="15" l="1"/>
  <c r="E519" i="15"/>
  <c r="F519" i="15" s="1"/>
  <c r="D521" i="15" l="1"/>
  <c r="E520" i="15"/>
  <c r="F520" i="15" s="1"/>
  <c r="D522" i="15" l="1"/>
  <c r="E521" i="15"/>
  <c r="F521" i="15" s="1"/>
  <c r="D523" i="15" l="1"/>
  <c r="E522" i="15"/>
  <c r="F522" i="15" s="1"/>
  <c r="D524" i="15" l="1"/>
  <c r="E523" i="15"/>
  <c r="F523" i="15" s="1"/>
  <c r="D525" i="15" l="1"/>
  <c r="E524" i="15"/>
  <c r="F524" i="15" s="1"/>
  <c r="D526" i="15" l="1"/>
  <c r="E525" i="15"/>
  <c r="F525" i="15" s="1"/>
  <c r="D527" i="15" l="1"/>
  <c r="E526" i="15"/>
  <c r="F526" i="15" s="1"/>
  <c r="D528" i="15" l="1"/>
  <c r="E527" i="15"/>
  <c r="F527" i="15" s="1"/>
  <c r="D529" i="15" l="1"/>
  <c r="E528" i="15"/>
  <c r="F528" i="15" s="1"/>
  <c r="D530" i="15" l="1"/>
  <c r="E529" i="15"/>
  <c r="F529" i="15" s="1"/>
  <c r="D531" i="15" l="1"/>
  <c r="E530" i="15"/>
  <c r="F530" i="15" s="1"/>
  <c r="D532" i="15" l="1"/>
  <c r="E531" i="15"/>
  <c r="F531" i="15" s="1"/>
  <c r="D533" i="15" l="1"/>
  <c r="E532" i="15"/>
  <c r="F532" i="15" s="1"/>
  <c r="D534" i="15" l="1"/>
  <c r="E533" i="15"/>
  <c r="F533" i="15" s="1"/>
  <c r="D535" i="15" l="1"/>
  <c r="E534" i="15"/>
  <c r="F534" i="15" s="1"/>
  <c r="D536" i="15" l="1"/>
  <c r="E535" i="15"/>
  <c r="F535" i="15" s="1"/>
  <c r="D537" i="15" l="1"/>
  <c r="E536" i="15"/>
  <c r="F536" i="15" s="1"/>
  <c r="D538" i="15" l="1"/>
  <c r="E537" i="15"/>
  <c r="F537" i="15" s="1"/>
  <c r="D539" i="15" l="1"/>
  <c r="E538" i="15"/>
  <c r="F538" i="15" s="1"/>
  <c r="D540" i="15" l="1"/>
  <c r="E539" i="15"/>
  <c r="F539" i="15" s="1"/>
  <c r="D541" i="15" l="1"/>
  <c r="E540" i="15"/>
  <c r="F540" i="15" s="1"/>
  <c r="D542" i="15" l="1"/>
  <c r="E541" i="15"/>
  <c r="F541" i="15" s="1"/>
  <c r="D543" i="15" l="1"/>
  <c r="E542" i="15"/>
  <c r="F542" i="15" s="1"/>
  <c r="D544" i="15" l="1"/>
  <c r="E543" i="15"/>
  <c r="F543" i="15" s="1"/>
  <c r="D545" i="15" l="1"/>
  <c r="E544" i="15"/>
  <c r="F544" i="15" s="1"/>
  <c r="D546" i="15" l="1"/>
  <c r="E545" i="15"/>
  <c r="F545" i="15" s="1"/>
  <c r="D547" i="15" l="1"/>
  <c r="E546" i="15"/>
  <c r="F546" i="15" s="1"/>
  <c r="D548" i="15" l="1"/>
  <c r="E547" i="15"/>
  <c r="F547" i="15" s="1"/>
  <c r="D549" i="15" l="1"/>
  <c r="E548" i="15"/>
  <c r="F548" i="15" s="1"/>
  <c r="D550" i="15" l="1"/>
  <c r="E549" i="15"/>
  <c r="F549" i="15" s="1"/>
  <c r="D551" i="15" l="1"/>
  <c r="E550" i="15"/>
  <c r="F550" i="15" s="1"/>
  <c r="D552" i="15" l="1"/>
  <c r="E551" i="15"/>
  <c r="F551" i="15" s="1"/>
  <c r="D553" i="15" l="1"/>
  <c r="E552" i="15"/>
  <c r="F552" i="15" s="1"/>
  <c r="D554" i="15" l="1"/>
  <c r="E553" i="15"/>
  <c r="F553" i="15" s="1"/>
  <c r="D555" i="15" l="1"/>
  <c r="E554" i="15"/>
  <c r="F554" i="15" s="1"/>
  <c r="D556" i="15" l="1"/>
  <c r="E555" i="15"/>
  <c r="F555" i="15" s="1"/>
  <c r="D557" i="15" l="1"/>
  <c r="E556" i="15"/>
  <c r="F556" i="15" s="1"/>
  <c r="D558" i="15" l="1"/>
  <c r="E557" i="15"/>
  <c r="F557" i="15" s="1"/>
  <c r="D559" i="15" l="1"/>
  <c r="E558" i="15"/>
  <c r="F558" i="15" s="1"/>
  <c r="D560" i="15" l="1"/>
  <c r="E559" i="15"/>
  <c r="F559" i="15" s="1"/>
  <c r="D561" i="15" l="1"/>
  <c r="E560" i="15"/>
  <c r="F560" i="15" s="1"/>
  <c r="D562" i="15" l="1"/>
  <c r="E561" i="15"/>
  <c r="F561" i="15" s="1"/>
  <c r="D563" i="15" l="1"/>
  <c r="E562" i="15"/>
  <c r="F562" i="15" s="1"/>
  <c r="D564" i="15" l="1"/>
  <c r="E563" i="15"/>
  <c r="F563" i="15" s="1"/>
  <c r="D565" i="15" l="1"/>
  <c r="E564" i="15"/>
  <c r="F564" i="15" s="1"/>
  <c r="D566" i="15" l="1"/>
  <c r="E565" i="15"/>
  <c r="F565" i="15" s="1"/>
  <c r="D567" i="15" l="1"/>
  <c r="E566" i="15"/>
  <c r="F566" i="15" s="1"/>
  <c r="D568" i="15" l="1"/>
  <c r="E567" i="15"/>
  <c r="F567" i="15" s="1"/>
  <c r="D569" i="15" l="1"/>
  <c r="E568" i="15"/>
  <c r="F568" i="15" s="1"/>
  <c r="D570" i="15" l="1"/>
  <c r="E569" i="15"/>
  <c r="F569" i="15" s="1"/>
  <c r="D571" i="15" l="1"/>
  <c r="E570" i="15"/>
  <c r="F570" i="15" s="1"/>
  <c r="D572" i="15" l="1"/>
  <c r="E571" i="15"/>
  <c r="F571" i="15" s="1"/>
  <c r="D573" i="15" l="1"/>
  <c r="E572" i="15"/>
  <c r="F572" i="15" s="1"/>
  <c r="D574" i="15" l="1"/>
  <c r="E573" i="15"/>
  <c r="F573" i="15" s="1"/>
  <c r="D575" i="15" l="1"/>
  <c r="E574" i="15"/>
  <c r="F574" i="15" s="1"/>
  <c r="D576" i="15" l="1"/>
  <c r="E575" i="15"/>
  <c r="F575" i="15" s="1"/>
  <c r="D577" i="15" l="1"/>
  <c r="E576" i="15"/>
  <c r="F576" i="15" s="1"/>
  <c r="D578" i="15" l="1"/>
  <c r="E577" i="15"/>
  <c r="F577" i="15" s="1"/>
  <c r="D579" i="15" l="1"/>
  <c r="E578" i="15"/>
  <c r="F578" i="15" s="1"/>
  <c r="D580" i="15" l="1"/>
  <c r="E579" i="15"/>
  <c r="F579" i="15" s="1"/>
  <c r="D581" i="15" l="1"/>
  <c r="E580" i="15"/>
  <c r="F580" i="15" s="1"/>
  <c r="D582" i="15" l="1"/>
  <c r="E581" i="15"/>
  <c r="F581" i="15" s="1"/>
  <c r="D583" i="15" l="1"/>
  <c r="E582" i="15"/>
  <c r="F582" i="15" s="1"/>
  <c r="D584" i="15" l="1"/>
  <c r="E583" i="15"/>
  <c r="F583" i="15" s="1"/>
  <c r="D585" i="15" l="1"/>
  <c r="E584" i="15"/>
  <c r="F584" i="15" s="1"/>
  <c r="D586" i="15" l="1"/>
  <c r="E585" i="15"/>
  <c r="F585" i="15" s="1"/>
  <c r="D587" i="15" l="1"/>
  <c r="E586" i="15"/>
  <c r="F586" i="15" s="1"/>
  <c r="D588" i="15" l="1"/>
  <c r="E587" i="15"/>
  <c r="F587" i="15" s="1"/>
  <c r="D589" i="15" l="1"/>
  <c r="E588" i="15"/>
  <c r="F588" i="15" s="1"/>
  <c r="D590" i="15" l="1"/>
  <c r="E589" i="15"/>
  <c r="F589" i="15" s="1"/>
  <c r="D591" i="15" l="1"/>
  <c r="E590" i="15"/>
  <c r="F590" i="15" s="1"/>
  <c r="D592" i="15" l="1"/>
  <c r="E591" i="15"/>
  <c r="F591" i="15" s="1"/>
  <c r="D593" i="15" l="1"/>
  <c r="E592" i="15"/>
  <c r="F592" i="15" s="1"/>
  <c r="D594" i="15" l="1"/>
  <c r="E593" i="15"/>
  <c r="F593" i="15" s="1"/>
  <c r="D595" i="15" l="1"/>
  <c r="E594" i="15"/>
  <c r="F594" i="15" s="1"/>
  <c r="D596" i="15" l="1"/>
  <c r="E595" i="15"/>
  <c r="F595" i="15" s="1"/>
  <c r="D597" i="15" l="1"/>
  <c r="E596" i="15"/>
  <c r="F596" i="15" s="1"/>
  <c r="D598" i="15" l="1"/>
  <c r="E597" i="15"/>
  <c r="F597" i="15" s="1"/>
  <c r="D599" i="15" l="1"/>
  <c r="E598" i="15"/>
  <c r="F598" i="15" s="1"/>
  <c r="D600" i="15" l="1"/>
  <c r="E599" i="15"/>
  <c r="F599" i="15" s="1"/>
  <c r="D601" i="15" l="1"/>
  <c r="E600" i="15"/>
  <c r="F600" i="15" s="1"/>
  <c r="D602" i="15" l="1"/>
  <c r="E601" i="15"/>
  <c r="F601" i="15" s="1"/>
  <c r="D603" i="15" l="1"/>
  <c r="E602" i="15"/>
  <c r="F602" i="15" s="1"/>
  <c r="D604" i="15" l="1"/>
  <c r="E603" i="15"/>
  <c r="F603" i="15" s="1"/>
  <c r="D605" i="15" l="1"/>
  <c r="E604" i="15"/>
  <c r="F604" i="15" s="1"/>
  <c r="D606" i="15" l="1"/>
  <c r="E605" i="15"/>
  <c r="F605" i="15" s="1"/>
  <c r="D607" i="15" l="1"/>
  <c r="E606" i="15"/>
  <c r="F606" i="15" s="1"/>
  <c r="D608" i="15" l="1"/>
  <c r="E607" i="15"/>
  <c r="F607" i="15" s="1"/>
  <c r="D609" i="15" l="1"/>
  <c r="E608" i="15"/>
  <c r="F608" i="15" s="1"/>
  <c r="D610" i="15" l="1"/>
  <c r="E609" i="15"/>
  <c r="F609" i="15" s="1"/>
  <c r="D611" i="15" l="1"/>
  <c r="E610" i="15"/>
  <c r="F610" i="15" s="1"/>
  <c r="D612" i="15" l="1"/>
  <c r="E611" i="15"/>
  <c r="F611" i="15" s="1"/>
  <c r="D613" i="15" l="1"/>
  <c r="E612" i="15"/>
  <c r="F612" i="15" s="1"/>
  <c r="D614" i="15" l="1"/>
  <c r="E613" i="15"/>
  <c r="F613" i="15" s="1"/>
  <c r="D615" i="15" l="1"/>
  <c r="E614" i="15"/>
  <c r="F614" i="15" s="1"/>
  <c r="D616" i="15" l="1"/>
  <c r="E615" i="15"/>
  <c r="F615" i="15" s="1"/>
  <c r="D617" i="15" l="1"/>
  <c r="E616" i="15"/>
  <c r="F616" i="15" s="1"/>
  <c r="D618" i="15" l="1"/>
  <c r="E617" i="15"/>
  <c r="F617" i="15" s="1"/>
  <c r="E618" i="15" l="1"/>
  <c r="F618" i="15" s="1"/>
  <c r="D619" i="15"/>
  <c r="D620" i="15" l="1"/>
  <c r="E619" i="15"/>
  <c r="F619" i="15" s="1"/>
  <c r="E620" i="15" l="1"/>
  <c r="F620" i="15" s="1"/>
  <c r="D621" i="15"/>
  <c r="D622" i="15" l="1"/>
  <c r="E621" i="15"/>
  <c r="F621" i="15" s="1"/>
  <c r="D623" i="15" l="1"/>
  <c r="E622" i="15"/>
  <c r="F622" i="15" s="1"/>
  <c r="E623" i="15" l="1"/>
  <c r="F623" i="15" s="1"/>
  <c r="D624" i="15"/>
  <c r="E624" i="15" l="1"/>
  <c r="F624" i="15" s="1"/>
  <c r="D625" i="15"/>
  <c r="D626" i="15" l="1"/>
  <c r="E625" i="15"/>
  <c r="F625" i="15" s="1"/>
  <c r="E626" i="15" l="1"/>
  <c r="F626" i="15" s="1"/>
  <c r="D627" i="15"/>
  <c r="D628" i="15" l="1"/>
  <c r="E627" i="15"/>
  <c r="F627" i="15" s="1"/>
  <c r="D629" i="15" l="1"/>
  <c r="E628" i="15"/>
  <c r="F628" i="15" s="1"/>
  <c r="E629" i="15" l="1"/>
  <c r="F629" i="15" s="1"/>
  <c r="D630" i="15"/>
  <c r="D631" i="15" l="1"/>
  <c r="E630" i="15"/>
  <c r="F630" i="15" s="1"/>
  <c r="E631" i="15" l="1"/>
  <c r="F631" i="15" s="1"/>
  <c r="D632" i="15"/>
  <c r="D633" i="15" l="1"/>
  <c r="E632" i="15"/>
  <c r="F632" i="15" s="1"/>
  <c r="E633" i="15" l="1"/>
  <c r="F633" i="15" s="1"/>
  <c r="D634" i="15"/>
  <c r="E634" i="15" l="1"/>
  <c r="F634" i="15" s="1"/>
  <c r="D635" i="15"/>
  <c r="E635" i="15" l="1"/>
  <c r="F635" i="15" s="1"/>
  <c r="D636" i="15"/>
  <c r="E636" i="15" l="1"/>
  <c r="F636" i="15" s="1"/>
  <c r="D637" i="15"/>
  <c r="D638" i="15" l="1"/>
  <c r="E637" i="15"/>
  <c r="F637" i="15" s="1"/>
  <c r="D639" i="15" l="1"/>
  <c r="E638" i="15"/>
  <c r="F638" i="15" s="1"/>
  <c r="D640" i="15" l="1"/>
  <c r="E639" i="15"/>
  <c r="F639" i="15" s="1"/>
  <c r="E640" i="15" l="1"/>
  <c r="F640" i="15" s="1"/>
  <c r="D641" i="15"/>
  <c r="D642" i="15" l="1"/>
  <c r="E641" i="15"/>
  <c r="F641" i="15" s="1"/>
  <c r="D643" i="15" l="1"/>
  <c r="E642" i="15"/>
  <c r="F642" i="15" s="1"/>
  <c r="D644" i="15" l="1"/>
  <c r="E643" i="15"/>
  <c r="F643" i="15" s="1"/>
  <c r="E644" i="15" l="1"/>
  <c r="F644" i="15" s="1"/>
  <c r="D645" i="15"/>
  <c r="D646" i="15" l="1"/>
  <c r="E645" i="15"/>
  <c r="F645" i="15" s="1"/>
  <c r="D647" i="15" l="1"/>
  <c r="E646" i="15"/>
  <c r="F646" i="15" s="1"/>
  <c r="E647" i="15" l="1"/>
  <c r="F647" i="15" s="1"/>
  <c r="D648" i="15"/>
  <c r="D649" i="15" l="1"/>
  <c r="E648" i="15"/>
  <c r="F648" i="15" s="1"/>
  <c r="D650" i="15" l="1"/>
  <c r="E649" i="15"/>
  <c r="F649" i="15" s="1"/>
  <c r="D651" i="15" l="1"/>
  <c r="E650" i="15"/>
  <c r="F650" i="15" s="1"/>
  <c r="E651" i="15" l="1"/>
  <c r="F651" i="15" s="1"/>
  <c r="D652" i="15"/>
  <c r="E652" i="15" l="1"/>
  <c r="F652" i="15" s="1"/>
  <c r="D653" i="15"/>
  <c r="D654" i="15" l="1"/>
  <c r="E653" i="15"/>
  <c r="F653" i="15" s="1"/>
  <c r="D655" i="15" l="1"/>
  <c r="E654" i="15"/>
  <c r="F654" i="15" s="1"/>
  <c r="D656" i="15" l="1"/>
  <c r="E655" i="15"/>
  <c r="F655" i="15" s="1"/>
  <c r="E656" i="15" l="1"/>
  <c r="F656" i="15" s="1"/>
  <c r="D657" i="15"/>
  <c r="D658" i="15" l="1"/>
  <c r="E657" i="15"/>
  <c r="F657" i="15" s="1"/>
  <c r="D659" i="15" l="1"/>
  <c r="E658" i="15"/>
  <c r="F658" i="15" s="1"/>
  <c r="D660" i="15" l="1"/>
  <c r="E659" i="15"/>
  <c r="F659" i="15" s="1"/>
  <c r="E660" i="15" l="1"/>
  <c r="F660" i="15" s="1"/>
  <c r="D661" i="15"/>
  <c r="D662" i="15" l="1"/>
  <c r="E661" i="15"/>
  <c r="F661" i="15" s="1"/>
  <c r="D663" i="15" l="1"/>
  <c r="E662" i="15"/>
  <c r="F662" i="15" s="1"/>
  <c r="D664" i="15" l="1"/>
  <c r="E663" i="15"/>
  <c r="F663" i="15" s="1"/>
  <c r="E664" i="15" l="1"/>
  <c r="F664" i="15" s="1"/>
  <c r="D665" i="15"/>
  <c r="D666" i="15" l="1"/>
  <c r="E665" i="15"/>
  <c r="F665" i="15" s="1"/>
  <c r="E666" i="15" l="1"/>
  <c r="F666" i="15" s="1"/>
  <c r="D667" i="15"/>
  <c r="D668" i="15" l="1"/>
  <c r="E667" i="15"/>
  <c r="F667" i="15" s="1"/>
  <c r="E668" i="15" l="1"/>
  <c r="F668" i="15" s="1"/>
  <c r="D669" i="15"/>
  <c r="D670" i="15" l="1"/>
  <c r="E669" i="15"/>
  <c r="F669" i="15" s="1"/>
  <c r="E670" i="15" l="1"/>
  <c r="F670" i="15" s="1"/>
  <c r="D671" i="15"/>
  <c r="D672" i="15" l="1"/>
  <c r="E671" i="15"/>
  <c r="F671" i="15" s="1"/>
  <c r="D673" i="15" l="1"/>
  <c r="E672" i="15"/>
  <c r="F672" i="15" s="1"/>
  <c r="D674" i="15" l="1"/>
  <c r="E673" i="15"/>
  <c r="F673" i="15" s="1"/>
  <c r="E674" i="15" l="1"/>
  <c r="F674" i="15" s="1"/>
  <c r="D675" i="15"/>
  <c r="E675" i="15" l="1"/>
  <c r="F675" i="15" s="1"/>
  <c r="D676" i="15"/>
  <c r="E676" i="15" l="1"/>
  <c r="F676" i="15" s="1"/>
  <c r="D677" i="15"/>
  <c r="E677" i="15" l="1"/>
  <c r="F677" i="15" s="1"/>
  <c r="D678" i="15"/>
  <c r="D679" i="15" l="1"/>
  <c r="E678" i="15"/>
  <c r="F678" i="15" s="1"/>
  <c r="D680" i="15" l="1"/>
  <c r="E679" i="15"/>
  <c r="F679" i="15" s="1"/>
  <c r="E680" i="15" l="1"/>
  <c r="F680" i="15" s="1"/>
  <c r="D681" i="15"/>
  <c r="E681" i="15" l="1"/>
  <c r="F681" i="15" s="1"/>
  <c r="D682" i="15"/>
  <c r="D683" i="15" l="1"/>
  <c r="E682" i="15"/>
  <c r="F682" i="15" s="1"/>
  <c r="D684" i="15" l="1"/>
  <c r="E683" i="15"/>
  <c r="F683" i="15" s="1"/>
  <c r="E684" i="15" l="1"/>
  <c r="F684" i="15" s="1"/>
  <c r="D685" i="15"/>
  <c r="E685" i="15" l="1"/>
  <c r="F685" i="15" s="1"/>
  <c r="D686" i="15"/>
  <c r="D687" i="15" l="1"/>
  <c r="E686" i="15"/>
  <c r="F686" i="15" s="1"/>
  <c r="D688" i="15" l="1"/>
  <c r="E687" i="15"/>
  <c r="F687" i="15" s="1"/>
  <c r="E688" i="15" l="1"/>
  <c r="F688" i="15" s="1"/>
  <c r="D689" i="15"/>
  <c r="E689" i="15" l="1"/>
  <c r="F689" i="15" s="1"/>
  <c r="D690" i="15"/>
  <c r="D691" i="15" l="1"/>
  <c r="E690" i="15"/>
  <c r="F690" i="15" s="1"/>
  <c r="E691" i="15" l="1"/>
  <c r="F691" i="15" s="1"/>
  <c r="D692" i="15"/>
  <c r="E692" i="15" l="1"/>
  <c r="F692" i="15" s="1"/>
  <c r="D693" i="15"/>
  <c r="E693" i="15" l="1"/>
  <c r="F693" i="15" s="1"/>
  <c r="D694" i="15"/>
  <c r="D695" i="15" l="1"/>
  <c r="E694" i="15"/>
  <c r="F694" i="15" s="1"/>
  <c r="E695" i="15" l="1"/>
  <c r="F695" i="15" s="1"/>
  <c r="D696" i="15"/>
  <c r="E696" i="15" l="1"/>
  <c r="F696" i="15" s="1"/>
  <c r="D697" i="15"/>
  <c r="E697" i="15" l="1"/>
  <c r="F697" i="15" s="1"/>
  <c r="D698" i="15"/>
  <c r="D699" i="15" l="1"/>
  <c r="E698" i="15"/>
  <c r="F698" i="15" s="1"/>
  <c r="D700" i="15" l="1"/>
  <c r="E699" i="15"/>
  <c r="F699" i="15" s="1"/>
  <c r="E700" i="15" l="1"/>
  <c r="F700" i="15" s="1"/>
  <c r="D701" i="15"/>
  <c r="E701" i="15" l="1"/>
  <c r="F701" i="15" s="1"/>
  <c r="D702" i="15"/>
  <c r="D703" i="15" l="1"/>
  <c r="E702" i="15"/>
  <c r="F702" i="15" s="1"/>
  <c r="D704" i="15" l="1"/>
  <c r="E703" i="15"/>
  <c r="F703" i="15" s="1"/>
  <c r="E704" i="15" l="1"/>
  <c r="F704" i="15" s="1"/>
  <c r="D705" i="15"/>
  <c r="E705" i="15" l="1"/>
  <c r="F705" i="15" s="1"/>
  <c r="D706" i="15"/>
  <c r="D707" i="15" l="1"/>
  <c r="E706" i="15"/>
  <c r="F706" i="15" s="1"/>
  <c r="D708" i="15" l="1"/>
  <c r="E707" i="15"/>
  <c r="F707" i="15" s="1"/>
  <c r="E708" i="15" l="1"/>
  <c r="F708" i="15" s="1"/>
  <c r="D709" i="15"/>
  <c r="E709" i="15" l="1"/>
  <c r="F709" i="15" s="1"/>
  <c r="D710" i="15"/>
  <c r="D711" i="15" l="1"/>
  <c r="E710" i="15"/>
  <c r="F710" i="15" s="1"/>
  <c r="D712" i="15" l="1"/>
  <c r="E711" i="15"/>
  <c r="F711" i="15" s="1"/>
  <c r="E712" i="15" l="1"/>
  <c r="F712" i="15" s="1"/>
  <c r="D713" i="15"/>
  <c r="E713" i="15" l="1"/>
  <c r="F713" i="15" s="1"/>
  <c r="D714" i="15"/>
  <c r="D715" i="15" l="1"/>
  <c r="E714" i="15"/>
  <c r="F714" i="15" s="1"/>
  <c r="D716" i="15" l="1"/>
  <c r="E715" i="15"/>
  <c r="F715" i="15" s="1"/>
  <c r="E716" i="15" l="1"/>
  <c r="F716" i="15" s="1"/>
  <c r="D717" i="15"/>
  <c r="E717" i="15" l="1"/>
  <c r="F717" i="15" s="1"/>
  <c r="D718" i="15"/>
  <c r="D719" i="15" l="1"/>
  <c r="E718" i="15"/>
  <c r="F718" i="15" s="1"/>
  <c r="D720" i="15" l="1"/>
  <c r="E719" i="15"/>
  <c r="F719" i="15" s="1"/>
  <c r="E720" i="15" l="1"/>
  <c r="F720" i="15" s="1"/>
  <c r="D721" i="15"/>
  <c r="E721" i="15" l="1"/>
  <c r="F721" i="15" s="1"/>
  <c r="D722" i="15"/>
  <c r="D723" i="15" l="1"/>
  <c r="E722" i="15"/>
  <c r="F722" i="15" s="1"/>
  <c r="D724" i="15" l="1"/>
  <c r="E723" i="15"/>
  <c r="F723" i="15" s="1"/>
  <c r="E724" i="15" l="1"/>
  <c r="F724" i="15" s="1"/>
  <c r="D725" i="15"/>
  <c r="E725" i="15" l="1"/>
  <c r="F725" i="15" s="1"/>
  <c r="D726" i="15"/>
  <c r="D727" i="15" l="1"/>
  <c r="E726" i="15"/>
  <c r="F726" i="15" s="1"/>
  <c r="D728" i="15" l="1"/>
  <c r="E727" i="15"/>
  <c r="F727" i="15" s="1"/>
  <c r="E728" i="15" l="1"/>
  <c r="F728" i="15" s="1"/>
  <c r="D729" i="15"/>
  <c r="E729" i="15" l="1"/>
  <c r="F729" i="15" s="1"/>
  <c r="D730" i="15"/>
  <c r="D731" i="15" l="1"/>
  <c r="E730" i="15"/>
  <c r="F730" i="15" s="1"/>
  <c r="D732" i="15" l="1"/>
  <c r="E731" i="15"/>
  <c r="F731" i="15" s="1"/>
  <c r="E732" i="15" l="1"/>
  <c r="F732" i="15" s="1"/>
  <c r="D733" i="15"/>
  <c r="E733" i="15" l="1"/>
  <c r="F733" i="15" s="1"/>
  <c r="D734" i="15"/>
  <c r="D735" i="15" l="1"/>
  <c r="E734" i="15"/>
  <c r="F734" i="15" s="1"/>
  <c r="D736" i="15" l="1"/>
  <c r="E735" i="15"/>
  <c r="F735" i="15" s="1"/>
  <c r="E736" i="15" l="1"/>
  <c r="F736" i="15" s="1"/>
  <c r="D737" i="15"/>
  <c r="E737" i="15" l="1"/>
  <c r="F737" i="15" s="1"/>
  <c r="D738" i="15"/>
  <c r="D739" i="15" l="1"/>
  <c r="E738" i="15"/>
  <c r="F738" i="15" s="1"/>
  <c r="D740" i="15" l="1"/>
  <c r="E739" i="15"/>
  <c r="F739" i="15" s="1"/>
  <c r="E740" i="15" l="1"/>
  <c r="F740" i="15" s="1"/>
  <c r="D741" i="15"/>
  <c r="E741" i="15" l="1"/>
  <c r="F741" i="15" s="1"/>
  <c r="D742" i="15"/>
  <c r="D743" i="15" l="1"/>
  <c r="E742" i="15"/>
  <c r="F742" i="15" s="1"/>
  <c r="D744" i="15" l="1"/>
  <c r="E743" i="15"/>
  <c r="F743" i="15" s="1"/>
  <c r="E744" i="15" l="1"/>
  <c r="F744" i="15" s="1"/>
  <c r="D745" i="15"/>
  <c r="E745" i="15" l="1"/>
  <c r="F745" i="15" s="1"/>
  <c r="D746" i="15"/>
  <c r="D747" i="15" l="1"/>
  <c r="E746" i="15"/>
  <c r="F746" i="15" s="1"/>
  <c r="D748" i="15" l="1"/>
  <c r="E747" i="15"/>
  <c r="F747" i="15" s="1"/>
  <c r="E748" i="15" l="1"/>
  <c r="F748" i="15" s="1"/>
  <c r="D749" i="15"/>
  <c r="E749" i="15" l="1"/>
  <c r="F749" i="15" s="1"/>
  <c r="D750" i="15"/>
  <c r="D751" i="15" l="1"/>
  <c r="E750" i="15"/>
  <c r="F750" i="15" s="1"/>
  <c r="D752" i="15" l="1"/>
  <c r="E751" i="15"/>
  <c r="F751" i="15" s="1"/>
  <c r="E752" i="15" l="1"/>
  <c r="F752" i="15" s="1"/>
  <c r="D753" i="15"/>
  <c r="E753" i="15" l="1"/>
  <c r="F753" i="15" s="1"/>
  <c r="D754" i="15"/>
  <c r="D755" i="15" l="1"/>
  <c r="E754" i="15"/>
  <c r="F754" i="15" s="1"/>
  <c r="D756" i="15" l="1"/>
  <c r="E755" i="15"/>
  <c r="F755" i="15" s="1"/>
  <c r="E756" i="15" l="1"/>
  <c r="F756" i="15" s="1"/>
  <c r="D757" i="15"/>
  <c r="E757" i="15" l="1"/>
  <c r="F757" i="15" s="1"/>
  <c r="D758" i="15"/>
  <c r="D759" i="15" l="1"/>
  <c r="E758" i="15"/>
  <c r="F758" i="15" s="1"/>
  <c r="D760" i="15" l="1"/>
  <c r="E759" i="15"/>
  <c r="F759" i="15" s="1"/>
  <c r="E760" i="15" l="1"/>
  <c r="F760" i="15" s="1"/>
  <c r="D761" i="15"/>
  <c r="E761" i="15" l="1"/>
  <c r="F761" i="15" s="1"/>
  <c r="D762" i="15"/>
  <c r="D763" i="15" l="1"/>
  <c r="E762" i="15"/>
  <c r="F762" i="15" s="1"/>
  <c r="D764" i="15" l="1"/>
  <c r="E763" i="15"/>
  <c r="F763" i="15" s="1"/>
  <c r="E764" i="15" l="1"/>
  <c r="F764" i="15" s="1"/>
  <c r="D765" i="15"/>
  <c r="E765" i="15" l="1"/>
  <c r="F765" i="15" s="1"/>
  <c r="D766" i="15"/>
  <c r="D767" i="15" l="1"/>
  <c r="E766" i="15"/>
  <c r="F766" i="15" s="1"/>
  <c r="E767" i="15" l="1"/>
  <c r="F767" i="15" s="1"/>
  <c r="D768" i="15"/>
  <c r="E768" i="15" l="1"/>
  <c r="F768" i="15" s="1"/>
  <c r="D769" i="15"/>
  <c r="E769" i="15" l="1"/>
  <c r="F769" i="15" s="1"/>
  <c r="D770" i="15"/>
  <c r="E770" i="15" l="1"/>
  <c r="F770" i="15" s="1"/>
  <c r="D771" i="15"/>
  <c r="D772" i="15" l="1"/>
  <c r="E771" i="15"/>
  <c r="F771" i="15" s="1"/>
  <c r="E772" i="15" l="1"/>
  <c r="F772" i="15" s="1"/>
  <c r="D773" i="15"/>
  <c r="E773" i="15" l="1"/>
  <c r="F773" i="15" s="1"/>
  <c r="D774" i="15"/>
  <c r="D775" i="15" l="1"/>
  <c r="E774" i="15"/>
  <c r="F774" i="15" s="1"/>
  <c r="D776" i="15" l="1"/>
  <c r="E775" i="15"/>
  <c r="F775" i="15" s="1"/>
  <c r="E776" i="15" l="1"/>
  <c r="F776" i="15" s="1"/>
  <c r="D777" i="15"/>
  <c r="E777" i="15" l="1"/>
  <c r="F777" i="15" s="1"/>
  <c r="D778" i="15"/>
  <c r="E778" i="15" l="1"/>
  <c r="F778" i="15" s="1"/>
  <c r="D779" i="15"/>
  <c r="D780" i="15" l="1"/>
  <c r="E779" i="15"/>
  <c r="F779" i="15" s="1"/>
  <c r="E780" i="15" l="1"/>
  <c r="F780" i="15" s="1"/>
  <c r="D781" i="15"/>
  <c r="E781" i="15" l="1"/>
  <c r="F781" i="15" s="1"/>
  <c r="D782" i="15"/>
  <c r="D783" i="15" l="1"/>
  <c r="E782" i="15"/>
  <c r="F782" i="15" s="1"/>
  <c r="D784" i="15" l="1"/>
  <c r="E783" i="15"/>
  <c r="F783" i="15" s="1"/>
  <c r="E784" i="15" l="1"/>
  <c r="F784" i="15" s="1"/>
  <c r="D785" i="15"/>
  <c r="E785" i="15" l="1"/>
  <c r="F785" i="15" s="1"/>
  <c r="D786" i="15"/>
  <c r="E786" i="15" l="1"/>
  <c r="F786" i="15" s="1"/>
  <c r="D787" i="15"/>
  <c r="D788" i="15" l="1"/>
  <c r="E787" i="15"/>
  <c r="F787" i="15" s="1"/>
  <c r="E788" i="15" l="1"/>
  <c r="F788" i="15" s="1"/>
  <c r="D789" i="15"/>
  <c r="E789" i="15" l="1"/>
  <c r="F789" i="15" s="1"/>
  <c r="D790" i="15"/>
  <c r="E790" i="15" l="1"/>
  <c r="F790" i="15" s="1"/>
  <c r="D791" i="15"/>
  <c r="D792" i="15" l="1"/>
  <c r="E791" i="15"/>
  <c r="F791" i="15" s="1"/>
  <c r="D793" i="15" l="1"/>
  <c r="E792" i="15"/>
  <c r="F792" i="15" s="1"/>
  <c r="E793" i="15" l="1"/>
  <c r="F793" i="15" s="1"/>
  <c r="D794" i="15"/>
  <c r="E794" i="15" l="1"/>
  <c r="F794" i="15" s="1"/>
  <c r="D795" i="15"/>
  <c r="D796" i="15" l="1"/>
  <c r="E795" i="15"/>
  <c r="F795" i="15" s="1"/>
  <c r="D797" i="15" l="1"/>
  <c r="E796" i="15"/>
  <c r="F796" i="15" s="1"/>
  <c r="E797" i="15" l="1"/>
  <c r="F797" i="15" s="1"/>
  <c r="D798" i="15"/>
  <c r="E798" i="15" l="1"/>
  <c r="F798" i="15" s="1"/>
  <c r="D799" i="15"/>
  <c r="D800" i="15" l="1"/>
  <c r="E799" i="15"/>
  <c r="F799" i="15" s="1"/>
  <c r="D801" i="15" l="1"/>
  <c r="E800" i="15"/>
  <c r="F800" i="15" s="1"/>
  <c r="E801" i="15" l="1"/>
  <c r="F801" i="15" s="1"/>
  <c r="D802" i="15"/>
  <c r="E802" i="15" l="1"/>
  <c r="F802" i="15" s="1"/>
  <c r="D803" i="15"/>
  <c r="D804" i="15" l="1"/>
  <c r="E803" i="15"/>
  <c r="F803" i="15" s="1"/>
  <c r="D805" i="15" l="1"/>
  <c r="E804" i="15"/>
  <c r="F804" i="15" s="1"/>
  <c r="E805" i="15" l="1"/>
  <c r="F805" i="15" s="1"/>
  <c r="D806" i="15"/>
  <c r="E806" i="15" l="1"/>
  <c r="F806" i="15" s="1"/>
  <c r="D807" i="15"/>
  <c r="D808" i="15" l="1"/>
  <c r="E807" i="15"/>
  <c r="F807" i="15" s="1"/>
  <c r="D809" i="15" l="1"/>
  <c r="E808" i="15"/>
  <c r="F808" i="15" s="1"/>
  <c r="E809" i="15" l="1"/>
  <c r="F809" i="15" s="1"/>
  <c r="D810" i="15"/>
  <c r="E810" i="15" l="1"/>
  <c r="F810" i="15" s="1"/>
  <c r="D811" i="15"/>
  <c r="D812" i="15" l="1"/>
  <c r="E811" i="15"/>
  <c r="F811" i="15" s="1"/>
  <c r="D813" i="15" l="1"/>
  <c r="E812" i="15"/>
  <c r="F812" i="15" s="1"/>
  <c r="E813" i="15" l="1"/>
  <c r="F813" i="15" s="1"/>
  <c r="D814" i="15"/>
  <c r="E814" i="15" l="1"/>
  <c r="F814" i="15" s="1"/>
  <c r="D815" i="15"/>
  <c r="D816" i="15" l="1"/>
  <c r="E815" i="15"/>
  <c r="F815" i="15" s="1"/>
  <c r="D817" i="15" l="1"/>
  <c r="E816" i="15"/>
  <c r="F816" i="15" s="1"/>
  <c r="E817" i="15" l="1"/>
  <c r="F817" i="15" s="1"/>
  <c r="D818" i="15"/>
  <c r="E818" i="15" l="1"/>
  <c r="F818" i="15" s="1"/>
  <c r="D819" i="15"/>
  <c r="D820" i="15" l="1"/>
  <c r="E819" i="15"/>
  <c r="F819" i="15" s="1"/>
  <c r="D821" i="15" l="1"/>
  <c r="E820" i="15"/>
  <c r="F820" i="15" s="1"/>
  <c r="E821" i="15" l="1"/>
  <c r="F821" i="15" s="1"/>
  <c r="D822" i="15"/>
  <c r="E822" i="15" l="1"/>
  <c r="F822" i="15" s="1"/>
  <c r="D823" i="15"/>
  <c r="D824" i="15" l="1"/>
  <c r="E823" i="15"/>
  <c r="F823" i="15" s="1"/>
  <c r="D825" i="15" l="1"/>
  <c r="E824" i="15"/>
  <c r="F824" i="15" s="1"/>
  <c r="E825" i="15" l="1"/>
  <c r="F825" i="15" s="1"/>
  <c r="D826" i="15"/>
  <c r="E826" i="15" l="1"/>
  <c r="F826" i="15" s="1"/>
  <c r="D827" i="15"/>
  <c r="D828" i="15" l="1"/>
  <c r="E827" i="15"/>
  <c r="F827" i="15" s="1"/>
  <c r="D829" i="15" l="1"/>
  <c r="E828" i="15"/>
  <c r="F828" i="15" s="1"/>
  <c r="E829" i="15" l="1"/>
  <c r="F829" i="15" s="1"/>
  <c r="D830" i="15"/>
  <c r="E830" i="15" l="1"/>
  <c r="F830" i="15" s="1"/>
  <c r="D831" i="15"/>
  <c r="D832" i="15" l="1"/>
  <c r="E831" i="15"/>
  <c r="F831" i="15" s="1"/>
  <c r="D833" i="15" l="1"/>
  <c r="E832" i="15"/>
  <c r="F832" i="15" s="1"/>
  <c r="E833" i="15" l="1"/>
  <c r="F833" i="15" s="1"/>
  <c r="D834" i="15"/>
  <c r="E834" i="15" l="1"/>
  <c r="F834" i="15" s="1"/>
  <c r="D835" i="15"/>
  <c r="D836" i="15" l="1"/>
  <c r="E835" i="15"/>
  <c r="F835" i="15" s="1"/>
  <c r="D837" i="15" l="1"/>
  <c r="E836" i="15"/>
  <c r="F836" i="15" s="1"/>
  <c r="E837" i="15" l="1"/>
  <c r="F837" i="15" s="1"/>
  <c r="D838" i="15"/>
  <c r="E838" i="15" l="1"/>
  <c r="F838" i="15" s="1"/>
  <c r="D839" i="15"/>
  <c r="D840" i="15" l="1"/>
  <c r="E839" i="15"/>
  <c r="F839" i="15" s="1"/>
  <c r="D841" i="15" l="1"/>
  <c r="E840" i="15"/>
  <c r="F840" i="15" s="1"/>
  <c r="E841" i="15" l="1"/>
  <c r="F841" i="15" s="1"/>
  <c r="D842" i="15"/>
  <c r="E842" i="15" l="1"/>
  <c r="F842" i="15" s="1"/>
  <c r="D843" i="15"/>
  <c r="D844" i="15" l="1"/>
  <c r="E843" i="15"/>
  <c r="F843" i="15" s="1"/>
  <c r="D845" i="15" l="1"/>
  <c r="E844" i="15"/>
  <c r="F844" i="15" s="1"/>
  <c r="E845" i="15" l="1"/>
  <c r="F845" i="15" s="1"/>
  <c r="D846" i="15"/>
  <c r="E846" i="15" l="1"/>
  <c r="F846" i="15" s="1"/>
  <c r="D847" i="15"/>
  <c r="D848" i="15" l="1"/>
  <c r="E847" i="15"/>
  <c r="F847" i="15" s="1"/>
  <c r="D849" i="15" l="1"/>
  <c r="E848" i="15"/>
  <c r="F848" i="15" s="1"/>
  <c r="E849" i="15" l="1"/>
  <c r="F849" i="15" s="1"/>
  <c r="D850" i="15"/>
  <c r="E850" i="15" l="1"/>
  <c r="F850" i="15" s="1"/>
  <c r="D851" i="15"/>
  <c r="E851" i="15" l="1"/>
  <c r="F851" i="15" s="1"/>
  <c r="D852" i="15"/>
  <c r="D853" i="15" l="1"/>
  <c r="E852" i="15"/>
  <c r="F852" i="15" s="1"/>
  <c r="E853" i="15" l="1"/>
  <c r="F853" i="15" s="1"/>
  <c r="D854" i="15"/>
  <c r="E854" i="15" l="1"/>
  <c r="F854" i="15" s="1"/>
  <c r="D855" i="15"/>
  <c r="E855" i="15" l="1"/>
  <c r="F855" i="15" s="1"/>
  <c r="D856" i="15"/>
  <c r="D857" i="15" l="1"/>
  <c r="E856" i="15"/>
  <c r="F856" i="15" s="1"/>
  <c r="D858" i="15" l="1"/>
  <c r="E857" i="15"/>
  <c r="F857" i="15" s="1"/>
  <c r="E858" i="15" l="1"/>
  <c r="F858" i="15" s="1"/>
  <c r="D859" i="15"/>
  <c r="E859" i="15" l="1"/>
  <c r="F859" i="15" s="1"/>
  <c r="D860" i="15"/>
  <c r="D861" i="15" l="1"/>
  <c r="E860" i="15"/>
  <c r="F860" i="15" s="1"/>
  <c r="E861" i="15" l="1"/>
  <c r="F861" i="15" s="1"/>
  <c r="D862" i="15"/>
  <c r="E862" i="15" l="1"/>
  <c r="F862" i="15" s="1"/>
  <c r="D863" i="15"/>
  <c r="E863" i="15" l="1"/>
  <c r="F863" i="15" s="1"/>
  <c r="D864" i="15"/>
  <c r="D865" i="15" l="1"/>
  <c r="E864" i="15"/>
  <c r="F864" i="15" s="1"/>
  <c r="D866" i="15" l="1"/>
  <c r="E865" i="15"/>
  <c r="F865" i="15" s="1"/>
  <c r="E866" i="15" l="1"/>
  <c r="F866" i="15" s="1"/>
  <c r="D867" i="15"/>
  <c r="E867" i="15" l="1"/>
  <c r="F867" i="15" s="1"/>
  <c r="D868" i="15"/>
  <c r="D869" i="15" l="1"/>
  <c r="E868" i="15"/>
  <c r="F868" i="15" s="1"/>
  <c r="E869" i="15" l="1"/>
  <c r="F869" i="15" s="1"/>
  <c r="D870" i="15"/>
  <c r="E870" i="15" l="1"/>
  <c r="F870" i="15" s="1"/>
  <c r="D871" i="15"/>
  <c r="E871" i="15" l="1"/>
  <c r="F871" i="15" s="1"/>
  <c r="D872" i="15"/>
  <c r="D873" i="15" l="1"/>
  <c r="E872" i="15"/>
  <c r="F872" i="15" s="1"/>
  <c r="E873" i="15" l="1"/>
  <c r="F873" i="15" s="1"/>
  <c r="D874" i="15"/>
  <c r="E874" i="15" l="1"/>
  <c r="F874" i="15" s="1"/>
  <c r="D875" i="15"/>
  <c r="D876" i="15" l="1"/>
  <c r="E875" i="15"/>
  <c r="F875" i="15" s="1"/>
  <c r="D877" i="15" l="1"/>
  <c r="E876" i="15"/>
  <c r="F876" i="15" s="1"/>
  <c r="E877" i="15" l="1"/>
  <c r="F877" i="15" s="1"/>
  <c r="D878" i="15"/>
  <c r="E878" i="15" l="1"/>
  <c r="F878" i="15" s="1"/>
  <c r="D879" i="15"/>
  <c r="D880" i="15" l="1"/>
  <c r="E879" i="15"/>
  <c r="F879" i="15" s="1"/>
  <c r="D881" i="15" l="1"/>
  <c r="E880" i="15"/>
  <c r="F880" i="15" s="1"/>
  <c r="E881" i="15" l="1"/>
  <c r="F881" i="15" s="1"/>
  <c r="D882" i="15"/>
  <c r="E882" i="15" l="1"/>
  <c r="F882" i="15" s="1"/>
  <c r="D883" i="15"/>
  <c r="D884" i="15" l="1"/>
  <c r="E883" i="15"/>
  <c r="F883" i="15" s="1"/>
  <c r="D885" i="15" l="1"/>
  <c r="E884" i="15"/>
  <c r="F884" i="15" s="1"/>
  <c r="E885" i="15" l="1"/>
  <c r="F885" i="15" s="1"/>
  <c r="D886" i="15"/>
  <c r="E886" i="15" l="1"/>
  <c r="F886" i="15" s="1"/>
  <c r="D887" i="15"/>
  <c r="D888" i="15" l="1"/>
  <c r="E887" i="15"/>
  <c r="F887" i="15" s="1"/>
  <c r="D889" i="15" l="1"/>
  <c r="E888" i="15"/>
  <c r="F888" i="15" s="1"/>
  <c r="E889" i="15" l="1"/>
  <c r="F889" i="15" s="1"/>
  <c r="D890" i="15"/>
  <c r="E890" i="15" l="1"/>
  <c r="F890" i="15" s="1"/>
  <c r="D891" i="15"/>
  <c r="D892" i="15" l="1"/>
  <c r="E891" i="15"/>
  <c r="F891" i="15" s="1"/>
  <c r="D893" i="15" l="1"/>
  <c r="E892" i="15"/>
  <c r="F892" i="15" s="1"/>
  <c r="E893" i="15" l="1"/>
  <c r="F893" i="15" s="1"/>
  <c r="D894" i="15"/>
  <c r="E894" i="15" l="1"/>
  <c r="F894" i="15" s="1"/>
  <c r="D895" i="15"/>
  <c r="D896" i="15" l="1"/>
  <c r="E895" i="15"/>
  <c r="F895" i="15" s="1"/>
  <c r="D897" i="15" l="1"/>
  <c r="E896" i="15"/>
  <c r="F896" i="15" s="1"/>
  <c r="E897" i="15" l="1"/>
  <c r="F897" i="15" s="1"/>
  <c r="D898" i="15"/>
  <c r="E898" i="15" l="1"/>
  <c r="F898" i="15" s="1"/>
  <c r="D899" i="15"/>
  <c r="D900" i="15" l="1"/>
  <c r="E899" i="15"/>
  <c r="F899" i="15" s="1"/>
  <c r="D901" i="15" l="1"/>
  <c r="E900" i="15"/>
  <c r="F900" i="15" s="1"/>
  <c r="E901" i="15" l="1"/>
  <c r="F901" i="15" s="1"/>
  <c r="D902" i="15"/>
  <c r="E902" i="15" l="1"/>
  <c r="F902" i="15" s="1"/>
  <c r="D903" i="15"/>
  <c r="D904" i="15" l="1"/>
  <c r="E903" i="15"/>
  <c r="F903" i="15" s="1"/>
  <c r="D905" i="15" l="1"/>
  <c r="E904" i="15"/>
  <c r="F904" i="15" s="1"/>
  <c r="E905" i="15" l="1"/>
  <c r="F905" i="15" s="1"/>
  <c r="D906" i="15"/>
  <c r="E906" i="15" l="1"/>
  <c r="F906" i="15" s="1"/>
  <c r="D907" i="15"/>
  <c r="D908" i="15" l="1"/>
  <c r="E907" i="15"/>
  <c r="F907" i="15" s="1"/>
  <c r="D909" i="15" l="1"/>
  <c r="E908" i="15"/>
  <c r="F908" i="15" s="1"/>
  <c r="E909" i="15" l="1"/>
  <c r="F909" i="15" s="1"/>
  <c r="D910" i="15"/>
  <c r="E910" i="15" l="1"/>
  <c r="F910" i="15" s="1"/>
  <c r="D911" i="15"/>
  <c r="D912" i="15" l="1"/>
  <c r="E911" i="15"/>
  <c r="F911" i="15" s="1"/>
  <c r="D913" i="15" l="1"/>
  <c r="E912" i="15"/>
  <c r="F912" i="15" s="1"/>
  <c r="E913" i="15" l="1"/>
  <c r="F913" i="15" s="1"/>
  <c r="D914" i="15"/>
  <c r="E914" i="15" l="1"/>
  <c r="F914" i="15" s="1"/>
  <c r="D915" i="15"/>
  <c r="E915" i="15" l="1"/>
  <c r="F915" i="15" s="1"/>
  <c r="D916" i="15"/>
  <c r="D917" i="15" l="1"/>
  <c r="E916" i="15"/>
  <c r="F916" i="15" s="1"/>
  <c r="E917" i="15" l="1"/>
  <c r="F917" i="15" s="1"/>
  <c r="D918" i="15"/>
  <c r="E918" i="15" l="1"/>
  <c r="F918" i="15" s="1"/>
  <c r="D919" i="15"/>
  <c r="D920" i="15" l="1"/>
  <c r="E919" i="15"/>
  <c r="F919" i="15" s="1"/>
  <c r="D921" i="15" l="1"/>
  <c r="E920" i="15"/>
  <c r="F920" i="15" s="1"/>
  <c r="E921" i="15" l="1"/>
  <c r="F921" i="15" s="1"/>
  <c r="D922" i="15"/>
  <c r="E922" i="15" l="1"/>
  <c r="F922" i="15" s="1"/>
  <c r="D923" i="15"/>
  <c r="D924" i="15" l="1"/>
  <c r="E923" i="15"/>
  <c r="F923" i="15" s="1"/>
  <c r="D925" i="15" l="1"/>
  <c r="E924" i="15"/>
  <c r="F924" i="15" s="1"/>
  <c r="E925" i="15" l="1"/>
  <c r="F925" i="15" s="1"/>
  <c r="D926" i="15"/>
  <c r="E926" i="15" l="1"/>
  <c r="F926" i="15" s="1"/>
  <c r="D927" i="15"/>
  <c r="D928" i="15" l="1"/>
  <c r="E927" i="15"/>
  <c r="F927" i="15" s="1"/>
  <c r="D929" i="15" l="1"/>
  <c r="E928" i="15"/>
  <c r="F928" i="15" s="1"/>
  <c r="E929" i="15" l="1"/>
  <c r="F929" i="15" s="1"/>
  <c r="D930" i="15"/>
  <c r="E930" i="15" l="1"/>
  <c r="F930" i="15" s="1"/>
  <c r="D931" i="15"/>
  <c r="D932" i="15" l="1"/>
  <c r="E931" i="15"/>
  <c r="F931" i="15" s="1"/>
  <c r="D933" i="15" l="1"/>
  <c r="E932" i="15"/>
  <c r="F932" i="15" s="1"/>
  <c r="E933" i="15" l="1"/>
  <c r="F933" i="15" s="1"/>
  <c r="D934" i="15"/>
  <c r="E934" i="15" l="1"/>
  <c r="F934" i="15" s="1"/>
  <c r="D935" i="15"/>
  <c r="D936" i="15" l="1"/>
  <c r="E935" i="15"/>
  <c r="F935" i="15" s="1"/>
  <c r="D937" i="15" l="1"/>
  <c r="E936" i="15"/>
  <c r="F936" i="15" s="1"/>
  <c r="E937" i="15" l="1"/>
  <c r="F937" i="15" s="1"/>
  <c r="D938" i="15"/>
  <c r="E938" i="15" l="1"/>
  <c r="F938" i="15" s="1"/>
  <c r="D939" i="15"/>
  <c r="D940" i="15" l="1"/>
  <c r="E939" i="15"/>
  <c r="F939" i="15" s="1"/>
  <c r="D941" i="15" l="1"/>
  <c r="E940" i="15"/>
  <c r="F940" i="15" s="1"/>
  <c r="E941" i="15" l="1"/>
  <c r="F941" i="15" s="1"/>
  <c r="D942" i="15"/>
  <c r="E942" i="15" l="1"/>
  <c r="F942" i="15" s="1"/>
  <c r="D943" i="15"/>
  <c r="D944" i="15" l="1"/>
  <c r="E943" i="15"/>
  <c r="F943" i="15" s="1"/>
  <c r="D945" i="15" l="1"/>
  <c r="E944" i="15"/>
  <c r="F944" i="15" s="1"/>
  <c r="E945" i="15" l="1"/>
  <c r="F945" i="15" s="1"/>
  <c r="D946" i="15"/>
  <c r="E946" i="15" l="1"/>
  <c r="F946" i="15" s="1"/>
  <c r="D947" i="15"/>
  <c r="D948" i="15" l="1"/>
  <c r="E947" i="15"/>
  <c r="F947" i="15" s="1"/>
  <c r="D949" i="15" l="1"/>
  <c r="E948" i="15"/>
  <c r="F948" i="15" s="1"/>
  <c r="E949" i="15" l="1"/>
  <c r="F949" i="15" s="1"/>
  <c r="D950" i="15"/>
  <c r="D951" i="15" l="1"/>
  <c r="E950" i="15"/>
  <c r="F950" i="15" s="1"/>
  <c r="E951" i="15" l="1"/>
  <c r="F951" i="15" s="1"/>
  <c r="D952" i="15"/>
  <c r="E952" i="15" l="1"/>
  <c r="F952" i="15" s="1"/>
  <c r="D953" i="15"/>
  <c r="D954" i="15" l="1"/>
  <c r="E953" i="15"/>
  <c r="F953" i="15" s="1"/>
  <c r="E954" i="15" l="1"/>
  <c r="F954" i="15" s="1"/>
  <c r="D955" i="15"/>
  <c r="E955" i="15" l="1"/>
  <c r="F955" i="15" s="1"/>
  <c r="D956" i="15"/>
  <c r="D957" i="15" l="1"/>
  <c r="E956" i="15"/>
  <c r="F956" i="15" s="1"/>
  <c r="D958" i="15" l="1"/>
  <c r="E957" i="15"/>
  <c r="F957" i="15" s="1"/>
  <c r="E958" i="15" l="1"/>
  <c r="F958" i="15" s="1"/>
  <c r="D959" i="15"/>
  <c r="E959" i="15" l="1"/>
  <c r="F959" i="15" s="1"/>
  <c r="D960" i="15"/>
  <c r="D961" i="15" l="1"/>
  <c r="E960" i="15"/>
  <c r="F960" i="15" s="1"/>
  <c r="D962" i="15" l="1"/>
  <c r="E961" i="15"/>
  <c r="F961" i="15" s="1"/>
  <c r="E962" i="15" l="1"/>
  <c r="F962" i="15" s="1"/>
  <c r="D963" i="15"/>
  <c r="E963" i="15" l="1"/>
  <c r="F963" i="15" s="1"/>
  <c r="D964" i="15"/>
  <c r="D965" i="15" l="1"/>
  <c r="E964" i="15"/>
  <c r="F964" i="15" s="1"/>
  <c r="D966" i="15" l="1"/>
  <c r="E965" i="15"/>
  <c r="F965" i="15" s="1"/>
  <c r="E966" i="15" l="1"/>
  <c r="F966" i="15" s="1"/>
  <c r="D967" i="15"/>
  <c r="E967" i="15" l="1"/>
  <c r="F967" i="15" s="1"/>
  <c r="D968" i="15"/>
  <c r="D969" i="15" l="1"/>
  <c r="E968" i="15"/>
  <c r="F968" i="15" s="1"/>
  <c r="D970" i="15" l="1"/>
  <c r="E969" i="15"/>
  <c r="F969" i="15" s="1"/>
  <c r="E970" i="15" l="1"/>
  <c r="F970" i="15" s="1"/>
  <c r="D971" i="15"/>
  <c r="E971" i="15" l="1"/>
  <c r="F971" i="15" s="1"/>
  <c r="D972" i="15"/>
  <c r="D973" i="15" l="1"/>
  <c r="E972" i="15"/>
  <c r="F972" i="15" s="1"/>
  <c r="D974" i="15" l="1"/>
  <c r="E973" i="15"/>
  <c r="F973" i="15" s="1"/>
  <c r="E974" i="15" l="1"/>
  <c r="F974" i="15" s="1"/>
  <c r="D975" i="15"/>
  <c r="E975" i="15" l="1"/>
  <c r="F975" i="15" s="1"/>
  <c r="D976" i="15"/>
  <c r="D977" i="15" l="1"/>
  <c r="E976" i="15"/>
  <c r="F976" i="15" s="1"/>
  <c r="D978" i="15" l="1"/>
  <c r="E977" i="15"/>
  <c r="F977" i="15" s="1"/>
  <c r="E978" i="15" l="1"/>
  <c r="F978" i="15" s="1"/>
  <c r="D979" i="15"/>
  <c r="D980" i="15" l="1"/>
  <c r="E979" i="15"/>
  <c r="F979" i="15" s="1"/>
  <c r="D981" i="15" l="1"/>
  <c r="E980" i="15"/>
  <c r="F980" i="15" s="1"/>
  <c r="D982" i="15" l="1"/>
  <c r="E981" i="15"/>
  <c r="F981" i="15" s="1"/>
  <c r="E982" i="15" l="1"/>
  <c r="F982" i="15" s="1"/>
  <c r="D983" i="15"/>
  <c r="E983" i="15" l="1"/>
  <c r="F983" i="15" s="1"/>
  <c r="D984" i="15"/>
  <c r="D985" i="15" l="1"/>
  <c r="E984" i="15"/>
  <c r="F984" i="15" s="1"/>
  <c r="D986" i="15" l="1"/>
  <c r="E985" i="15"/>
  <c r="F985" i="15" s="1"/>
  <c r="E986" i="15" l="1"/>
  <c r="F986" i="15" s="1"/>
  <c r="D987" i="15"/>
  <c r="E987" i="15" l="1"/>
  <c r="F987" i="15" s="1"/>
  <c r="D988" i="15"/>
  <c r="D989" i="15" l="1"/>
  <c r="E988" i="15"/>
  <c r="F988" i="15" s="1"/>
  <c r="D990" i="15" l="1"/>
  <c r="E989" i="15"/>
  <c r="F989" i="15" s="1"/>
  <c r="E990" i="15" l="1"/>
  <c r="F990" i="15" s="1"/>
  <c r="D991" i="15"/>
  <c r="E991" i="15" l="1"/>
  <c r="F991" i="15" s="1"/>
  <c r="D992" i="15"/>
  <c r="D993" i="15" l="1"/>
  <c r="E992" i="15"/>
  <c r="F992" i="15" s="1"/>
  <c r="D994" i="15" l="1"/>
  <c r="E993" i="15"/>
  <c r="F993" i="15" s="1"/>
  <c r="E994" i="15" l="1"/>
  <c r="F994" i="15" s="1"/>
  <c r="D995" i="15"/>
  <c r="E995" i="15" l="1"/>
  <c r="F995" i="15" s="1"/>
  <c r="D996" i="15"/>
  <c r="D997" i="15" l="1"/>
  <c r="E996" i="15"/>
  <c r="F996" i="15" s="1"/>
  <c r="D998" i="15" l="1"/>
  <c r="E997" i="15"/>
  <c r="F997" i="15" s="1"/>
  <c r="E998" i="15" l="1"/>
  <c r="F998" i="15" s="1"/>
  <c r="D999" i="15"/>
  <c r="E999" i="15" l="1"/>
  <c r="F999" i="15" s="1"/>
  <c r="D1000" i="15"/>
  <c r="D1001" i="15" l="1"/>
  <c r="E1000" i="15"/>
  <c r="F1000" i="15" s="1"/>
  <c r="E1001" i="15" l="1"/>
  <c r="F1001" i="15" s="1"/>
  <c r="D1002" i="15"/>
  <c r="E1002" i="15" l="1"/>
  <c r="F1002" i="15" s="1"/>
  <c r="D1003" i="15"/>
  <c r="E1003" i="15" l="1"/>
  <c r="F1003" i="15" s="1"/>
  <c r="D1004" i="15"/>
  <c r="D1005" i="15" l="1"/>
  <c r="E1004" i="15"/>
  <c r="F1004" i="15" s="1"/>
  <c r="D1006" i="15" l="1"/>
  <c r="E1005" i="15"/>
  <c r="F1005" i="15" s="1"/>
  <c r="E1006" i="15" l="1"/>
  <c r="F1006" i="15" s="1"/>
  <c r="D1007" i="15"/>
  <c r="E1007" i="15" l="1"/>
  <c r="F1007" i="15" s="1"/>
  <c r="D1008" i="15"/>
  <c r="E1008" i="15" l="1"/>
  <c r="F1008" i="15" s="1"/>
  <c r="D1009" i="15"/>
  <c r="D1010" i="15" l="1"/>
  <c r="E1009" i="15"/>
  <c r="F1009" i="15" s="1"/>
  <c r="E1010" i="15" l="1"/>
  <c r="F1010" i="15" s="1"/>
  <c r="D1011" i="15"/>
  <c r="E1011" i="15" l="1"/>
  <c r="F1011" i="15" s="1"/>
  <c r="D1012" i="15"/>
  <c r="E1012" i="15" l="1"/>
  <c r="F1012" i="15" s="1"/>
  <c r="D1013" i="15"/>
  <c r="E1013" i="15" l="1"/>
  <c r="F1013" i="15" s="1"/>
  <c r="D1014" i="15"/>
  <c r="E1014" i="15" l="1"/>
  <c r="F1014" i="15" s="1"/>
  <c r="D1015" i="15"/>
  <c r="E1015" i="15" l="1"/>
  <c r="F1015" i="15" s="1"/>
  <c r="D1016" i="15"/>
  <c r="D1017" i="15" l="1"/>
  <c r="E1016" i="15"/>
  <c r="F1016" i="15" s="1"/>
  <c r="D1018" i="15" l="1"/>
  <c r="E1017" i="15"/>
  <c r="F1017" i="15" s="1"/>
  <c r="E1018" i="15" l="1"/>
  <c r="F1018" i="15" s="1"/>
  <c r="D1019" i="15"/>
  <c r="E1019" i="15" l="1"/>
  <c r="F1019" i="15" s="1"/>
  <c r="D1020" i="15"/>
  <c r="E1020" i="15" l="1"/>
  <c r="F1020" i="15" s="1"/>
  <c r="D1021" i="15"/>
  <c r="D1022" i="15" l="1"/>
  <c r="E1021" i="15"/>
  <c r="F1021" i="15" s="1"/>
  <c r="E1022" i="15" l="1"/>
  <c r="F1022" i="15" s="1"/>
  <c r="D1023" i="15"/>
  <c r="E1023" i="15" l="1"/>
  <c r="F1023" i="15" s="1"/>
  <c r="D1024" i="15"/>
  <c r="E1024" i="15" l="1"/>
  <c r="F1024" i="15" s="1"/>
  <c r="D1025" i="15"/>
  <c r="D1026" i="15" l="1"/>
  <c r="E1025" i="15"/>
  <c r="F1025" i="15" s="1"/>
  <c r="E1026" i="15" l="1"/>
  <c r="F1026" i="15" s="1"/>
  <c r="D1027" i="15"/>
  <c r="E1027" i="15" l="1"/>
  <c r="F1027" i="15" s="1"/>
  <c r="D1028" i="15"/>
  <c r="D1029" i="15" l="1"/>
  <c r="E1028" i="15"/>
  <c r="F1028" i="15" s="1"/>
  <c r="D1030" i="15" l="1"/>
  <c r="E1029" i="15"/>
  <c r="F1029" i="15" s="1"/>
  <c r="E1030" i="15" l="1"/>
  <c r="F1030" i="15" s="1"/>
  <c r="D1031" i="15"/>
  <c r="E1031" i="15" l="1"/>
  <c r="F1031" i="15" s="1"/>
  <c r="D1032" i="15"/>
  <c r="D1033" i="15" l="1"/>
  <c r="E1032" i="15"/>
  <c r="F1032" i="15" s="1"/>
  <c r="D1034" i="15" l="1"/>
  <c r="E1033" i="15"/>
  <c r="F1033" i="15" s="1"/>
  <c r="E1034" i="15" l="1"/>
  <c r="F1034" i="15" s="1"/>
  <c r="D1035" i="15"/>
  <c r="E1035" i="15" l="1"/>
  <c r="F1035" i="15" s="1"/>
  <c r="D1036" i="15"/>
  <c r="D1037" i="15" l="1"/>
  <c r="E1036" i="15"/>
  <c r="F1036" i="15" s="1"/>
  <c r="D1038" i="15" l="1"/>
  <c r="E1037" i="15"/>
  <c r="F1037" i="15" s="1"/>
  <c r="E1038" i="15" l="1"/>
  <c r="F1038" i="15" s="1"/>
  <c r="D1039" i="15"/>
  <c r="E1039" i="15" l="1"/>
  <c r="F1039" i="15" s="1"/>
  <c r="D1040" i="15"/>
  <c r="D1041" i="15" l="1"/>
  <c r="E1040" i="15"/>
  <c r="F1040" i="15" s="1"/>
  <c r="D1042" i="15" l="1"/>
  <c r="E1041" i="15"/>
  <c r="F1041" i="15" s="1"/>
  <c r="E1042" i="15" l="1"/>
  <c r="F1042" i="15" s="1"/>
  <c r="D1043" i="15"/>
  <c r="E1043" i="15" l="1"/>
  <c r="F1043" i="15" s="1"/>
  <c r="D1044" i="15"/>
  <c r="D1045" i="15" l="1"/>
  <c r="E1044" i="15"/>
  <c r="F1044" i="15" s="1"/>
  <c r="D1046" i="15" l="1"/>
  <c r="E1045" i="15"/>
  <c r="F1045" i="15" s="1"/>
  <c r="E1046" i="15" l="1"/>
  <c r="F1046" i="15" s="1"/>
  <c r="D1047" i="15"/>
  <c r="E1047" i="15" l="1"/>
  <c r="F1047" i="15" s="1"/>
  <c r="D1048" i="15"/>
  <c r="D1049" i="15" l="1"/>
  <c r="E1048" i="15"/>
  <c r="F1048" i="15" s="1"/>
  <c r="D1050" i="15" l="1"/>
  <c r="E1049" i="15"/>
  <c r="F1049" i="15" s="1"/>
  <c r="E1050" i="15" l="1"/>
  <c r="F1050" i="15" s="1"/>
  <c r="D1051" i="15"/>
  <c r="E1051" i="15" l="1"/>
  <c r="F1051" i="15" s="1"/>
  <c r="D1052" i="15"/>
  <c r="D1053" i="15" l="1"/>
  <c r="E1052" i="15"/>
  <c r="F1052" i="15" s="1"/>
  <c r="D1054" i="15" l="1"/>
  <c r="E1053" i="15"/>
  <c r="F1053" i="15" s="1"/>
  <c r="E1054" i="15" l="1"/>
  <c r="F1054" i="15" s="1"/>
  <c r="D1055" i="15"/>
  <c r="D1056" i="15" l="1"/>
  <c r="E1055" i="15"/>
  <c r="F1055" i="15" s="1"/>
  <c r="D1057" i="15" l="1"/>
  <c r="E1056" i="15"/>
  <c r="F1056" i="15" s="1"/>
  <c r="D1058" i="15" l="1"/>
  <c r="E1057" i="15"/>
  <c r="F1057" i="15" s="1"/>
  <c r="D1059" i="15" l="1"/>
  <c r="E1058" i="15"/>
  <c r="F1058" i="15" s="1"/>
  <c r="D1060" i="15" l="1"/>
  <c r="E1059" i="15"/>
  <c r="F1059" i="15" s="1"/>
  <c r="E1060" i="15" l="1"/>
  <c r="F1060" i="15" s="1"/>
  <c r="D1061" i="15"/>
  <c r="D1062" i="15" l="1"/>
  <c r="E1061" i="15"/>
  <c r="F1061" i="15" s="1"/>
  <c r="D1063" i="15" l="1"/>
  <c r="E1062" i="15"/>
  <c r="F1062" i="15" s="1"/>
  <c r="E1063" i="15" l="1"/>
  <c r="F1063" i="15" s="1"/>
  <c r="D1064" i="15"/>
  <c r="D1065" i="15" l="1"/>
  <c r="E1064" i="15"/>
  <c r="F1064" i="15" s="1"/>
  <c r="D1066" i="15" l="1"/>
  <c r="E1065" i="15"/>
  <c r="F1065" i="15" s="1"/>
  <c r="D1067" i="15" l="1"/>
  <c r="E1066" i="15"/>
  <c r="F1066" i="15" s="1"/>
  <c r="D1068" i="15" l="1"/>
  <c r="E1067" i="15"/>
  <c r="F1067" i="15" s="1"/>
  <c r="D1069" i="15" l="1"/>
  <c r="E1068" i="15"/>
  <c r="F1068" i="15" s="1"/>
  <c r="E1069" i="15" l="1"/>
  <c r="F1069" i="15" s="1"/>
  <c r="D1070" i="15"/>
  <c r="D1071" i="15" l="1"/>
  <c r="E1070" i="15"/>
  <c r="F1070" i="15" s="1"/>
  <c r="D1072" i="15" l="1"/>
  <c r="E1071" i="15"/>
  <c r="F1071" i="15" s="1"/>
  <c r="D1073" i="15" l="1"/>
  <c r="E1072" i="15"/>
  <c r="F1072" i="15" s="1"/>
  <c r="D1074" i="15" l="1"/>
  <c r="E1073" i="15"/>
  <c r="F1073" i="15" s="1"/>
  <c r="E1074" i="15" l="1"/>
  <c r="F1074" i="15" s="1"/>
  <c r="D1075" i="15"/>
  <c r="E1075" i="15" l="1"/>
  <c r="F1075" i="15" s="1"/>
  <c r="D1076" i="15"/>
  <c r="E1076" i="15" l="1"/>
  <c r="F1076" i="15" s="1"/>
  <c r="D1077" i="15"/>
  <c r="D1078" i="15" l="1"/>
  <c r="E1077" i="15"/>
  <c r="F1077" i="15" s="1"/>
  <c r="E1078" i="15" l="1"/>
  <c r="F1078" i="15" s="1"/>
  <c r="D1079" i="15"/>
  <c r="E1079" i="15" l="1"/>
  <c r="F1079" i="15" s="1"/>
  <c r="D1080" i="15"/>
  <c r="D1081" i="15" l="1"/>
  <c r="E1080" i="15"/>
  <c r="F1080" i="15" s="1"/>
  <c r="D1082" i="15" l="1"/>
  <c r="E1081" i="15"/>
  <c r="F1081" i="15" s="1"/>
  <c r="E1082" i="15" l="1"/>
  <c r="F1082" i="15" s="1"/>
  <c r="D1083" i="15"/>
  <c r="E1083" i="15" l="1"/>
  <c r="F1083" i="15" s="1"/>
  <c r="D1084" i="15"/>
  <c r="D1085" i="15" l="1"/>
  <c r="E1084" i="15"/>
  <c r="F1084" i="15" s="1"/>
  <c r="E1085" i="15" l="1"/>
  <c r="F1085" i="15" s="1"/>
  <c r="D1086" i="15"/>
  <c r="E1086" i="15" l="1"/>
  <c r="F1086" i="15" s="1"/>
  <c r="D1087" i="15"/>
  <c r="E1087" i="15" l="1"/>
  <c r="F1087" i="15" s="1"/>
  <c r="D1088" i="15"/>
  <c r="D1089" i="15" l="1"/>
  <c r="E1088" i="15"/>
  <c r="F1088" i="15" s="1"/>
  <c r="D1090" i="15" l="1"/>
  <c r="E1089" i="15"/>
  <c r="F1089" i="15" s="1"/>
  <c r="E1090" i="15" l="1"/>
  <c r="F1090" i="15" s="1"/>
  <c r="D1091" i="15"/>
  <c r="E1091" i="15" l="1"/>
  <c r="F1091" i="15" s="1"/>
  <c r="D1092" i="15"/>
  <c r="D1093" i="15" l="1"/>
  <c r="E1092" i="15"/>
  <c r="F1092" i="15" s="1"/>
  <c r="D1094" i="15" l="1"/>
  <c r="E1093" i="15"/>
  <c r="F1093" i="15" s="1"/>
  <c r="E1094" i="15" l="1"/>
  <c r="F1094" i="15" s="1"/>
  <c r="D1095" i="15"/>
  <c r="E1095" i="15" l="1"/>
  <c r="F1095" i="15" s="1"/>
  <c r="D1096" i="15"/>
  <c r="D1097" i="15" l="1"/>
  <c r="E1096" i="15"/>
  <c r="F1096" i="15" s="1"/>
  <c r="D1098" i="15" l="1"/>
  <c r="E1097" i="15"/>
  <c r="F1097" i="15" s="1"/>
  <c r="E1098" i="15" l="1"/>
  <c r="F1098" i="15" s="1"/>
  <c r="D1099" i="15"/>
  <c r="E1099" i="15" l="1"/>
  <c r="F1099" i="15" s="1"/>
  <c r="D1100" i="15"/>
  <c r="D1101" i="15" l="1"/>
  <c r="E1100" i="15"/>
  <c r="F1100" i="15" s="1"/>
  <c r="D1102" i="15" l="1"/>
  <c r="E1101" i="15"/>
  <c r="F1101" i="15" s="1"/>
  <c r="E1102" i="15" l="1"/>
  <c r="F1102" i="15" s="1"/>
  <c r="D1103" i="15"/>
  <c r="E1103" i="15" l="1"/>
  <c r="F1103" i="15" s="1"/>
  <c r="D1104" i="15"/>
  <c r="D1105" i="15" l="1"/>
  <c r="E1104" i="15"/>
  <c r="F1104" i="15" s="1"/>
  <c r="D1106" i="15" l="1"/>
  <c r="E1105" i="15"/>
  <c r="F1105" i="15" s="1"/>
  <c r="E1106" i="15" l="1"/>
  <c r="F1106" i="15" s="1"/>
  <c r="D1107" i="15"/>
  <c r="E1107" i="15" l="1"/>
  <c r="F1107" i="15" s="1"/>
  <c r="D1108" i="15"/>
  <c r="D1109" i="15" l="1"/>
  <c r="E1108" i="15"/>
  <c r="F1108" i="15" s="1"/>
  <c r="D1110" i="15" l="1"/>
  <c r="E1109" i="15"/>
  <c r="F1109" i="15" s="1"/>
  <c r="E1110" i="15" l="1"/>
  <c r="F1110" i="15" s="1"/>
  <c r="D1111" i="15"/>
  <c r="E1111" i="15" l="1"/>
  <c r="F1111" i="15" s="1"/>
  <c r="D1112" i="15"/>
  <c r="D1113" i="15" l="1"/>
  <c r="E1112" i="15"/>
  <c r="F1112" i="15" s="1"/>
  <c r="D1114" i="15" l="1"/>
  <c r="E1113" i="15"/>
  <c r="F1113" i="15" s="1"/>
  <c r="E1114" i="15" l="1"/>
  <c r="F1114" i="15" s="1"/>
  <c r="D1115" i="15"/>
  <c r="E1115" i="15" l="1"/>
  <c r="F1115" i="15" s="1"/>
  <c r="D1116" i="15"/>
  <c r="D1117" i="15" l="1"/>
  <c r="E1116" i="15"/>
  <c r="F1116" i="15" s="1"/>
  <c r="D1118" i="15" l="1"/>
  <c r="E1117" i="15"/>
  <c r="F1117" i="15" s="1"/>
  <c r="E1118" i="15" l="1"/>
  <c r="F1118" i="15" s="1"/>
  <c r="D1119" i="15"/>
  <c r="E1119" i="15" l="1"/>
  <c r="F1119" i="15" s="1"/>
  <c r="D1120" i="15"/>
  <c r="D1121" i="15" l="1"/>
  <c r="E1120" i="15"/>
  <c r="F1120" i="15" s="1"/>
  <c r="D1122" i="15" l="1"/>
  <c r="E1121" i="15"/>
  <c r="F1121" i="15" s="1"/>
  <c r="E1122" i="15" l="1"/>
  <c r="F1122" i="15" s="1"/>
  <c r="D1123" i="15"/>
  <c r="E1123" i="15" l="1"/>
  <c r="F1123" i="15" s="1"/>
  <c r="D1124" i="15"/>
  <c r="D1125" i="15" l="1"/>
  <c r="E1124" i="15"/>
  <c r="F1124" i="15" s="1"/>
  <c r="D1126" i="15" l="1"/>
  <c r="E1125" i="15"/>
  <c r="F1125" i="15" s="1"/>
  <c r="D1127" i="15" l="1"/>
  <c r="E1126" i="15"/>
  <c r="F1126" i="15" s="1"/>
  <c r="D1128" i="15" l="1"/>
  <c r="E1127" i="15"/>
  <c r="F1127" i="15" s="1"/>
  <c r="E1128" i="15" l="1"/>
  <c r="F1128" i="15" s="1"/>
  <c r="D1129" i="15"/>
  <c r="D1130" i="15" l="1"/>
  <c r="E1129" i="15"/>
  <c r="F1129" i="15" s="1"/>
  <c r="E1130" i="15" l="1"/>
  <c r="F1130" i="15" s="1"/>
  <c r="D1131" i="15"/>
  <c r="E1131" i="15" l="1"/>
  <c r="F1131" i="15" s="1"/>
  <c r="D1132" i="15"/>
  <c r="D1133" i="15" l="1"/>
  <c r="E1132" i="15"/>
  <c r="F1132" i="15" s="1"/>
  <c r="D1134" i="15" l="1"/>
  <c r="E1133" i="15"/>
  <c r="F1133" i="15" s="1"/>
  <c r="E1134" i="15" l="1"/>
  <c r="F1134" i="15" s="1"/>
  <c r="D1135" i="15"/>
  <c r="E1135" i="15" l="1"/>
  <c r="F1135" i="15" s="1"/>
  <c r="D1136" i="15"/>
  <c r="D1137" i="15" l="1"/>
  <c r="E1136" i="15"/>
  <c r="F1136" i="15" s="1"/>
  <c r="D1138" i="15" l="1"/>
  <c r="E1137" i="15"/>
  <c r="F1137" i="15" s="1"/>
  <c r="E1138" i="15" l="1"/>
  <c r="F1138" i="15" s="1"/>
  <c r="D1139" i="15"/>
  <c r="E1139" i="15" l="1"/>
  <c r="F1139" i="15" s="1"/>
  <c r="D1140" i="15"/>
  <c r="D1141" i="15" l="1"/>
  <c r="E1140" i="15"/>
  <c r="F1140" i="15" s="1"/>
  <c r="D1142" i="15" l="1"/>
  <c r="E1141" i="15"/>
  <c r="F1141" i="15" s="1"/>
  <c r="E1142" i="15" l="1"/>
  <c r="F1142" i="15" s="1"/>
  <c r="D1143" i="15"/>
  <c r="E1143" i="15" l="1"/>
  <c r="F1143" i="15" s="1"/>
  <c r="D1144" i="15"/>
  <c r="E1144" i="15" l="1"/>
  <c r="F1144" i="15" s="1"/>
  <c r="D1145" i="15"/>
  <c r="D1146" i="15" l="1"/>
  <c r="E1145" i="15"/>
  <c r="F1145" i="15" s="1"/>
  <c r="E1146" i="15" l="1"/>
  <c r="F1146" i="15" s="1"/>
  <c r="D1147" i="15"/>
  <c r="E1147" i="15" l="1"/>
  <c r="F1147" i="15" s="1"/>
  <c r="D1148" i="15"/>
  <c r="D1149" i="15" l="1"/>
  <c r="E1148" i="15"/>
  <c r="F1148" i="15" s="1"/>
  <c r="E1149" i="15" l="1"/>
  <c r="F1149" i="15" s="1"/>
  <c r="D1150" i="15"/>
  <c r="E1150" i="15" l="1"/>
  <c r="F1150" i="15" s="1"/>
  <c r="D1151" i="15"/>
  <c r="D1152" i="15" l="1"/>
  <c r="E1151" i="15"/>
  <c r="F1151" i="15" s="1"/>
  <c r="E1152" i="15" l="1"/>
  <c r="F1152" i="15" s="1"/>
  <c r="D1153" i="15"/>
  <c r="E1153" i="15" l="1"/>
  <c r="F1153" i="15" s="1"/>
  <c r="D1154" i="15"/>
  <c r="D1155" i="15" l="1"/>
  <c r="E1154" i="15"/>
  <c r="F1154" i="15" s="1"/>
  <c r="D1156" i="15" l="1"/>
  <c r="E1155" i="15"/>
  <c r="F1155" i="15" s="1"/>
  <c r="E1156" i="15" l="1"/>
  <c r="F1156" i="15" s="1"/>
  <c r="D1157" i="15"/>
  <c r="E1157" i="15" l="1"/>
  <c r="F1157" i="15" s="1"/>
  <c r="D1158" i="15"/>
  <c r="E1158" i="15" l="1"/>
  <c r="F1158" i="15" s="1"/>
  <c r="D1159" i="15"/>
  <c r="D1160" i="15" l="1"/>
  <c r="E1159" i="15"/>
  <c r="F1159" i="15" s="1"/>
  <c r="E1160" i="15" l="1"/>
  <c r="F1160" i="15" s="1"/>
  <c r="D1161" i="15"/>
  <c r="E1161" i="15" l="1"/>
  <c r="F1161" i="15" s="1"/>
  <c r="D1162" i="15"/>
  <c r="D1163" i="15" l="1"/>
  <c r="E1162" i="15"/>
  <c r="F1162" i="15" s="1"/>
  <c r="D1164" i="15" l="1"/>
  <c r="E1163" i="15"/>
  <c r="F1163" i="15" s="1"/>
  <c r="E1164" i="15" l="1"/>
  <c r="F1164" i="15" s="1"/>
  <c r="D1165" i="15"/>
  <c r="E1165" i="15" l="1"/>
  <c r="F1165" i="15" s="1"/>
  <c r="D1166" i="15"/>
  <c r="E1166" i="15" l="1"/>
  <c r="F1166" i="15" s="1"/>
  <c r="D1167" i="15"/>
  <c r="D1168" i="15" l="1"/>
  <c r="E1167" i="15"/>
  <c r="F1167" i="15" s="1"/>
  <c r="E1168" i="15" l="1"/>
  <c r="F1168" i="15" s="1"/>
  <c r="D1169" i="15"/>
  <c r="E1169" i="15" l="1"/>
  <c r="F1169" i="15" s="1"/>
  <c r="D1170" i="15"/>
  <c r="D1171" i="15" l="1"/>
  <c r="E1170" i="15"/>
  <c r="F1170" i="15" s="1"/>
  <c r="D1172" i="15" l="1"/>
  <c r="E1171" i="15"/>
  <c r="F1171" i="15" s="1"/>
  <c r="D1173" i="15" l="1"/>
  <c r="E1172" i="15"/>
  <c r="F1172" i="15" s="1"/>
  <c r="E1173" i="15" l="1"/>
  <c r="F1173" i="15" s="1"/>
  <c r="D1174" i="15"/>
  <c r="D1175" i="15" l="1"/>
  <c r="E1174" i="15"/>
  <c r="F1174" i="15" s="1"/>
  <c r="D1176" i="15" l="1"/>
  <c r="E1175" i="15"/>
  <c r="F1175" i="15" s="1"/>
  <c r="E1176" i="15" l="1"/>
  <c r="F1176" i="15" s="1"/>
  <c r="D1177" i="15"/>
  <c r="E1177" i="15" l="1"/>
  <c r="F1177" i="15" s="1"/>
  <c r="D1178" i="15"/>
  <c r="E1178" i="15" l="1"/>
  <c r="F1178" i="15" s="1"/>
  <c r="D1179" i="15"/>
  <c r="D1180" i="15" l="1"/>
  <c r="E1179" i="15"/>
  <c r="F1179" i="15" s="1"/>
  <c r="E1180" i="15" l="1"/>
  <c r="F1180" i="15" s="1"/>
  <c r="D1181" i="15"/>
  <c r="E1181" i="15" l="1"/>
  <c r="F1181" i="15" s="1"/>
  <c r="D1182" i="15"/>
  <c r="D1183" i="15" l="1"/>
  <c r="E1182" i="15"/>
  <c r="F1182" i="15" s="1"/>
  <c r="D1184" i="15" l="1"/>
  <c r="E1183" i="15"/>
  <c r="F1183" i="15" s="1"/>
  <c r="D1185" i="15" l="1"/>
  <c r="E1184" i="15"/>
  <c r="F1184" i="15" s="1"/>
  <c r="E1185" i="15" l="1"/>
  <c r="F1185" i="15" s="1"/>
  <c r="D1186" i="15"/>
  <c r="D1187" i="15" l="1"/>
  <c r="E1186" i="15"/>
  <c r="F1186" i="15" s="1"/>
  <c r="D1188" i="15" l="1"/>
  <c r="E1187" i="15"/>
  <c r="F1187" i="15" s="1"/>
  <c r="E1188" i="15" l="1"/>
  <c r="F1188" i="15" s="1"/>
  <c r="D1189" i="15"/>
  <c r="E1189" i="15" l="1"/>
  <c r="F1189" i="15" s="1"/>
  <c r="D1190" i="15"/>
  <c r="E1190" i="15" l="1"/>
  <c r="F1190" i="15" s="1"/>
  <c r="D1191" i="15"/>
  <c r="D1192" i="15" l="1"/>
  <c r="E1191" i="15"/>
  <c r="F1191" i="15" s="1"/>
  <c r="E1192" i="15" l="1"/>
  <c r="F1192" i="15" s="1"/>
  <c r="D1193" i="15"/>
  <c r="E1193" i="15" l="1"/>
  <c r="F1193" i="15" s="1"/>
  <c r="D1194" i="15"/>
  <c r="D1195" i="15" l="1"/>
  <c r="E1194" i="15"/>
  <c r="F1194" i="15" s="1"/>
  <c r="D1196" i="15" l="1"/>
  <c r="E1195" i="15"/>
  <c r="F1195" i="15" s="1"/>
  <c r="D1197" i="15" l="1"/>
  <c r="E1196" i="15"/>
  <c r="F1196" i="15" s="1"/>
  <c r="E1197" i="15" l="1"/>
  <c r="F1197" i="15" s="1"/>
  <c r="D1198" i="15"/>
  <c r="D1199" i="15" l="1"/>
  <c r="E1198" i="15"/>
  <c r="F1198" i="15" s="1"/>
  <c r="D1200" i="15" l="1"/>
  <c r="E1199" i="15"/>
  <c r="F1199" i="15" s="1"/>
  <c r="D1201" i="15" l="1"/>
  <c r="E1200" i="15"/>
  <c r="F1200" i="15" s="1"/>
  <c r="E1201" i="15" l="1"/>
  <c r="F1201" i="15" s="1"/>
  <c r="D1202" i="15"/>
  <c r="D1203" i="15" l="1"/>
  <c r="E1202" i="15"/>
  <c r="F1202" i="15" s="1"/>
  <c r="D1204" i="15" l="1"/>
  <c r="E1203" i="15"/>
  <c r="F1203" i="15" s="1"/>
  <c r="E1204" i="15" l="1"/>
  <c r="F1204" i="15" s="1"/>
  <c r="D1205" i="15"/>
  <c r="E1205" i="15" l="1"/>
  <c r="F1205" i="15" s="1"/>
  <c r="D1206" i="15"/>
  <c r="D1207" i="15" l="1"/>
  <c r="E1206" i="15"/>
  <c r="F1206" i="15" s="1"/>
  <c r="E1207" i="15" l="1"/>
  <c r="F1207" i="15" s="1"/>
  <c r="D1208" i="15"/>
  <c r="E1208" i="15" l="1"/>
  <c r="F1208" i="15"/>
</calcChain>
</file>

<file path=xl/comments1.xml><?xml version="1.0" encoding="utf-8"?>
<comments xmlns="http://schemas.openxmlformats.org/spreadsheetml/2006/main">
  <authors>
    <author>Bodichon, Céline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Bodichon, Céline:</t>
        </r>
        <r>
          <rPr>
            <sz val="9"/>
            <color indexed="81"/>
            <rFont val="Tahoma"/>
            <family val="2"/>
          </rPr>
          <t xml:space="preserve">
JOUR DE LA SEMAINE CORRESPONDANT AU MOIS A REMPLIR</t>
        </r>
      </text>
    </comment>
  </commentList>
</comments>
</file>

<file path=xl/sharedStrings.xml><?xml version="1.0" encoding="utf-8"?>
<sst xmlns="http://schemas.openxmlformats.org/spreadsheetml/2006/main" count="384" uniqueCount="148">
  <si>
    <t>Planning du mois de</t>
  </si>
  <si>
    <t>SITE</t>
  </si>
  <si>
    <t>Poste</t>
  </si>
  <si>
    <t>Début</t>
  </si>
  <si>
    <t>Fin</t>
  </si>
  <si>
    <t>Pause</t>
  </si>
  <si>
    <t>Tps de travail</t>
  </si>
  <si>
    <t>AT</t>
  </si>
  <si>
    <t>accident de travail</t>
  </si>
  <si>
    <t>B2</t>
  </si>
  <si>
    <t>17h15</t>
  </si>
  <si>
    <t>22h15</t>
  </si>
  <si>
    <t>/</t>
  </si>
  <si>
    <t>ANP</t>
  </si>
  <si>
    <t>Absence non payée</t>
  </si>
  <si>
    <t>B3</t>
  </si>
  <si>
    <t>14h40</t>
  </si>
  <si>
    <t>EF</t>
  </si>
  <si>
    <t>Evenement familiale</t>
  </si>
  <si>
    <t>B5</t>
  </si>
  <si>
    <t>17h27</t>
  </si>
  <si>
    <t>RHN</t>
  </si>
  <si>
    <t>Récup heures de nuit</t>
  </si>
  <si>
    <t>BW+SW</t>
  </si>
  <si>
    <t>18h05</t>
  </si>
  <si>
    <t>18h17</t>
  </si>
  <si>
    <t>12h</t>
  </si>
  <si>
    <t>17h</t>
  </si>
  <si>
    <t>Congés annuels</t>
  </si>
  <si>
    <t>RF</t>
  </si>
  <si>
    <t>récup de fériés</t>
  </si>
  <si>
    <t>MAL</t>
  </si>
  <si>
    <t>Maladie</t>
  </si>
  <si>
    <t>L</t>
  </si>
  <si>
    <t>M</t>
  </si>
  <si>
    <t>J</t>
  </si>
  <si>
    <t>V</t>
  </si>
  <si>
    <t>S</t>
  </si>
  <si>
    <t>D</t>
  </si>
  <si>
    <t>CA</t>
  </si>
  <si>
    <t>modification de planning</t>
  </si>
  <si>
    <t>heures modulables</t>
  </si>
  <si>
    <t>Récupération d'heures (journée complète)</t>
  </si>
  <si>
    <t>MAT</t>
  </si>
  <si>
    <t>Maternité</t>
  </si>
  <si>
    <t>CPA</t>
  </si>
  <si>
    <t>Congés Parentale</t>
  </si>
  <si>
    <t>JHP</t>
  </si>
  <si>
    <t xml:space="preserve">Date de début : </t>
  </si>
  <si>
    <t xml:space="preserve">Date de fin : </t>
  </si>
  <si>
    <t>DATE DU 1ER JOUR DU CYCLE</t>
  </si>
  <si>
    <t>durée cycle</t>
  </si>
  <si>
    <t>Nombre de semaines du cycle :</t>
  </si>
  <si>
    <t>N° de semaine</t>
  </si>
  <si>
    <t>N° de semaine du cycle</t>
  </si>
  <si>
    <t>semaine calendaire</t>
  </si>
  <si>
    <t>semaine du cycle</t>
  </si>
  <si>
    <t>Jours Fériés</t>
  </si>
  <si>
    <t>Fériés</t>
  </si>
  <si>
    <t>Dates</t>
  </si>
  <si>
    <t>Jour de l'an</t>
  </si>
  <si>
    <t>Pâques</t>
  </si>
  <si>
    <t>Lundi de Pâques</t>
  </si>
  <si>
    <t>Fête du Travail</t>
  </si>
  <si>
    <t>Ascension</t>
  </si>
  <si>
    <t>Armistice 40-45</t>
  </si>
  <si>
    <t>Pentecôte</t>
  </si>
  <si>
    <t>Lundi de Pentecôte</t>
  </si>
  <si>
    <t>Fête Nationale</t>
  </si>
  <si>
    <t>Assomption</t>
  </si>
  <si>
    <t>Toussaint</t>
  </si>
  <si>
    <t>Armistice 1918</t>
  </si>
  <si>
    <t>Noël</t>
  </si>
  <si>
    <t>semaine</t>
  </si>
  <si>
    <t>semaines</t>
  </si>
  <si>
    <t>1l</t>
  </si>
  <si>
    <t>1ma</t>
  </si>
  <si>
    <t>1me</t>
  </si>
  <si>
    <t>1j</t>
  </si>
  <si>
    <t>1v</t>
  </si>
  <si>
    <t>1s</t>
  </si>
  <si>
    <t>1d</t>
  </si>
  <si>
    <t>2l</t>
  </si>
  <si>
    <t>2ma</t>
  </si>
  <si>
    <t>2me</t>
  </si>
  <si>
    <t>2j</t>
  </si>
  <si>
    <t>2v</t>
  </si>
  <si>
    <t>2s</t>
  </si>
  <si>
    <t>2d</t>
  </si>
  <si>
    <t>3l</t>
  </si>
  <si>
    <t>3ma</t>
  </si>
  <si>
    <t>3me</t>
  </si>
  <si>
    <t>3j</t>
  </si>
  <si>
    <t>3v</t>
  </si>
  <si>
    <t>3s</t>
  </si>
  <si>
    <t>3d</t>
  </si>
  <si>
    <t>4l</t>
  </si>
  <si>
    <t>4ma</t>
  </si>
  <si>
    <t>4me</t>
  </si>
  <si>
    <t>4j</t>
  </si>
  <si>
    <t>4v</t>
  </si>
  <si>
    <t>4s</t>
  </si>
  <si>
    <t>4d</t>
  </si>
  <si>
    <t>5l</t>
  </si>
  <si>
    <t>5ma</t>
  </si>
  <si>
    <t>5me</t>
  </si>
  <si>
    <t>5j</t>
  </si>
  <si>
    <t>5v</t>
  </si>
  <si>
    <t>5s</t>
  </si>
  <si>
    <t>5d</t>
  </si>
  <si>
    <t>salarié 1</t>
  </si>
  <si>
    <t>salarié 2</t>
  </si>
  <si>
    <t>salarié 3</t>
  </si>
  <si>
    <t>1ls2</t>
  </si>
  <si>
    <t>1mas2</t>
  </si>
  <si>
    <t>1mes2</t>
  </si>
  <si>
    <t>1js2</t>
  </si>
  <si>
    <t>1vs2</t>
  </si>
  <si>
    <t>1ss2</t>
  </si>
  <si>
    <t>1ds2</t>
  </si>
  <si>
    <t>2ls2</t>
  </si>
  <si>
    <t>2mas2</t>
  </si>
  <si>
    <t>2mes2</t>
  </si>
  <si>
    <t>2js2</t>
  </si>
  <si>
    <t>2vs2</t>
  </si>
  <si>
    <t>2ss2</t>
  </si>
  <si>
    <t>2ds2</t>
  </si>
  <si>
    <t>3ls2</t>
  </si>
  <si>
    <t>3mas2</t>
  </si>
  <si>
    <t>3mes2</t>
  </si>
  <si>
    <t>3js2</t>
  </si>
  <si>
    <t>3vs2</t>
  </si>
  <si>
    <t>3ss2</t>
  </si>
  <si>
    <t>3ds2</t>
  </si>
  <si>
    <t>4ls2</t>
  </si>
  <si>
    <t>4mas2</t>
  </si>
  <si>
    <t>4mes2</t>
  </si>
  <si>
    <t>4js2</t>
  </si>
  <si>
    <t>4vs2</t>
  </si>
  <si>
    <t>4ss2</t>
  </si>
  <si>
    <t>4ds2</t>
  </si>
  <si>
    <t>5ls2</t>
  </si>
  <si>
    <t>5mas2</t>
  </si>
  <si>
    <t>5mes2</t>
  </si>
  <si>
    <t>5js2</t>
  </si>
  <si>
    <t>5vs2</t>
  </si>
  <si>
    <t>5ss2</t>
  </si>
  <si>
    <t>5ds2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</si>
</sst>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C]mmm\-yy;@"/>
    <numFmt numFmtId="165" formatCode="_-* #,##0.00\ [$€-1]_-;\-* #,##0.00\ [$€-1]_-;_-* &quot;-&quot;??\ [$€-1]_-"/>
    <numFmt numFmtId="166" formatCode="mmm\-yyyy"/>
    <numFmt numFmtId="167" formatCode="[$-40C]mmmm\-yy;@"/>
    <numFmt numFmtId="168" formatCode="ddd"/>
    <numFmt numFmtId="169" formatCode="ddd\ dd\ mmm\ yy"/>
    <numFmt numFmtId="170" formatCode="dddd\ d\ mmm\ 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55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8"/>
      <name val="Arial"/>
      <family val="2"/>
    </font>
    <font>
      <sz val="10.5"/>
      <color rgb="FF303030"/>
      <name val="Verdana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"/>
      <family val="2"/>
    </font>
    <font>
      <sz val="11"/>
      <color theme="0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indexed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06B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0" fontId="1" fillId="0" borderId="0" xfId="1" applyFont="1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/>
    <xf numFmtId="0" fontId="1" fillId="0" borderId="2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Continuous"/>
      <protection locked="0"/>
    </xf>
    <xf numFmtId="0" fontId="1" fillId="0" borderId="4" xfId="1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 vertical="center" wrapText="1"/>
      <protection locked="0"/>
    </xf>
    <xf numFmtId="0" fontId="1" fillId="0" borderId="4" xfId="1" applyFont="1" applyBorder="1" applyAlignment="1" applyProtection="1">
      <alignment horizontal="centerContinuous" wrapText="1"/>
      <protection locked="0"/>
    </xf>
    <xf numFmtId="0" fontId="0" fillId="0" borderId="0" xfId="0" applyFill="1" applyBorder="1" applyProtection="1">
      <protection locked="0"/>
    </xf>
    <xf numFmtId="0" fontId="4" fillId="0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1" fillId="0" borderId="0" xfId="1" applyFont="1" applyBorder="1"/>
    <xf numFmtId="0" fontId="4" fillId="0" borderId="3" xfId="2" applyFont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4" borderId="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Continuous"/>
      <protection locked="0"/>
    </xf>
    <xf numFmtId="0" fontId="1" fillId="0" borderId="0" xfId="1" applyFont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5" fillId="0" borderId="5" xfId="2" applyFont="1" applyBorder="1" applyAlignment="1" applyProtection="1">
      <alignment vertical="center"/>
      <protection locked="0"/>
    </xf>
    <xf numFmtId="0" fontId="5" fillId="0" borderId="4" xfId="2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applyFill="1" applyBorder="1"/>
    <xf numFmtId="0" fontId="1" fillId="0" borderId="0" xfId="1" applyFont="1" applyFill="1" applyProtection="1"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0" fontId="4" fillId="0" borderId="7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4" fillId="0" borderId="7" xfId="2" applyFont="1" applyBorder="1" applyAlignment="1" applyProtection="1">
      <alignment horizontal="center"/>
      <protection locked="0"/>
    </xf>
    <xf numFmtId="0" fontId="8" fillId="0" borderId="0" xfId="1" applyFont="1" applyFill="1" applyBorder="1" applyAlignment="1">
      <alignment horizontal="center" vertical="center" textRotation="90"/>
    </xf>
    <xf numFmtId="0" fontId="4" fillId="0" borderId="0" xfId="2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" fillId="0" borderId="0" xfId="1" applyFont="1" applyAlignment="1">
      <alignment horizontal="left"/>
    </xf>
    <xf numFmtId="0" fontId="1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7" borderId="14" xfId="2" applyFont="1" applyFill="1" applyBorder="1"/>
    <xf numFmtId="0" fontId="15" fillId="0" borderId="12" xfId="4" applyFont="1" applyFill="1" applyBorder="1" applyAlignment="1" applyProtection="1">
      <alignment horizontal="center"/>
      <protection locked="0"/>
    </xf>
    <xf numFmtId="0" fontId="15" fillId="0" borderId="11" xfId="4" applyFont="1" applyFill="1" applyBorder="1" applyAlignment="1" applyProtection="1">
      <alignment horizontal="center"/>
      <protection locked="0"/>
    </xf>
    <xf numFmtId="0" fontId="15" fillId="0" borderId="19" xfId="4" applyFont="1" applyFill="1" applyBorder="1" applyAlignment="1" applyProtection="1">
      <alignment horizontal="center"/>
      <protection locked="0"/>
    </xf>
    <xf numFmtId="0" fontId="15" fillId="0" borderId="14" xfId="4" applyFont="1" applyFill="1" applyBorder="1" applyAlignment="1" applyProtection="1">
      <alignment horizontal="center"/>
      <protection locked="0"/>
    </xf>
    <xf numFmtId="0" fontId="15" fillId="0" borderId="15" xfId="4" applyFont="1" applyFill="1" applyBorder="1" applyAlignment="1" applyProtection="1">
      <alignment horizontal="center"/>
      <protection locked="0"/>
    </xf>
    <xf numFmtId="0" fontId="15" fillId="0" borderId="22" xfId="4" applyFont="1" applyFill="1" applyBorder="1" applyAlignment="1" applyProtection="1">
      <alignment horizontal="center"/>
      <protection locked="0"/>
    </xf>
    <xf numFmtId="0" fontId="15" fillId="0" borderId="3" xfId="4" applyFont="1" applyFill="1" applyBorder="1" applyAlignment="1" applyProtection="1">
      <alignment horizontal="center"/>
      <protection locked="0"/>
    </xf>
    <xf numFmtId="0" fontId="15" fillId="0" borderId="21" xfId="4" applyFont="1" applyFill="1" applyBorder="1" applyAlignment="1" applyProtection="1">
      <alignment horizontal="center"/>
      <protection locked="0"/>
    </xf>
    <xf numFmtId="0" fontId="15" fillId="0" borderId="20" xfId="4" applyFont="1" applyFill="1" applyBorder="1" applyAlignment="1" applyProtection="1">
      <alignment horizontal="center"/>
      <protection locked="0"/>
    </xf>
    <xf numFmtId="0" fontId="17" fillId="10" borderId="30" xfId="2" applyFont="1" applyFill="1" applyBorder="1" applyAlignment="1" applyProtection="1">
      <alignment horizontal="center" vertical="center"/>
      <protection locked="0"/>
    </xf>
    <xf numFmtId="0" fontId="17" fillId="8" borderId="33" xfId="2" applyFont="1" applyFill="1" applyBorder="1" applyAlignment="1" applyProtection="1">
      <alignment horizontal="center" vertical="center"/>
      <protection locked="0"/>
    </xf>
    <xf numFmtId="0" fontId="17" fillId="5" borderId="33" xfId="2" applyFont="1" applyFill="1" applyBorder="1" applyAlignment="1" applyProtection="1">
      <alignment horizontal="center" vertical="center" wrapText="1"/>
      <protection locked="0"/>
    </xf>
    <xf numFmtId="0" fontId="18" fillId="9" borderId="33" xfId="2" applyFont="1" applyFill="1" applyBorder="1" applyAlignment="1" applyProtection="1">
      <alignment horizontal="center" vertical="center"/>
      <protection locked="0"/>
    </xf>
    <xf numFmtId="0" fontId="17" fillId="13" borderId="33" xfId="2" applyFont="1" applyFill="1" applyBorder="1" applyAlignment="1" applyProtection="1">
      <alignment horizontal="center" vertical="center" wrapText="1"/>
      <protection locked="0"/>
    </xf>
    <xf numFmtId="0" fontId="17" fillId="14" borderId="33" xfId="2" applyFont="1" applyFill="1" applyBorder="1" applyAlignment="1" applyProtection="1">
      <alignment horizontal="center" vertical="center"/>
      <protection locked="0"/>
    </xf>
    <xf numFmtId="0" fontId="17" fillId="3" borderId="33" xfId="1" applyFont="1" applyFill="1" applyBorder="1" applyAlignment="1" applyProtection="1">
      <alignment horizontal="center" vertical="center"/>
      <protection locked="0"/>
    </xf>
    <xf numFmtId="0" fontId="21" fillId="11" borderId="31" xfId="1" applyFont="1" applyFill="1" applyBorder="1" applyAlignment="1" applyProtection="1">
      <alignment horizontal="center" vertical="center"/>
      <protection locked="0"/>
    </xf>
    <xf numFmtId="0" fontId="17" fillId="15" borderId="31" xfId="1" applyFont="1" applyFill="1" applyBorder="1" applyAlignment="1" applyProtection="1">
      <alignment horizontal="center" vertical="center"/>
      <protection locked="0"/>
    </xf>
    <xf numFmtId="0" fontId="17" fillId="12" borderId="31" xfId="1" applyFont="1" applyFill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/>
      <protection locked="0"/>
    </xf>
    <xf numFmtId="0" fontId="4" fillId="0" borderId="18" xfId="2" applyFont="1" applyBorder="1" applyAlignment="1" applyProtection="1">
      <alignment horizontal="center"/>
      <protection locked="0"/>
    </xf>
    <xf numFmtId="0" fontId="4" fillId="0" borderId="24" xfId="2" applyFont="1" applyFill="1" applyBorder="1" applyAlignment="1" applyProtection="1">
      <alignment horizontal="center"/>
      <protection locked="0"/>
    </xf>
    <xf numFmtId="0" fontId="4" fillId="0" borderId="25" xfId="2" applyFont="1" applyFill="1" applyBorder="1" applyAlignment="1" applyProtection="1">
      <alignment horizontal="center"/>
      <protection locked="0"/>
    </xf>
    <xf numFmtId="0" fontId="4" fillId="0" borderId="24" xfId="2" applyFont="1" applyBorder="1" applyAlignment="1" applyProtection="1">
      <alignment horizontal="center"/>
      <protection locked="0"/>
    </xf>
    <xf numFmtId="0" fontId="4" fillId="0" borderId="36" xfId="2" applyFont="1" applyBorder="1" applyAlignment="1" applyProtection="1">
      <alignment horizontal="center"/>
      <protection locked="0"/>
    </xf>
    <xf numFmtId="0" fontId="4" fillId="0" borderId="17" xfId="2" applyFont="1" applyBorder="1" applyAlignment="1" applyProtection="1">
      <alignment horizontal="center"/>
      <protection locked="0"/>
    </xf>
    <xf numFmtId="0" fontId="4" fillId="0" borderId="43" xfId="2" applyFont="1" applyBorder="1" applyAlignment="1" applyProtection="1">
      <alignment horizontal="center"/>
      <protection locked="0"/>
    </xf>
    <xf numFmtId="0" fontId="29" fillId="16" borderId="0" xfId="0" applyFont="1" applyFill="1"/>
    <xf numFmtId="14" fontId="29" fillId="17" borderId="0" xfId="0" applyNumberFormat="1" applyFont="1" applyFill="1"/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5" fillId="0" borderId="38" xfId="1" applyFont="1" applyBorder="1" applyProtection="1">
      <protection locked="0" hidden="1"/>
    </xf>
    <xf numFmtId="0" fontId="12" fillId="0" borderId="34" xfId="1" applyFont="1" applyBorder="1" applyAlignment="1" applyProtection="1">
      <alignment horizontal="right" vertical="center"/>
      <protection locked="0" hidden="1"/>
    </xf>
    <xf numFmtId="0" fontId="1" fillId="0" borderId="34" xfId="1" applyFont="1" applyBorder="1" applyProtection="1">
      <protection locked="0" hidden="1"/>
    </xf>
    <xf numFmtId="0" fontId="25" fillId="0" borderId="34" xfId="1" applyFont="1" applyBorder="1" applyProtection="1">
      <protection locked="0" hidden="1"/>
    </xf>
    <xf numFmtId="0" fontId="12" fillId="0" borderId="34" xfId="1" applyFont="1" applyBorder="1" applyProtection="1">
      <protection locked="0" hidden="1"/>
    </xf>
    <xf numFmtId="0" fontId="2" fillId="0" borderId="34" xfId="1" applyFont="1" applyBorder="1" applyAlignment="1" applyProtection="1">
      <alignment horizontal="left" vertical="center"/>
      <protection locked="0" hidden="1"/>
    </xf>
    <xf numFmtId="0" fontId="25" fillId="0" borderId="35" xfId="1" applyFont="1" applyBorder="1" applyProtection="1">
      <protection locked="0" hidden="1"/>
    </xf>
    <xf numFmtId="0" fontId="1" fillId="0" borderId="0" xfId="1" applyFont="1" applyProtection="1">
      <protection locked="0" hidden="1"/>
    </xf>
    <xf numFmtId="0" fontId="25" fillId="0" borderId="0" xfId="1" applyFont="1" applyBorder="1" applyProtection="1">
      <protection locked="0" hidden="1"/>
    </xf>
    <xf numFmtId="0" fontId="12" fillId="0" borderId="0" xfId="1" applyFont="1" applyBorder="1" applyAlignment="1" applyProtection="1">
      <alignment horizontal="right" vertical="center"/>
      <protection locked="0" hidden="1"/>
    </xf>
    <xf numFmtId="164" fontId="12" fillId="0" borderId="0" xfId="1" applyNumberFormat="1" applyFont="1" applyBorder="1" applyAlignment="1" applyProtection="1">
      <alignment horizontal="left" vertical="center"/>
      <protection locked="0" hidden="1"/>
    </xf>
    <xf numFmtId="0" fontId="1" fillId="0" borderId="0" xfId="1" applyFont="1" applyBorder="1" applyProtection="1">
      <protection locked="0" hidden="1"/>
    </xf>
    <xf numFmtId="0" fontId="12" fillId="0" borderId="0" xfId="1" applyFont="1" applyBorder="1" applyProtection="1">
      <protection locked="0" hidden="1"/>
    </xf>
    <xf numFmtId="0" fontId="2" fillId="0" borderId="0" xfId="1" applyFont="1" applyBorder="1" applyAlignment="1" applyProtection="1">
      <alignment horizontal="left" vertical="center"/>
      <protection locked="0" hidden="1"/>
    </xf>
    <xf numFmtId="0" fontId="23" fillId="0" borderId="0" xfId="1" applyFont="1" applyBorder="1" applyProtection="1">
      <protection locked="0" hidden="1"/>
    </xf>
    <xf numFmtId="14" fontId="26" fillId="0" borderId="0" xfId="1" applyNumberFormat="1" applyFont="1" applyBorder="1" applyAlignment="1" applyProtection="1">
      <alignment horizontal="right" vertical="center"/>
      <protection locked="0" hidden="1"/>
    </xf>
    <xf numFmtId="0" fontId="26" fillId="0" borderId="0" xfId="1" applyFont="1" applyBorder="1" applyAlignment="1" applyProtection="1">
      <alignment horizontal="right" vertical="center"/>
      <protection locked="0" hidden="1"/>
    </xf>
    <xf numFmtId="164" fontId="26" fillId="0" borderId="0" xfId="1" applyNumberFormat="1" applyFont="1" applyBorder="1" applyAlignment="1" applyProtection="1">
      <alignment horizontal="left" vertical="center"/>
      <protection locked="0" hidden="1"/>
    </xf>
    <xf numFmtId="0" fontId="27" fillId="0" borderId="0" xfId="1" applyFont="1" applyBorder="1" applyProtection="1">
      <protection locked="0" hidden="1"/>
    </xf>
    <xf numFmtId="0" fontId="26" fillId="0" borderId="0" xfId="1" applyFont="1" applyBorder="1" applyProtection="1">
      <protection locked="0" hidden="1"/>
    </xf>
    <xf numFmtId="0" fontId="28" fillId="0" borderId="0" xfId="1" applyFont="1" applyBorder="1" applyAlignment="1" applyProtection="1">
      <alignment horizontal="left" vertical="center"/>
      <protection locked="0" hidden="1"/>
    </xf>
    <xf numFmtId="0" fontId="23" fillId="0" borderId="0" xfId="1" applyFont="1" applyProtection="1">
      <protection locked="0" hidden="1"/>
    </xf>
    <xf numFmtId="0" fontId="0" fillId="0" borderId="0" xfId="0" applyFill="1" applyBorder="1" applyAlignment="1" applyProtection="1">
      <alignment horizontal="centerContinuous"/>
      <protection locked="0" hidden="1"/>
    </xf>
    <xf numFmtId="0" fontId="1" fillId="0" borderId="0" xfId="1" applyFont="1" applyAlignment="1" applyProtection="1">
      <alignment horizontal="centerContinuous"/>
      <protection locked="0" hidden="1"/>
    </xf>
    <xf numFmtId="0" fontId="0" fillId="0" borderId="0" xfId="0" applyBorder="1" applyAlignment="1" applyProtection="1">
      <alignment horizontal="centerContinuous"/>
      <protection locked="0" hidden="1"/>
    </xf>
    <xf numFmtId="0" fontId="0" fillId="0" borderId="0" xfId="0" applyProtection="1">
      <protection locked="0" hidden="1"/>
    </xf>
    <xf numFmtId="0" fontId="17" fillId="10" borderId="30" xfId="2" applyFont="1" applyFill="1" applyBorder="1" applyAlignment="1" applyProtection="1">
      <alignment horizontal="center" vertical="center"/>
      <protection locked="0" hidden="1"/>
    </xf>
    <xf numFmtId="0" fontId="17" fillId="8" borderId="33" xfId="2" applyFont="1" applyFill="1" applyBorder="1" applyAlignment="1" applyProtection="1">
      <alignment horizontal="center" vertical="center"/>
      <protection locked="0" hidden="1"/>
    </xf>
    <xf numFmtId="0" fontId="17" fillId="5" borderId="33" xfId="2" applyFont="1" applyFill="1" applyBorder="1" applyAlignment="1" applyProtection="1">
      <alignment horizontal="center" vertical="center" wrapText="1"/>
      <protection locked="0" hidden="1"/>
    </xf>
    <xf numFmtId="0" fontId="18" fillId="9" borderId="33" xfId="2" applyFont="1" applyFill="1" applyBorder="1" applyAlignment="1" applyProtection="1">
      <alignment horizontal="center" vertical="center"/>
      <protection locked="0" hidden="1"/>
    </xf>
    <xf numFmtId="0" fontId="17" fillId="13" borderId="33" xfId="2" applyFont="1" applyFill="1" applyBorder="1" applyAlignment="1" applyProtection="1">
      <alignment horizontal="center" vertical="center" wrapText="1"/>
      <protection locked="0" hidden="1"/>
    </xf>
    <xf numFmtId="0" fontId="17" fillId="14" borderId="33" xfId="2" applyFont="1" applyFill="1" applyBorder="1" applyAlignment="1" applyProtection="1">
      <alignment horizontal="center" vertical="center"/>
      <protection locked="0" hidden="1"/>
    </xf>
    <xf numFmtId="0" fontId="17" fillId="3" borderId="33" xfId="1" applyFont="1" applyFill="1" applyBorder="1" applyAlignment="1" applyProtection="1">
      <alignment horizontal="center" vertical="center"/>
      <protection locked="0" hidden="1"/>
    </xf>
    <xf numFmtId="0" fontId="21" fillId="11" borderId="31" xfId="1" applyFont="1" applyFill="1" applyBorder="1" applyAlignment="1" applyProtection="1">
      <alignment horizontal="center" vertical="center"/>
      <protection locked="0" hidden="1"/>
    </xf>
    <xf numFmtId="0" fontId="17" fillId="15" borderId="31" xfId="1" applyFont="1" applyFill="1" applyBorder="1" applyAlignment="1" applyProtection="1">
      <alignment horizontal="center" vertical="center"/>
      <protection locked="0" hidden="1"/>
    </xf>
    <xf numFmtId="0" fontId="17" fillId="12" borderId="31" xfId="1" applyFont="1" applyFill="1" applyBorder="1" applyAlignment="1" applyProtection="1">
      <alignment horizontal="center" vertical="center"/>
      <protection locked="0" hidden="1"/>
    </xf>
    <xf numFmtId="0" fontId="1" fillId="0" borderId="0" xfId="1" applyFont="1" applyAlignment="1" applyProtection="1">
      <alignment horizontal="left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 hidden="1"/>
    </xf>
    <xf numFmtId="166" fontId="1" fillId="0" borderId="0" xfId="1" applyNumberFormat="1" applyFont="1" applyFill="1" applyProtection="1">
      <protection locked="0" hidden="1"/>
    </xf>
    <xf numFmtId="0" fontId="4" fillId="0" borderId="11" xfId="2" applyFont="1" applyFill="1" applyBorder="1" applyAlignment="1" applyProtection="1">
      <alignment horizontal="center"/>
      <protection locked="0" hidden="1"/>
    </xf>
    <xf numFmtId="0" fontId="8" fillId="0" borderId="0" xfId="1" applyFont="1" applyFill="1" applyBorder="1" applyAlignment="1" applyProtection="1">
      <alignment vertical="center" textRotation="90"/>
      <protection locked="0" hidden="1"/>
    </xf>
    <xf numFmtId="0" fontId="4" fillId="0" borderId="24" xfId="2" applyFont="1" applyFill="1" applyBorder="1" applyAlignment="1" applyProtection="1">
      <alignment horizontal="center"/>
      <protection locked="0" hidden="1"/>
    </xf>
    <xf numFmtId="0" fontId="4" fillId="0" borderId="7" xfId="2" applyFont="1" applyFill="1" applyBorder="1" applyAlignment="1" applyProtection="1">
      <alignment horizontal="center"/>
      <protection locked="0" hidden="1"/>
    </xf>
    <xf numFmtId="0" fontId="4" fillId="0" borderId="27" xfId="2" applyFont="1" applyBorder="1" applyAlignment="1" applyProtection="1">
      <alignment horizontal="left"/>
      <protection locked="0" hidden="1"/>
    </xf>
    <xf numFmtId="0" fontId="4" fillId="0" borderId="39" xfId="2" applyFont="1" applyBorder="1" applyAlignment="1" applyProtection="1">
      <alignment horizontal="center"/>
      <protection locked="0" hidden="1"/>
    </xf>
    <xf numFmtId="0" fontId="4" fillId="0" borderId="7" xfId="2" applyFont="1" applyBorder="1" applyAlignment="1" applyProtection="1">
      <alignment horizontal="center"/>
      <protection locked="0" hidden="1"/>
    </xf>
    <xf numFmtId="0" fontId="4" fillId="0" borderId="3" xfId="2" applyFont="1" applyBorder="1" applyAlignment="1" applyProtection="1">
      <alignment horizontal="center"/>
      <protection locked="0" hidden="1"/>
    </xf>
    <xf numFmtId="0" fontId="4" fillId="0" borderId="25" xfId="2" applyFont="1" applyBorder="1" applyAlignment="1" applyProtection="1">
      <alignment horizontal="center"/>
      <protection locked="0" hidden="1"/>
    </xf>
    <xf numFmtId="0" fontId="4" fillId="0" borderId="4" xfId="2" applyFont="1" applyBorder="1" applyAlignment="1" applyProtection="1">
      <alignment horizontal="center"/>
      <protection locked="0" hidden="1"/>
    </xf>
    <xf numFmtId="0" fontId="4" fillId="0" borderId="20" xfId="2" applyFont="1" applyBorder="1" applyAlignment="1" applyProtection="1">
      <alignment horizontal="center"/>
      <protection locked="0" hidden="1"/>
    </xf>
    <xf numFmtId="0" fontId="4" fillId="0" borderId="42" xfId="2" applyFont="1" applyBorder="1" applyAlignment="1" applyProtection="1">
      <alignment horizontal="center"/>
      <protection locked="0" hidden="1"/>
    </xf>
    <xf numFmtId="0" fontId="4" fillId="0" borderId="15" xfId="2" applyFont="1" applyBorder="1" applyAlignment="1" applyProtection="1">
      <alignment horizontal="center"/>
      <protection locked="0" hidden="1"/>
    </xf>
    <xf numFmtId="0" fontId="4" fillId="0" borderId="22" xfId="2" applyFont="1" applyBorder="1" applyAlignment="1" applyProtection="1">
      <alignment horizontal="center"/>
      <protection locked="0" hidden="1"/>
    </xf>
    <xf numFmtId="0" fontId="4" fillId="0" borderId="0" xfId="2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19" fillId="0" borderId="0" xfId="2" applyFont="1" applyFill="1" applyBorder="1" applyAlignment="1" applyProtection="1">
      <alignment horizontal="center"/>
      <protection locked="0" hidden="1"/>
    </xf>
    <xf numFmtId="0" fontId="20" fillId="0" borderId="0" xfId="2" applyFont="1" applyFill="1" applyBorder="1" applyAlignment="1" applyProtection="1">
      <alignment vertical="center"/>
      <protection locked="0" hidden="1"/>
    </xf>
    <xf numFmtId="0" fontId="21" fillId="0" borderId="0" xfId="2" applyFont="1" applyFill="1" applyBorder="1" applyAlignment="1" applyProtection="1">
      <alignment horizontal="center" wrapText="1"/>
      <protection locked="0" hidden="1"/>
    </xf>
    <xf numFmtId="0" fontId="20" fillId="0" borderId="0" xfId="2" applyFont="1" applyFill="1" applyBorder="1" applyAlignment="1" applyProtection="1">
      <alignment vertical="center" wrapText="1"/>
      <protection locked="0" hidden="1"/>
    </xf>
    <xf numFmtId="0" fontId="22" fillId="0" borderId="0" xfId="2" applyFont="1" applyFill="1" applyBorder="1" applyAlignment="1" applyProtection="1">
      <alignment horizontal="center" vertical="center"/>
      <protection locked="0" hidden="1"/>
    </xf>
    <xf numFmtId="0" fontId="19" fillId="0" borderId="0" xfId="2" applyFont="1" applyFill="1" applyBorder="1" applyAlignment="1" applyProtection="1">
      <alignment horizontal="center" wrapText="1"/>
      <protection locked="0" hidden="1"/>
    </xf>
    <xf numFmtId="0" fontId="23" fillId="0" borderId="0" xfId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14" fontId="12" fillId="18" borderId="0" xfId="1" applyNumberFormat="1" applyFont="1" applyFill="1" applyBorder="1" applyAlignment="1" applyProtection="1">
      <alignment horizontal="right" vertical="center"/>
      <protection hidden="1"/>
    </xf>
    <xf numFmtId="0" fontId="4" fillId="0" borderId="28" xfId="2" applyFont="1" applyBorder="1" applyAlignment="1" applyProtection="1">
      <alignment horizontal="center"/>
      <protection hidden="1"/>
    </xf>
    <xf numFmtId="0" fontId="4" fillId="0" borderId="47" xfId="2" applyFont="1" applyBorder="1" applyAlignment="1" applyProtection="1">
      <alignment horizontal="center"/>
      <protection hidden="1"/>
    </xf>
    <xf numFmtId="0" fontId="4" fillId="0" borderId="46" xfId="2" applyFont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center" vertical="center" textRotation="90"/>
      <protection hidden="1"/>
    </xf>
    <xf numFmtId="0" fontId="4" fillId="0" borderId="0" xfId="2" applyFont="1" applyBorder="1" applyAlignment="1" applyProtection="1">
      <alignment horizont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4" fillId="6" borderId="45" xfId="2" applyFont="1" applyFill="1" applyBorder="1" applyProtection="1">
      <protection hidden="1"/>
    </xf>
    <xf numFmtId="0" fontId="4" fillId="7" borderId="46" xfId="2" applyFont="1" applyFill="1" applyBorder="1" applyProtection="1">
      <protection hidden="1"/>
    </xf>
    <xf numFmtId="0" fontId="0" fillId="0" borderId="0" xfId="0" quotePrefix="1" applyFill="1" applyBorder="1" applyAlignment="1" applyProtection="1">
      <alignment horizontal="centerContinuous"/>
      <protection locked="0" hidden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168" fontId="4" fillId="0" borderId="11" xfId="2" applyNumberFormat="1" applyFont="1" applyFill="1" applyBorder="1" applyAlignment="1" applyProtection="1">
      <alignment horizontal="center"/>
      <protection locked="0" hidden="1"/>
    </xf>
    <xf numFmtId="168" fontId="4" fillId="0" borderId="12" xfId="2" applyNumberFormat="1" applyFont="1" applyFill="1" applyBorder="1" applyAlignment="1" applyProtection="1">
      <alignment horizontal="center"/>
      <protection locked="0" hidden="1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0" xfId="2" applyFont="1" applyFill="1" applyBorder="1" applyAlignment="1" applyProtection="1">
      <alignment horizontal="center"/>
      <protection locked="0"/>
    </xf>
    <xf numFmtId="0" fontId="4" fillId="0" borderId="21" xfId="2" applyFont="1" applyBorder="1" applyAlignment="1" applyProtection="1">
      <alignment horizontal="center"/>
      <protection locked="0"/>
    </xf>
    <xf numFmtId="0" fontId="4" fillId="0" borderId="20" xfId="2" applyFont="1" applyBorder="1" applyAlignment="1" applyProtection="1">
      <alignment horizontal="center"/>
      <protection locked="0"/>
    </xf>
    <xf numFmtId="169" fontId="33" fillId="0" borderId="8" xfId="5" applyNumberFormat="1" applyFont="1" applyFill="1" applyBorder="1" applyAlignment="1" applyProtection="1">
      <alignment horizontal="center" vertical="center"/>
      <protection hidden="1"/>
    </xf>
    <xf numFmtId="0" fontId="33" fillId="0" borderId="3" xfId="5" applyFont="1" applyFill="1" applyBorder="1" applyAlignment="1" applyProtection="1">
      <alignment horizontal="center" vertical="center"/>
      <protection hidden="1"/>
    </xf>
    <xf numFmtId="170" fontId="1" fillId="0" borderId="3" xfId="5" applyNumberFormat="1" applyFont="1" applyFill="1" applyBorder="1" applyAlignment="1" applyProtection="1">
      <alignment horizontal="center"/>
      <protection locked="0"/>
    </xf>
    <xf numFmtId="170" fontId="1" fillId="0" borderId="3" xfId="5" applyNumberFormat="1" applyFont="1" applyFill="1" applyBorder="1" applyAlignment="1" applyProtection="1">
      <alignment horizontal="center"/>
      <protection hidden="1"/>
    </xf>
    <xf numFmtId="168" fontId="4" fillId="0" borderId="19" xfId="2" applyNumberFormat="1" applyFont="1" applyFill="1" applyBorder="1" applyAlignment="1" applyProtection="1">
      <alignment horizontal="center"/>
      <protection locked="0" hidden="1"/>
    </xf>
    <xf numFmtId="0" fontId="4" fillId="0" borderId="25" xfId="2" applyFont="1" applyFill="1" applyBorder="1" applyAlignment="1" applyProtection="1">
      <alignment horizontal="center"/>
      <protection locked="0" hidden="1"/>
    </xf>
    <xf numFmtId="0" fontId="4" fillId="0" borderId="19" xfId="2" applyFont="1" applyBorder="1" applyAlignment="1" applyProtection="1">
      <alignment horizontal="left"/>
      <protection locked="0" hidden="1"/>
    </xf>
    <xf numFmtId="14" fontId="11" fillId="0" borderId="0" xfId="1" applyNumberFormat="1" applyFont="1" applyBorder="1" applyAlignment="1" applyProtection="1">
      <alignment horizontal="center" vertical="center" textRotation="90"/>
      <protection locked="0" hidden="1"/>
    </xf>
    <xf numFmtId="14" fontId="11" fillId="0" borderId="0" xfId="1" applyNumberFormat="1" applyFont="1" applyBorder="1" applyAlignment="1" applyProtection="1">
      <alignment horizontal="right" vertical="center" textRotation="90"/>
      <protection locked="0" hidden="1"/>
    </xf>
    <xf numFmtId="0" fontId="34" fillId="0" borderId="11" xfId="4" applyFont="1" applyFill="1" applyBorder="1" applyAlignment="1" applyProtection="1">
      <alignment horizontal="center"/>
      <protection locked="0"/>
    </xf>
    <xf numFmtId="0" fontId="34" fillId="0" borderId="12" xfId="4" applyFont="1" applyFill="1" applyBorder="1" applyAlignment="1" applyProtection="1">
      <alignment horizontal="center"/>
      <protection locked="0"/>
    </xf>
    <xf numFmtId="0" fontId="34" fillId="0" borderId="19" xfId="4" applyFont="1" applyFill="1" applyBorder="1" applyAlignment="1" applyProtection="1">
      <alignment horizontal="center"/>
      <protection locked="0"/>
    </xf>
    <xf numFmtId="0" fontId="4" fillId="6" borderId="23" xfId="2" applyFon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1" xfId="2" applyFont="1" applyBorder="1" applyAlignment="1" applyProtection="1">
      <alignment horizontal="center"/>
      <protection hidden="1"/>
    </xf>
    <xf numFmtId="0" fontId="4" fillId="6" borderId="47" xfId="2" applyFont="1" applyFill="1" applyBorder="1" applyProtection="1">
      <protection hidden="1"/>
    </xf>
    <xf numFmtId="0" fontId="4" fillId="7" borderId="47" xfId="2" applyFont="1" applyFill="1" applyBorder="1" applyProtection="1">
      <protection hidden="1"/>
    </xf>
    <xf numFmtId="0" fontId="4" fillId="6" borderId="21" xfId="2" applyFont="1" applyFill="1" applyBorder="1"/>
    <xf numFmtId="0" fontId="4" fillId="7" borderId="21" xfId="2" applyFont="1" applyFill="1" applyBorder="1"/>
    <xf numFmtId="0" fontId="4" fillId="0" borderId="13" xfId="2" applyFont="1" applyBorder="1" applyAlignment="1" applyProtection="1">
      <alignment horizontal="center"/>
    </xf>
    <xf numFmtId="0" fontId="4" fillId="0" borderId="8" xfId="2" applyFont="1" applyBorder="1" applyAlignment="1" applyProtection="1">
      <alignment horizontal="center"/>
    </xf>
    <xf numFmtId="0" fontId="4" fillId="0" borderId="37" xfId="2" applyFont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24" fillId="0" borderId="16" xfId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18" borderId="0" xfId="1" applyNumberFormat="1" applyFont="1" applyFill="1" applyBorder="1" applyAlignment="1">
      <alignment horizontal="center" vertical="center"/>
    </xf>
    <xf numFmtId="14" fontId="2" fillId="18" borderId="0" xfId="1" applyNumberFormat="1" applyFont="1" applyFill="1" applyBorder="1" applyAlignment="1">
      <alignment horizontal="center" vertical="center"/>
    </xf>
    <xf numFmtId="168" fontId="4" fillId="0" borderId="13" xfId="2" applyNumberFormat="1" applyFont="1" applyBorder="1" applyAlignment="1" applyProtection="1">
      <alignment horizontal="center"/>
    </xf>
    <xf numFmtId="0" fontId="8" fillId="0" borderId="41" xfId="1" applyFont="1" applyFill="1" applyBorder="1" applyAlignment="1" applyProtection="1">
      <alignment vertical="center" textRotation="90"/>
      <protection hidden="1"/>
    </xf>
    <xf numFmtId="0" fontId="8" fillId="0" borderId="26" xfId="1" applyFont="1" applyFill="1" applyBorder="1" applyAlignment="1" applyProtection="1">
      <alignment vertical="center" textRotation="90"/>
      <protection hidden="1"/>
    </xf>
    <xf numFmtId="0" fontId="8" fillId="0" borderId="44" xfId="1" applyFont="1" applyFill="1" applyBorder="1" applyAlignment="1" applyProtection="1">
      <alignment vertical="center" textRotation="90"/>
      <protection hidden="1"/>
    </xf>
    <xf numFmtId="0" fontId="8" fillId="0" borderId="28" xfId="1" applyFont="1" applyBorder="1" applyAlignment="1" applyProtection="1">
      <alignment vertical="center" textRotation="90"/>
      <protection hidden="1"/>
    </xf>
    <xf numFmtId="0" fontId="8" fillId="0" borderId="40" xfId="1" applyFont="1" applyBorder="1" applyAlignment="1" applyProtection="1">
      <alignment vertical="center" textRotation="90"/>
      <protection hidden="1"/>
    </xf>
    <xf numFmtId="1" fontId="31" fillId="0" borderId="6" xfId="5" applyNumberFormat="1" applyFont="1" applyFill="1" applyBorder="1" applyAlignment="1">
      <alignment horizontal="center"/>
    </xf>
    <xf numFmtId="1" fontId="31" fillId="0" borderId="4" xfId="5" applyNumberFormat="1" applyFont="1" applyFill="1" applyBorder="1" applyAlignment="1">
      <alignment horizontal="center"/>
    </xf>
    <xf numFmtId="0" fontId="32" fillId="0" borderId="6" xfId="5" applyFont="1" applyFill="1" applyBorder="1" applyAlignment="1" applyProtection="1">
      <alignment horizontal="center"/>
      <protection hidden="1"/>
    </xf>
    <xf numFmtId="0" fontId="32" fillId="0" borderId="4" xfId="5" applyFont="1" applyFill="1" applyBorder="1" applyAlignment="1" applyProtection="1">
      <alignment horizontal="center"/>
      <protection hidden="1"/>
    </xf>
    <xf numFmtId="0" fontId="5" fillId="0" borderId="0" xfId="2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textRotation="90"/>
    </xf>
    <xf numFmtId="0" fontId="8" fillId="0" borderId="8" xfId="1" applyFont="1" applyFill="1" applyBorder="1" applyAlignment="1">
      <alignment horizontal="center" vertical="center" textRotation="90"/>
    </xf>
    <xf numFmtId="0" fontId="8" fillId="0" borderId="9" xfId="1" applyFont="1" applyFill="1" applyBorder="1" applyAlignment="1">
      <alignment horizontal="center" vertical="center" textRotation="90"/>
    </xf>
    <xf numFmtId="0" fontId="5" fillId="0" borderId="31" xfId="2" applyFont="1" applyBorder="1" applyAlignment="1" applyProtection="1">
      <alignment horizontal="left" vertical="center" wrapText="1"/>
      <protection locked="0"/>
    </xf>
    <xf numFmtId="0" fontId="5" fillId="0" borderId="32" xfId="2" applyFont="1" applyBorder="1" applyAlignment="1" applyProtection="1">
      <alignment horizontal="left" vertical="center" wrapText="1"/>
      <protection locked="0"/>
    </xf>
    <xf numFmtId="0" fontId="5" fillId="0" borderId="31" xfId="2" applyFont="1" applyBorder="1" applyAlignment="1" applyProtection="1">
      <alignment horizontal="center" vertical="center" wrapText="1"/>
      <protection locked="0"/>
    </xf>
    <xf numFmtId="0" fontId="5" fillId="0" borderId="34" xfId="2" applyFont="1" applyBorder="1" applyAlignment="1" applyProtection="1">
      <alignment horizontal="center" vertical="center" wrapText="1"/>
      <protection locked="0"/>
    </xf>
    <xf numFmtId="0" fontId="5" fillId="0" borderId="32" xfId="2" applyFont="1" applyBorder="1" applyAlignment="1" applyProtection="1">
      <alignment horizontal="center" vertical="center" wrapText="1"/>
      <protection locked="0"/>
    </xf>
    <xf numFmtId="0" fontId="5" fillId="0" borderId="35" xfId="2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" vertical="center" textRotation="90"/>
    </xf>
    <xf numFmtId="0" fontId="5" fillId="0" borderId="31" xfId="2" applyFont="1" applyBorder="1" applyAlignment="1" applyProtection="1">
      <alignment horizontal="center" vertical="center" wrapText="1"/>
      <protection locked="0" hidden="1"/>
    </xf>
    <xf numFmtId="0" fontId="5" fillId="0" borderId="32" xfId="2" applyFont="1" applyBorder="1" applyAlignment="1" applyProtection="1">
      <alignment horizontal="center" vertical="center" wrapText="1"/>
      <protection locked="0" hidden="1"/>
    </xf>
    <xf numFmtId="167" fontId="12" fillId="0" borderId="34" xfId="1" applyNumberFormat="1" applyFont="1" applyBorder="1" applyAlignment="1" applyProtection="1">
      <alignment horizontal="left" vertical="center"/>
      <protection hidden="1"/>
    </xf>
    <xf numFmtId="164" fontId="12" fillId="18" borderId="34" xfId="1" applyNumberFormat="1" applyFont="1" applyFill="1" applyBorder="1" applyAlignment="1" applyProtection="1">
      <alignment horizontal="left" vertical="center"/>
      <protection locked="0" hidden="1"/>
    </xf>
    <xf numFmtId="0" fontId="5" fillId="0" borderId="35" xfId="2" applyFont="1" applyBorder="1" applyAlignment="1" applyProtection="1">
      <alignment horizontal="center" vertical="center" wrapText="1"/>
      <protection locked="0" hidden="1"/>
    </xf>
    <xf numFmtId="0" fontId="5" fillId="0" borderId="31" xfId="2" applyFont="1" applyBorder="1" applyAlignment="1" applyProtection="1">
      <alignment horizontal="left" vertical="center" wrapText="1"/>
      <protection locked="0" hidden="1"/>
    </xf>
    <xf numFmtId="0" fontId="5" fillId="0" borderId="32" xfId="2" applyFont="1" applyBorder="1" applyAlignment="1" applyProtection="1">
      <alignment horizontal="left" vertical="center" wrapText="1"/>
      <protection locked="0" hidden="1"/>
    </xf>
    <xf numFmtId="0" fontId="5" fillId="0" borderId="34" xfId="2" applyFont="1" applyBorder="1" applyAlignment="1" applyProtection="1">
      <alignment horizontal="center" vertical="center" wrapText="1"/>
      <protection locked="0" hidden="1"/>
    </xf>
  </cellXfs>
  <cellStyles count="6">
    <cellStyle name="Euro" xfId="3"/>
    <cellStyle name="Normal" xfId="0" builtinId="0"/>
    <cellStyle name="Normal 2" xfId="4"/>
    <cellStyle name="Normal 3" xfId="1"/>
    <cellStyle name="Normal_Conges Fonctionnaires" xfId="5"/>
    <cellStyle name="Texte explicatif_pdf planning thibault" xfId="2"/>
  </cellStyles>
  <dxfs count="297">
    <dxf>
      <fill>
        <patternFill>
          <bgColor rgb="FFFFDB69"/>
        </patternFill>
      </fill>
    </dxf>
    <dxf>
      <fill>
        <patternFill>
          <bgColor theme="9"/>
        </patternFill>
      </fill>
    </dxf>
    <dxf>
      <font>
        <color auto="1"/>
      </font>
    </dxf>
    <dxf>
      <fill>
        <patternFill>
          <bgColor rgb="FFFFDB6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theme="9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theme="9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theme="9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theme="9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theme="9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  <dxf>
      <font>
        <b val="0"/>
        <i/>
      </font>
      <fill>
        <patternFill>
          <bgColor rgb="FF7030A0"/>
        </patternFill>
      </fill>
    </dxf>
    <dxf>
      <font>
        <b val="0"/>
        <i/>
      </font>
      <fill>
        <patternFill patternType="solid">
          <bgColor rgb="FFFF0066"/>
        </patternFill>
      </fill>
    </dxf>
    <dxf>
      <font>
        <b val="0"/>
        <i/>
      </font>
      <fill>
        <patternFill>
          <bgColor rgb="FF00B0F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C00000"/>
        </patternFill>
      </fill>
    </dxf>
    <dxf>
      <font>
        <b val="0"/>
        <i/>
        <color auto="1"/>
      </font>
      <fill>
        <patternFill>
          <bgColor theme="4"/>
        </patternFill>
      </fill>
    </dxf>
    <dxf>
      <font>
        <b val="0"/>
        <i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FFDB69"/>
      <color rgb="FFFF33CC"/>
      <color rgb="FFFF00FF"/>
      <color rgb="FFE606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line.bodichon/AppData/Local/Microsoft/Windows/Temporary%20Internet%20Files/Content.Outlook/9WW8HRED/roulement%20de%20base%20tours%20GIE%202607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t 01-07-16 All"/>
      <sheetName val="Rlt 01-07-16 STG"/>
      <sheetName val="roulement STG juillet 2016"/>
      <sheetName val="roulement de travail TOURS"/>
      <sheetName val="PLANNING DU MOIS TOURS"/>
      <sheetName val="roulement ALL juillet 2016"/>
      <sheetName val="JUILLET 2016 stg"/>
      <sheetName val="AOUT 2016 stg"/>
      <sheetName val="SEPTEMBRE 2016 stg"/>
      <sheetName val="OCTOBRE 2016 stg"/>
      <sheetName val="NOVEMBRE 2016 stg"/>
      <sheetName val="DECEMBRE 2016 stg"/>
      <sheetName val="juillet 2016  ALL"/>
      <sheetName val="Feuil1"/>
      <sheetName val="Feuil2"/>
      <sheetName val="Feui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D2:R1208"/>
  <sheetViews>
    <sheetView workbookViewId="0">
      <selection activeCell="E4" sqref="E4"/>
    </sheetView>
  </sheetViews>
  <sheetFormatPr baseColWidth="10" defaultRowHeight="15" x14ac:dyDescent="0.25"/>
  <cols>
    <col min="4" max="6" width="10.85546875" style="76"/>
    <col min="8" max="8" width="28.85546875" bestFit="1" customWidth="1"/>
    <col min="9" max="9" width="15.5703125" customWidth="1"/>
  </cols>
  <sheetData>
    <row r="2" spans="4:18" ht="15.75" thickBot="1" x14ac:dyDescent="0.3"/>
    <row r="3" spans="4:18" ht="30" x14ac:dyDescent="0.25">
      <c r="E3" s="77" t="s">
        <v>55</v>
      </c>
      <c r="F3" s="77" t="s">
        <v>56</v>
      </c>
      <c r="Q3" s="177" t="s">
        <v>51</v>
      </c>
    </row>
    <row r="4" spans="4:18" x14ac:dyDescent="0.25">
      <c r="D4" s="78">
        <f>+H5</f>
        <v>43101</v>
      </c>
      <c r="E4" s="76">
        <f>+WEEKNUM(D4,2)</f>
        <v>1</v>
      </c>
      <c r="F4" s="191">
        <f>IF(D4=H5,1,"ERREUR")</f>
        <v>1</v>
      </c>
      <c r="H4" s="73" t="s">
        <v>50</v>
      </c>
      <c r="Q4" s="178">
        <v>1</v>
      </c>
      <c r="R4" t="s">
        <v>73</v>
      </c>
    </row>
    <row r="5" spans="4:18" x14ac:dyDescent="0.25">
      <c r="D5" s="78">
        <f>+D4+1</f>
        <v>43102</v>
      </c>
      <c r="E5" s="76">
        <f t="shared" ref="E5:E68" si="0">+WEEKNUM(D5,2)</f>
        <v>1</v>
      </c>
      <c r="F5" s="191">
        <f>IF(AND(F4&lt;$H$7,E4&lt;&gt;E5),F4+1,IF(AND(F4=$H$7,E4&lt;&gt;E5),1,F4))</f>
        <v>1</v>
      </c>
      <c r="H5" s="193">
        <v>43101</v>
      </c>
      <c r="Q5" s="178">
        <v>2</v>
      </c>
      <c r="R5" t="s">
        <v>74</v>
      </c>
    </row>
    <row r="6" spans="4:18" x14ac:dyDescent="0.25">
      <c r="D6" s="78">
        <f t="shared" ref="D6:D69" si="1">+D5+1</f>
        <v>43103</v>
      </c>
      <c r="E6" s="76">
        <f t="shared" si="0"/>
        <v>1</v>
      </c>
      <c r="F6" s="191">
        <f t="shared" ref="F6:F32" si="2">IF(AND(F5&lt;$H$7,E5&lt;&gt;E6),F5+1,IF(AND(F5=$H$7,E5&lt;&gt;E6),1,F5))</f>
        <v>1</v>
      </c>
      <c r="H6" s="74" t="s">
        <v>52</v>
      </c>
      <c r="Q6" s="178">
        <v>3</v>
      </c>
      <c r="R6" t="s">
        <v>74</v>
      </c>
    </row>
    <row r="7" spans="4:18" x14ac:dyDescent="0.25">
      <c r="D7" s="78">
        <f t="shared" si="1"/>
        <v>43104</v>
      </c>
      <c r="E7" s="76">
        <f t="shared" si="0"/>
        <v>1</v>
      </c>
      <c r="F7" s="191">
        <f t="shared" si="2"/>
        <v>1</v>
      </c>
      <c r="H7" s="192">
        <v>4</v>
      </c>
      <c r="Q7" s="178">
        <v>4</v>
      </c>
      <c r="R7" t="s">
        <v>74</v>
      </c>
    </row>
    <row r="8" spans="4:18" x14ac:dyDescent="0.25">
      <c r="D8" s="78">
        <f t="shared" si="1"/>
        <v>43105</v>
      </c>
      <c r="E8" s="76">
        <f t="shared" si="0"/>
        <v>1</v>
      </c>
      <c r="F8" s="191">
        <f t="shared" si="2"/>
        <v>1</v>
      </c>
      <c r="Q8" s="178">
        <v>5</v>
      </c>
      <c r="R8" t="s">
        <v>74</v>
      </c>
    </row>
    <row r="9" spans="4:18" x14ac:dyDescent="0.25">
      <c r="D9" s="78">
        <f t="shared" si="1"/>
        <v>43106</v>
      </c>
      <c r="E9" s="76">
        <f t="shared" si="0"/>
        <v>1</v>
      </c>
      <c r="F9" s="191">
        <f t="shared" si="2"/>
        <v>1</v>
      </c>
      <c r="Q9" s="178">
        <v>6</v>
      </c>
      <c r="R9" t="s">
        <v>74</v>
      </c>
    </row>
    <row r="10" spans="4:18" x14ac:dyDescent="0.25">
      <c r="D10" s="78">
        <f t="shared" si="1"/>
        <v>43107</v>
      </c>
      <c r="E10" s="76">
        <f t="shared" si="0"/>
        <v>1</v>
      </c>
      <c r="F10" s="191">
        <f t="shared" si="2"/>
        <v>1</v>
      </c>
      <c r="H10" s="75"/>
      <c r="Q10" s="178">
        <v>7</v>
      </c>
      <c r="R10" t="s">
        <v>74</v>
      </c>
    </row>
    <row r="11" spans="4:18" x14ac:dyDescent="0.25">
      <c r="D11" s="78">
        <f t="shared" si="1"/>
        <v>43108</v>
      </c>
      <c r="E11" s="76">
        <f t="shared" si="0"/>
        <v>2</v>
      </c>
      <c r="F11" s="191">
        <f t="shared" si="2"/>
        <v>2</v>
      </c>
      <c r="Q11" s="178">
        <v>8</v>
      </c>
      <c r="R11" t="s">
        <v>74</v>
      </c>
    </row>
    <row r="12" spans="4:18" x14ac:dyDescent="0.25">
      <c r="D12" s="78">
        <f t="shared" si="1"/>
        <v>43109</v>
      </c>
      <c r="E12" s="76">
        <f t="shared" si="0"/>
        <v>2</v>
      </c>
      <c r="F12" s="191">
        <f t="shared" si="2"/>
        <v>2</v>
      </c>
      <c r="Q12" s="178">
        <v>9</v>
      </c>
      <c r="R12" t="s">
        <v>74</v>
      </c>
    </row>
    <row r="13" spans="4:18" x14ac:dyDescent="0.25">
      <c r="D13" s="78">
        <f t="shared" si="1"/>
        <v>43110</v>
      </c>
      <c r="E13" s="76">
        <f t="shared" si="0"/>
        <v>2</v>
      </c>
      <c r="F13" s="191">
        <f t="shared" si="2"/>
        <v>2</v>
      </c>
      <c r="Q13" s="178">
        <v>10</v>
      </c>
      <c r="R13" t="s">
        <v>74</v>
      </c>
    </row>
    <row r="14" spans="4:18" x14ac:dyDescent="0.25">
      <c r="D14" s="78">
        <f t="shared" si="1"/>
        <v>43111</v>
      </c>
      <c r="E14" s="76">
        <f t="shared" si="0"/>
        <v>2</v>
      </c>
      <c r="F14" s="191">
        <f t="shared" si="2"/>
        <v>2</v>
      </c>
      <c r="Q14" s="178">
        <v>11</v>
      </c>
      <c r="R14" t="s">
        <v>74</v>
      </c>
    </row>
    <row r="15" spans="4:18" x14ac:dyDescent="0.25">
      <c r="D15" s="78">
        <f t="shared" si="1"/>
        <v>43112</v>
      </c>
      <c r="E15" s="76">
        <f t="shared" si="0"/>
        <v>2</v>
      </c>
      <c r="F15" s="191">
        <f t="shared" si="2"/>
        <v>2</v>
      </c>
      <c r="Q15" s="178">
        <v>12</v>
      </c>
      <c r="R15" t="s">
        <v>74</v>
      </c>
    </row>
    <row r="16" spans="4:18" x14ac:dyDescent="0.25">
      <c r="D16" s="78">
        <f t="shared" si="1"/>
        <v>43113</v>
      </c>
      <c r="E16" s="76">
        <f t="shared" si="0"/>
        <v>2</v>
      </c>
      <c r="F16" s="191">
        <f t="shared" si="2"/>
        <v>2</v>
      </c>
      <c r="Q16" s="178">
        <v>13</v>
      </c>
      <c r="R16" t="s">
        <v>74</v>
      </c>
    </row>
    <row r="17" spans="4:18" x14ac:dyDescent="0.25">
      <c r="D17" s="78">
        <f t="shared" si="1"/>
        <v>43114</v>
      </c>
      <c r="E17" s="76">
        <f t="shared" si="0"/>
        <v>2</v>
      </c>
      <c r="F17" s="191">
        <f t="shared" si="2"/>
        <v>2</v>
      </c>
      <c r="Q17" s="178">
        <v>14</v>
      </c>
      <c r="R17" t="s">
        <v>74</v>
      </c>
    </row>
    <row r="18" spans="4:18" ht="15.75" thickBot="1" x14ac:dyDescent="0.3">
      <c r="D18" s="78">
        <f t="shared" si="1"/>
        <v>43115</v>
      </c>
      <c r="E18" s="76">
        <f t="shared" si="0"/>
        <v>3</v>
      </c>
      <c r="F18" s="191">
        <f t="shared" si="2"/>
        <v>3</v>
      </c>
      <c r="Q18" s="179">
        <v>15</v>
      </c>
      <c r="R18" t="s">
        <v>74</v>
      </c>
    </row>
    <row r="19" spans="4:18" x14ac:dyDescent="0.25">
      <c r="D19" s="78">
        <f t="shared" si="1"/>
        <v>43116</v>
      </c>
      <c r="E19" s="76">
        <f t="shared" si="0"/>
        <v>3</v>
      </c>
      <c r="F19" s="191">
        <f t="shared" si="2"/>
        <v>3</v>
      </c>
    </row>
    <row r="20" spans="4:18" x14ac:dyDescent="0.25">
      <c r="D20" s="78">
        <f t="shared" si="1"/>
        <v>43117</v>
      </c>
      <c r="E20" s="76">
        <f t="shared" si="0"/>
        <v>3</v>
      </c>
      <c r="F20" s="191">
        <f t="shared" si="2"/>
        <v>3</v>
      </c>
    </row>
    <row r="21" spans="4:18" x14ac:dyDescent="0.25">
      <c r="D21" s="78">
        <f t="shared" si="1"/>
        <v>43118</v>
      </c>
      <c r="E21" s="76">
        <f t="shared" si="0"/>
        <v>3</v>
      </c>
      <c r="F21" s="191">
        <f t="shared" si="2"/>
        <v>3</v>
      </c>
    </row>
    <row r="22" spans="4:18" x14ac:dyDescent="0.25">
      <c r="D22" s="78">
        <f t="shared" si="1"/>
        <v>43119</v>
      </c>
      <c r="E22" s="76">
        <f t="shared" si="0"/>
        <v>3</v>
      </c>
      <c r="F22" s="191">
        <f t="shared" si="2"/>
        <v>3</v>
      </c>
    </row>
    <row r="23" spans="4:18" x14ac:dyDescent="0.25">
      <c r="D23" s="78">
        <f t="shared" si="1"/>
        <v>43120</v>
      </c>
      <c r="E23" s="76">
        <f t="shared" si="0"/>
        <v>3</v>
      </c>
      <c r="F23" s="191">
        <f t="shared" si="2"/>
        <v>3</v>
      </c>
    </row>
    <row r="24" spans="4:18" x14ac:dyDescent="0.25">
      <c r="D24" s="78">
        <f t="shared" si="1"/>
        <v>43121</v>
      </c>
      <c r="E24" s="76">
        <f t="shared" si="0"/>
        <v>3</v>
      </c>
      <c r="F24" s="191">
        <f t="shared" si="2"/>
        <v>3</v>
      </c>
    </row>
    <row r="25" spans="4:18" x14ac:dyDescent="0.25">
      <c r="D25" s="78">
        <f t="shared" si="1"/>
        <v>43122</v>
      </c>
      <c r="E25" s="76">
        <f t="shared" si="0"/>
        <v>4</v>
      </c>
      <c r="F25" s="191">
        <f t="shared" si="2"/>
        <v>4</v>
      </c>
    </row>
    <row r="26" spans="4:18" x14ac:dyDescent="0.25">
      <c r="D26" s="78">
        <f t="shared" si="1"/>
        <v>43123</v>
      </c>
      <c r="E26" s="76">
        <f t="shared" si="0"/>
        <v>4</v>
      </c>
      <c r="F26" s="191">
        <f t="shared" si="2"/>
        <v>4</v>
      </c>
    </row>
    <row r="27" spans="4:18" x14ac:dyDescent="0.25">
      <c r="D27" s="78">
        <f t="shared" si="1"/>
        <v>43124</v>
      </c>
      <c r="E27" s="76">
        <f t="shared" si="0"/>
        <v>4</v>
      </c>
      <c r="F27" s="191">
        <f t="shared" si="2"/>
        <v>4</v>
      </c>
    </row>
    <row r="28" spans="4:18" x14ac:dyDescent="0.25">
      <c r="D28" s="78">
        <f t="shared" si="1"/>
        <v>43125</v>
      </c>
      <c r="E28" s="76">
        <f t="shared" si="0"/>
        <v>4</v>
      </c>
      <c r="F28" s="191">
        <f t="shared" si="2"/>
        <v>4</v>
      </c>
    </row>
    <row r="29" spans="4:18" x14ac:dyDescent="0.25">
      <c r="D29" s="78">
        <f t="shared" si="1"/>
        <v>43126</v>
      </c>
      <c r="E29" s="76">
        <f t="shared" si="0"/>
        <v>4</v>
      </c>
      <c r="F29" s="191">
        <f t="shared" si="2"/>
        <v>4</v>
      </c>
    </row>
    <row r="30" spans="4:18" x14ac:dyDescent="0.25">
      <c r="D30" s="78">
        <f t="shared" si="1"/>
        <v>43127</v>
      </c>
      <c r="E30" s="76">
        <f t="shared" si="0"/>
        <v>4</v>
      </c>
      <c r="F30" s="191">
        <f t="shared" si="2"/>
        <v>4</v>
      </c>
    </row>
    <row r="31" spans="4:18" x14ac:dyDescent="0.25">
      <c r="D31" s="78">
        <f t="shared" si="1"/>
        <v>43128</v>
      </c>
      <c r="E31" s="76">
        <f t="shared" si="0"/>
        <v>4</v>
      </c>
      <c r="F31" s="191">
        <f t="shared" si="2"/>
        <v>4</v>
      </c>
    </row>
    <row r="32" spans="4:18" x14ac:dyDescent="0.25">
      <c r="D32" s="78">
        <f t="shared" si="1"/>
        <v>43129</v>
      </c>
      <c r="E32" s="76">
        <f t="shared" si="0"/>
        <v>5</v>
      </c>
      <c r="F32" s="191">
        <f t="shared" si="2"/>
        <v>1</v>
      </c>
    </row>
    <row r="33" spans="4:6" x14ac:dyDescent="0.25">
      <c r="D33" s="78">
        <f t="shared" si="1"/>
        <v>43130</v>
      </c>
      <c r="E33" s="76">
        <f t="shared" si="0"/>
        <v>5</v>
      </c>
      <c r="F33" s="191">
        <f>IF(AND(F32&lt;$H$7,E32&lt;&gt;E33),F32+1,IF(AND(F32=$H$7,E32&lt;&gt;E33),1,F32))</f>
        <v>1</v>
      </c>
    </row>
    <row r="34" spans="4:6" x14ac:dyDescent="0.25">
      <c r="D34" s="78">
        <f t="shared" si="1"/>
        <v>43131</v>
      </c>
      <c r="E34" s="76">
        <f t="shared" si="0"/>
        <v>5</v>
      </c>
      <c r="F34" s="191">
        <f t="shared" ref="F34:F97" si="3">IF(AND(F33&lt;$H$7,E33&lt;&gt;E34),F33+1,IF(AND(F33=$H$7,E33&lt;&gt;E34),1,F33))</f>
        <v>1</v>
      </c>
    </row>
    <row r="35" spans="4:6" x14ac:dyDescent="0.25">
      <c r="D35" s="78">
        <f t="shared" si="1"/>
        <v>43132</v>
      </c>
      <c r="E35" s="76">
        <f t="shared" si="0"/>
        <v>5</v>
      </c>
      <c r="F35" s="191">
        <f t="shared" si="3"/>
        <v>1</v>
      </c>
    </row>
    <row r="36" spans="4:6" x14ac:dyDescent="0.25">
      <c r="D36" s="78">
        <f t="shared" si="1"/>
        <v>43133</v>
      </c>
      <c r="E36" s="76">
        <f t="shared" si="0"/>
        <v>5</v>
      </c>
      <c r="F36" s="191">
        <f t="shared" si="3"/>
        <v>1</v>
      </c>
    </row>
    <row r="37" spans="4:6" x14ac:dyDescent="0.25">
      <c r="D37" s="78">
        <f t="shared" si="1"/>
        <v>43134</v>
      </c>
      <c r="E37" s="76">
        <f t="shared" si="0"/>
        <v>5</v>
      </c>
      <c r="F37" s="191">
        <f t="shared" si="3"/>
        <v>1</v>
      </c>
    </row>
    <row r="38" spans="4:6" x14ac:dyDescent="0.25">
      <c r="D38" s="78">
        <f t="shared" si="1"/>
        <v>43135</v>
      </c>
      <c r="E38" s="76">
        <f t="shared" si="0"/>
        <v>5</v>
      </c>
      <c r="F38" s="191">
        <f t="shared" si="3"/>
        <v>1</v>
      </c>
    </row>
    <row r="39" spans="4:6" x14ac:dyDescent="0.25">
      <c r="D39" s="78">
        <f t="shared" si="1"/>
        <v>43136</v>
      </c>
      <c r="E39" s="76">
        <f t="shared" si="0"/>
        <v>6</v>
      </c>
      <c r="F39" s="191">
        <f t="shared" si="3"/>
        <v>2</v>
      </c>
    </row>
    <row r="40" spans="4:6" x14ac:dyDescent="0.25">
      <c r="D40" s="78">
        <f t="shared" si="1"/>
        <v>43137</v>
      </c>
      <c r="E40" s="76">
        <f t="shared" si="0"/>
        <v>6</v>
      </c>
      <c r="F40" s="191">
        <f t="shared" si="3"/>
        <v>2</v>
      </c>
    </row>
    <row r="41" spans="4:6" x14ac:dyDescent="0.25">
      <c r="D41" s="78">
        <f t="shared" si="1"/>
        <v>43138</v>
      </c>
      <c r="E41" s="76">
        <f t="shared" si="0"/>
        <v>6</v>
      </c>
      <c r="F41" s="191">
        <f t="shared" si="3"/>
        <v>2</v>
      </c>
    </row>
    <row r="42" spans="4:6" x14ac:dyDescent="0.25">
      <c r="D42" s="78">
        <f t="shared" si="1"/>
        <v>43139</v>
      </c>
      <c r="E42" s="76">
        <f t="shared" si="0"/>
        <v>6</v>
      </c>
      <c r="F42" s="191">
        <f t="shared" si="3"/>
        <v>2</v>
      </c>
    </row>
    <row r="43" spans="4:6" x14ac:dyDescent="0.25">
      <c r="D43" s="78">
        <f t="shared" si="1"/>
        <v>43140</v>
      </c>
      <c r="E43" s="76">
        <f t="shared" si="0"/>
        <v>6</v>
      </c>
      <c r="F43" s="191">
        <f t="shared" si="3"/>
        <v>2</v>
      </c>
    </row>
    <row r="44" spans="4:6" x14ac:dyDescent="0.25">
      <c r="D44" s="78">
        <f t="shared" si="1"/>
        <v>43141</v>
      </c>
      <c r="E44" s="76">
        <f t="shared" si="0"/>
        <v>6</v>
      </c>
      <c r="F44" s="191">
        <f t="shared" si="3"/>
        <v>2</v>
      </c>
    </row>
    <row r="45" spans="4:6" x14ac:dyDescent="0.25">
      <c r="D45" s="78">
        <f t="shared" si="1"/>
        <v>43142</v>
      </c>
      <c r="E45" s="76">
        <f t="shared" si="0"/>
        <v>6</v>
      </c>
      <c r="F45" s="191">
        <f t="shared" si="3"/>
        <v>2</v>
      </c>
    </row>
    <row r="46" spans="4:6" x14ac:dyDescent="0.25">
      <c r="D46" s="78">
        <f t="shared" si="1"/>
        <v>43143</v>
      </c>
      <c r="E46" s="76">
        <f t="shared" si="0"/>
        <v>7</v>
      </c>
      <c r="F46" s="191">
        <f t="shared" si="3"/>
        <v>3</v>
      </c>
    </row>
    <row r="47" spans="4:6" x14ac:dyDescent="0.25">
      <c r="D47" s="78">
        <f t="shared" si="1"/>
        <v>43144</v>
      </c>
      <c r="E47" s="76">
        <f t="shared" si="0"/>
        <v>7</v>
      </c>
      <c r="F47" s="191">
        <f t="shared" si="3"/>
        <v>3</v>
      </c>
    </row>
    <row r="48" spans="4:6" x14ac:dyDescent="0.25">
      <c r="D48" s="78">
        <f t="shared" si="1"/>
        <v>43145</v>
      </c>
      <c r="E48" s="76">
        <f t="shared" si="0"/>
        <v>7</v>
      </c>
      <c r="F48" s="191">
        <f t="shared" si="3"/>
        <v>3</v>
      </c>
    </row>
    <row r="49" spans="4:6" x14ac:dyDescent="0.25">
      <c r="D49" s="78">
        <f t="shared" si="1"/>
        <v>43146</v>
      </c>
      <c r="E49" s="76">
        <f t="shared" si="0"/>
        <v>7</v>
      </c>
      <c r="F49" s="191">
        <f t="shared" si="3"/>
        <v>3</v>
      </c>
    </row>
    <row r="50" spans="4:6" x14ac:dyDescent="0.25">
      <c r="D50" s="78">
        <f t="shared" si="1"/>
        <v>43147</v>
      </c>
      <c r="E50" s="76">
        <f t="shared" si="0"/>
        <v>7</v>
      </c>
      <c r="F50" s="191">
        <f t="shared" si="3"/>
        <v>3</v>
      </c>
    </row>
    <row r="51" spans="4:6" x14ac:dyDescent="0.25">
      <c r="D51" s="78">
        <f t="shared" si="1"/>
        <v>43148</v>
      </c>
      <c r="E51" s="76">
        <f t="shared" si="0"/>
        <v>7</v>
      </c>
      <c r="F51" s="191">
        <f t="shared" si="3"/>
        <v>3</v>
      </c>
    </row>
    <row r="52" spans="4:6" x14ac:dyDescent="0.25">
      <c r="D52" s="78">
        <f t="shared" si="1"/>
        <v>43149</v>
      </c>
      <c r="E52" s="76">
        <f t="shared" si="0"/>
        <v>7</v>
      </c>
      <c r="F52" s="191">
        <f t="shared" si="3"/>
        <v>3</v>
      </c>
    </row>
    <row r="53" spans="4:6" x14ac:dyDescent="0.25">
      <c r="D53" s="78">
        <f t="shared" si="1"/>
        <v>43150</v>
      </c>
      <c r="E53" s="76">
        <f t="shared" si="0"/>
        <v>8</v>
      </c>
      <c r="F53" s="191">
        <f t="shared" si="3"/>
        <v>4</v>
      </c>
    </row>
    <row r="54" spans="4:6" x14ac:dyDescent="0.25">
      <c r="D54" s="78">
        <f t="shared" si="1"/>
        <v>43151</v>
      </c>
      <c r="E54" s="76">
        <f t="shared" si="0"/>
        <v>8</v>
      </c>
      <c r="F54" s="191">
        <f t="shared" si="3"/>
        <v>4</v>
      </c>
    </row>
    <row r="55" spans="4:6" x14ac:dyDescent="0.25">
      <c r="D55" s="78">
        <f t="shared" si="1"/>
        <v>43152</v>
      </c>
      <c r="E55" s="76">
        <f t="shared" si="0"/>
        <v>8</v>
      </c>
      <c r="F55" s="191">
        <f t="shared" si="3"/>
        <v>4</v>
      </c>
    </row>
    <row r="56" spans="4:6" x14ac:dyDescent="0.25">
      <c r="D56" s="78">
        <f t="shared" si="1"/>
        <v>43153</v>
      </c>
      <c r="E56" s="76">
        <f t="shared" si="0"/>
        <v>8</v>
      </c>
      <c r="F56" s="191">
        <f t="shared" si="3"/>
        <v>4</v>
      </c>
    </row>
    <row r="57" spans="4:6" x14ac:dyDescent="0.25">
      <c r="D57" s="78">
        <f t="shared" si="1"/>
        <v>43154</v>
      </c>
      <c r="E57" s="76">
        <f t="shared" si="0"/>
        <v>8</v>
      </c>
      <c r="F57" s="191">
        <f t="shared" si="3"/>
        <v>4</v>
      </c>
    </row>
    <row r="58" spans="4:6" x14ac:dyDescent="0.25">
      <c r="D58" s="78">
        <f t="shared" si="1"/>
        <v>43155</v>
      </c>
      <c r="E58" s="76">
        <f t="shared" si="0"/>
        <v>8</v>
      </c>
      <c r="F58" s="191">
        <f t="shared" si="3"/>
        <v>4</v>
      </c>
    </row>
    <row r="59" spans="4:6" x14ac:dyDescent="0.25">
      <c r="D59" s="78">
        <f t="shared" si="1"/>
        <v>43156</v>
      </c>
      <c r="E59" s="76">
        <f t="shared" si="0"/>
        <v>8</v>
      </c>
      <c r="F59" s="191">
        <f t="shared" si="3"/>
        <v>4</v>
      </c>
    </row>
    <row r="60" spans="4:6" x14ac:dyDescent="0.25">
      <c r="D60" s="78">
        <f t="shared" si="1"/>
        <v>43157</v>
      </c>
      <c r="E60" s="76">
        <f t="shared" si="0"/>
        <v>9</v>
      </c>
      <c r="F60" s="191">
        <f t="shared" si="3"/>
        <v>1</v>
      </c>
    </row>
    <row r="61" spans="4:6" x14ac:dyDescent="0.25">
      <c r="D61" s="78">
        <f t="shared" si="1"/>
        <v>43158</v>
      </c>
      <c r="E61" s="76">
        <f t="shared" si="0"/>
        <v>9</v>
      </c>
      <c r="F61" s="191">
        <f t="shared" si="3"/>
        <v>1</v>
      </c>
    </row>
    <row r="62" spans="4:6" x14ac:dyDescent="0.25">
      <c r="D62" s="78">
        <f t="shared" si="1"/>
        <v>43159</v>
      </c>
      <c r="E62" s="76">
        <f t="shared" si="0"/>
        <v>9</v>
      </c>
      <c r="F62" s="191">
        <f t="shared" si="3"/>
        <v>1</v>
      </c>
    </row>
    <row r="63" spans="4:6" x14ac:dyDescent="0.25">
      <c r="D63" s="78">
        <f t="shared" si="1"/>
        <v>43160</v>
      </c>
      <c r="E63" s="76">
        <f t="shared" si="0"/>
        <v>9</v>
      </c>
      <c r="F63" s="191">
        <f t="shared" si="3"/>
        <v>1</v>
      </c>
    </row>
    <row r="64" spans="4:6" x14ac:dyDescent="0.25">
      <c r="D64" s="78">
        <f t="shared" si="1"/>
        <v>43161</v>
      </c>
      <c r="E64" s="76">
        <f t="shared" si="0"/>
        <v>9</v>
      </c>
      <c r="F64" s="191">
        <f t="shared" si="3"/>
        <v>1</v>
      </c>
    </row>
    <row r="65" spans="4:6" x14ac:dyDescent="0.25">
      <c r="D65" s="78">
        <f t="shared" si="1"/>
        <v>43162</v>
      </c>
      <c r="E65" s="76">
        <f t="shared" si="0"/>
        <v>9</v>
      </c>
      <c r="F65" s="191">
        <f t="shared" si="3"/>
        <v>1</v>
      </c>
    </row>
    <row r="66" spans="4:6" x14ac:dyDescent="0.25">
      <c r="D66" s="78">
        <f t="shared" si="1"/>
        <v>43163</v>
      </c>
      <c r="E66" s="76">
        <f t="shared" si="0"/>
        <v>9</v>
      </c>
      <c r="F66" s="191">
        <f t="shared" si="3"/>
        <v>1</v>
      </c>
    </row>
    <row r="67" spans="4:6" x14ac:dyDescent="0.25">
      <c r="D67" s="78">
        <f t="shared" si="1"/>
        <v>43164</v>
      </c>
      <c r="E67" s="76">
        <f t="shared" si="0"/>
        <v>10</v>
      </c>
      <c r="F67" s="191">
        <f t="shared" si="3"/>
        <v>2</v>
      </c>
    </row>
    <row r="68" spans="4:6" x14ac:dyDescent="0.25">
      <c r="D68" s="78">
        <f t="shared" si="1"/>
        <v>43165</v>
      </c>
      <c r="E68" s="76">
        <f t="shared" si="0"/>
        <v>10</v>
      </c>
      <c r="F68" s="191">
        <f t="shared" si="3"/>
        <v>2</v>
      </c>
    </row>
    <row r="69" spans="4:6" x14ac:dyDescent="0.25">
      <c r="D69" s="78">
        <f t="shared" si="1"/>
        <v>43166</v>
      </c>
      <c r="E69" s="76">
        <f t="shared" ref="E69:E132" si="4">+WEEKNUM(D69,2)</f>
        <v>10</v>
      </c>
      <c r="F69" s="191">
        <f t="shared" si="3"/>
        <v>2</v>
      </c>
    </row>
    <row r="70" spans="4:6" x14ac:dyDescent="0.25">
      <c r="D70" s="78">
        <f t="shared" ref="D70:D133" si="5">+D69+1</f>
        <v>43167</v>
      </c>
      <c r="E70" s="76">
        <f t="shared" si="4"/>
        <v>10</v>
      </c>
      <c r="F70" s="191">
        <f t="shared" si="3"/>
        <v>2</v>
      </c>
    </row>
    <row r="71" spans="4:6" x14ac:dyDescent="0.25">
      <c r="D71" s="78">
        <f t="shared" si="5"/>
        <v>43168</v>
      </c>
      <c r="E71" s="76">
        <f t="shared" si="4"/>
        <v>10</v>
      </c>
      <c r="F71" s="191">
        <f t="shared" si="3"/>
        <v>2</v>
      </c>
    </row>
    <row r="72" spans="4:6" x14ac:dyDescent="0.25">
      <c r="D72" s="78">
        <f t="shared" si="5"/>
        <v>43169</v>
      </c>
      <c r="E72" s="76">
        <f t="shared" si="4"/>
        <v>10</v>
      </c>
      <c r="F72" s="191">
        <f t="shared" si="3"/>
        <v>2</v>
      </c>
    </row>
    <row r="73" spans="4:6" x14ac:dyDescent="0.25">
      <c r="D73" s="78">
        <f t="shared" si="5"/>
        <v>43170</v>
      </c>
      <c r="E73" s="76">
        <f t="shared" si="4"/>
        <v>10</v>
      </c>
      <c r="F73" s="191">
        <f t="shared" si="3"/>
        <v>2</v>
      </c>
    </row>
    <row r="74" spans="4:6" x14ac:dyDescent="0.25">
      <c r="D74" s="78">
        <f t="shared" si="5"/>
        <v>43171</v>
      </c>
      <c r="E74" s="76">
        <f t="shared" si="4"/>
        <v>11</v>
      </c>
      <c r="F74" s="191">
        <f t="shared" si="3"/>
        <v>3</v>
      </c>
    </row>
    <row r="75" spans="4:6" x14ac:dyDescent="0.25">
      <c r="D75" s="78">
        <f t="shared" si="5"/>
        <v>43172</v>
      </c>
      <c r="E75" s="76">
        <f t="shared" si="4"/>
        <v>11</v>
      </c>
      <c r="F75" s="191">
        <f t="shared" si="3"/>
        <v>3</v>
      </c>
    </row>
    <row r="76" spans="4:6" x14ac:dyDescent="0.25">
      <c r="D76" s="78">
        <f t="shared" si="5"/>
        <v>43173</v>
      </c>
      <c r="E76" s="76">
        <f t="shared" si="4"/>
        <v>11</v>
      </c>
      <c r="F76" s="191">
        <f t="shared" si="3"/>
        <v>3</v>
      </c>
    </row>
    <row r="77" spans="4:6" x14ac:dyDescent="0.25">
      <c r="D77" s="78">
        <f t="shared" si="5"/>
        <v>43174</v>
      </c>
      <c r="E77" s="76">
        <f t="shared" si="4"/>
        <v>11</v>
      </c>
      <c r="F77" s="191">
        <f t="shared" si="3"/>
        <v>3</v>
      </c>
    </row>
    <row r="78" spans="4:6" x14ac:dyDescent="0.25">
      <c r="D78" s="78">
        <f t="shared" si="5"/>
        <v>43175</v>
      </c>
      <c r="E78" s="76">
        <f t="shared" si="4"/>
        <v>11</v>
      </c>
      <c r="F78" s="191">
        <f t="shared" si="3"/>
        <v>3</v>
      </c>
    </row>
    <row r="79" spans="4:6" x14ac:dyDescent="0.25">
      <c r="D79" s="78">
        <f t="shared" si="5"/>
        <v>43176</v>
      </c>
      <c r="E79" s="76">
        <f t="shared" si="4"/>
        <v>11</v>
      </c>
      <c r="F79" s="191">
        <f t="shared" si="3"/>
        <v>3</v>
      </c>
    </row>
    <row r="80" spans="4:6" x14ac:dyDescent="0.25">
      <c r="D80" s="78">
        <f t="shared" si="5"/>
        <v>43177</v>
      </c>
      <c r="E80" s="76">
        <f t="shared" si="4"/>
        <v>11</v>
      </c>
      <c r="F80" s="191">
        <f t="shared" si="3"/>
        <v>3</v>
      </c>
    </row>
    <row r="81" spans="4:6" x14ac:dyDescent="0.25">
      <c r="D81" s="78">
        <f t="shared" si="5"/>
        <v>43178</v>
      </c>
      <c r="E81" s="76">
        <f t="shared" si="4"/>
        <v>12</v>
      </c>
      <c r="F81" s="191">
        <f t="shared" si="3"/>
        <v>4</v>
      </c>
    </row>
    <row r="82" spans="4:6" x14ac:dyDescent="0.25">
      <c r="D82" s="78">
        <f t="shared" si="5"/>
        <v>43179</v>
      </c>
      <c r="E82" s="76">
        <f t="shared" si="4"/>
        <v>12</v>
      </c>
      <c r="F82" s="191">
        <f t="shared" si="3"/>
        <v>4</v>
      </c>
    </row>
    <row r="83" spans="4:6" x14ac:dyDescent="0.25">
      <c r="D83" s="78">
        <f t="shared" si="5"/>
        <v>43180</v>
      </c>
      <c r="E83" s="76">
        <f t="shared" si="4"/>
        <v>12</v>
      </c>
      <c r="F83" s="191">
        <f t="shared" si="3"/>
        <v>4</v>
      </c>
    </row>
    <row r="84" spans="4:6" x14ac:dyDescent="0.25">
      <c r="D84" s="78">
        <f t="shared" si="5"/>
        <v>43181</v>
      </c>
      <c r="E84" s="76">
        <f t="shared" si="4"/>
        <v>12</v>
      </c>
      <c r="F84" s="191">
        <f t="shared" si="3"/>
        <v>4</v>
      </c>
    </row>
    <row r="85" spans="4:6" x14ac:dyDescent="0.25">
      <c r="D85" s="78">
        <f t="shared" si="5"/>
        <v>43182</v>
      </c>
      <c r="E85" s="76">
        <f t="shared" si="4"/>
        <v>12</v>
      </c>
      <c r="F85" s="191">
        <f t="shared" si="3"/>
        <v>4</v>
      </c>
    </row>
    <row r="86" spans="4:6" x14ac:dyDescent="0.25">
      <c r="D86" s="78">
        <f t="shared" si="5"/>
        <v>43183</v>
      </c>
      <c r="E86" s="76">
        <f t="shared" si="4"/>
        <v>12</v>
      </c>
      <c r="F86" s="191">
        <f t="shared" si="3"/>
        <v>4</v>
      </c>
    </row>
    <row r="87" spans="4:6" x14ac:dyDescent="0.25">
      <c r="D87" s="78">
        <f t="shared" si="5"/>
        <v>43184</v>
      </c>
      <c r="E87" s="76">
        <f t="shared" si="4"/>
        <v>12</v>
      </c>
      <c r="F87" s="191">
        <f t="shared" si="3"/>
        <v>4</v>
      </c>
    </row>
    <row r="88" spans="4:6" x14ac:dyDescent="0.25">
      <c r="D88" s="78">
        <f t="shared" si="5"/>
        <v>43185</v>
      </c>
      <c r="E88" s="76">
        <f t="shared" si="4"/>
        <v>13</v>
      </c>
      <c r="F88" s="191">
        <f t="shared" si="3"/>
        <v>1</v>
      </c>
    </row>
    <row r="89" spans="4:6" x14ac:dyDescent="0.25">
      <c r="D89" s="78">
        <f t="shared" si="5"/>
        <v>43186</v>
      </c>
      <c r="E89" s="76">
        <f t="shared" si="4"/>
        <v>13</v>
      </c>
      <c r="F89" s="191">
        <f t="shared" si="3"/>
        <v>1</v>
      </c>
    </row>
    <row r="90" spans="4:6" x14ac:dyDescent="0.25">
      <c r="D90" s="78">
        <f t="shared" si="5"/>
        <v>43187</v>
      </c>
      <c r="E90" s="76">
        <f t="shared" si="4"/>
        <v>13</v>
      </c>
      <c r="F90" s="191">
        <f t="shared" si="3"/>
        <v>1</v>
      </c>
    </row>
    <row r="91" spans="4:6" x14ac:dyDescent="0.25">
      <c r="D91" s="78">
        <f t="shared" si="5"/>
        <v>43188</v>
      </c>
      <c r="E91" s="76">
        <f t="shared" si="4"/>
        <v>13</v>
      </c>
      <c r="F91" s="191">
        <f t="shared" si="3"/>
        <v>1</v>
      </c>
    </row>
    <row r="92" spans="4:6" x14ac:dyDescent="0.25">
      <c r="D92" s="78">
        <f t="shared" si="5"/>
        <v>43189</v>
      </c>
      <c r="E92" s="76">
        <f t="shared" si="4"/>
        <v>13</v>
      </c>
      <c r="F92" s="191">
        <f t="shared" si="3"/>
        <v>1</v>
      </c>
    </row>
    <row r="93" spans="4:6" x14ac:dyDescent="0.25">
      <c r="D93" s="78">
        <f t="shared" si="5"/>
        <v>43190</v>
      </c>
      <c r="E93" s="76">
        <f t="shared" si="4"/>
        <v>13</v>
      </c>
      <c r="F93" s="191">
        <f t="shared" si="3"/>
        <v>1</v>
      </c>
    </row>
    <row r="94" spans="4:6" x14ac:dyDescent="0.25">
      <c r="D94" s="78">
        <f t="shared" si="5"/>
        <v>43191</v>
      </c>
      <c r="E94" s="76">
        <f t="shared" si="4"/>
        <v>13</v>
      </c>
      <c r="F94" s="191">
        <f t="shared" si="3"/>
        <v>1</v>
      </c>
    </row>
    <row r="95" spans="4:6" x14ac:dyDescent="0.25">
      <c r="D95" s="78">
        <f t="shared" si="5"/>
        <v>43192</v>
      </c>
      <c r="E95" s="76">
        <f t="shared" si="4"/>
        <v>14</v>
      </c>
      <c r="F95" s="191">
        <f t="shared" si="3"/>
        <v>2</v>
      </c>
    </row>
    <row r="96" spans="4:6" x14ac:dyDescent="0.25">
      <c r="D96" s="78">
        <f t="shared" si="5"/>
        <v>43193</v>
      </c>
      <c r="E96" s="76">
        <f t="shared" si="4"/>
        <v>14</v>
      </c>
      <c r="F96" s="191">
        <f t="shared" si="3"/>
        <v>2</v>
      </c>
    </row>
    <row r="97" spans="4:6" x14ac:dyDescent="0.25">
      <c r="D97" s="78">
        <f t="shared" si="5"/>
        <v>43194</v>
      </c>
      <c r="E97" s="76">
        <f t="shared" si="4"/>
        <v>14</v>
      </c>
      <c r="F97" s="191">
        <f t="shared" si="3"/>
        <v>2</v>
      </c>
    </row>
    <row r="98" spans="4:6" x14ac:dyDescent="0.25">
      <c r="D98" s="78">
        <f t="shared" si="5"/>
        <v>43195</v>
      </c>
      <c r="E98" s="76">
        <f t="shared" si="4"/>
        <v>14</v>
      </c>
      <c r="F98" s="191">
        <f t="shared" ref="F98:F161" si="6">IF(AND(F97&lt;$H$7,E97&lt;&gt;E98),F97+1,IF(AND(F97=$H$7,E97&lt;&gt;E98),1,F97))</f>
        <v>2</v>
      </c>
    </row>
    <row r="99" spans="4:6" x14ac:dyDescent="0.25">
      <c r="D99" s="78">
        <f t="shared" si="5"/>
        <v>43196</v>
      </c>
      <c r="E99" s="76">
        <f t="shared" si="4"/>
        <v>14</v>
      </c>
      <c r="F99" s="191">
        <f t="shared" si="6"/>
        <v>2</v>
      </c>
    </row>
    <row r="100" spans="4:6" x14ac:dyDescent="0.25">
      <c r="D100" s="78">
        <f t="shared" si="5"/>
        <v>43197</v>
      </c>
      <c r="E100" s="76">
        <f t="shared" si="4"/>
        <v>14</v>
      </c>
      <c r="F100" s="191">
        <f t="shared" si="6"/>
        <v>2</v>
      </c>
    </row>
    <row r="101" spans="4:6" x14ac:dyDescent="0.25">
      <c r="D101" s="78">
        <f t="shared" si="5"/>
        <v>43198</v>
      </c>
      <c r="E101" s="76">
        <f t="shared" si="4"/>
        <v>14</v>
      </c>
      <c r="F101" s="191">
        <f t="shared" si="6"/>
        <v>2</v>
      </c>
    </row>
    <row r="102" spans="4:6" x14ac:dyDescent="0.25">
      <c r="D102" s="78">
        <f t="shared" si="5"/>
        <v>43199</v>
      </c>
      <c r="E102" s="76">
        <f t="shared" si="4"/>
        <v>15</v>
      </c>
      <c r="F102" s="191">
        <f t="shared" si="6"/>
        <v>3</v>
      </c>
    </row>
    <row r="103" spans="4:6" x14ac:dyDescent="0.25">
      <c r="D103" s="78">
        <f t="shared" si="5"/>
        <v>43200</v>
      </c>
      <c r="E103" s="76">
        <f t="shared" si="4"/>
        <v>15</v>
      </c>
      <c r="F103" s="191">
        <f t="shared" si="6"/>
        <v>3</v>
      </c>
    </row>
    <row r="104" spans="4:6" x14ac:dyDescent="0.25">
      <c r="D104" s="78">
        <f t="shared" si="5"/>
        <v>43201</v>
      </c>
      <c r="E104" s="76">
        <f t="shared" si="4"/>
        <v>15</v>
      </c>
      <c r="F104" s="191">
        <f t="shared" si="6"/>
        <v>3</v>
      </c>
    </row>
    <row r="105" spans="4:6" x14ac:dyDescent="0.25">
      <c r="D105" s="78">
        <f t="shared" si="5"/>
        <v>43202</v>
      </c>
      <c r="E105" s="76">
        <f t="shared" si="4"/>
        <v>15</v>
      </c>
      <c r="F105" s="191">
        <f t="shared" si="6"/>
        <v>3</v>
      </c>
    </row>
    <row r="106" spans="4:6" x14ac:dyDescent="0.25">
      <c r="D106" s="78">
        <f t="shared" si="5"/>
        <v>43203</v>
      </c>
      <c r="E106" s="76">
        <f t="shared" si="4"/>
        <v>15</v>
      </c>
      <c r="F106" s="191">
        <f t="shared" si="6"/>
        <v>3</v>
      </c>
    </row>
    <row r="107" spans="4:6" x14ac:dyDescent="0.25">
      <c r="D107" s="78">
        <f t="shared" si="5"/>
        <v>43204</v>
      </c>
      <c r="E107" s="76">
        <f t="shared" si="4"/>
        <v>15</v>
      </c>
      <c r="F107" s="191">
        <f t="shared" si="6"/>
        <v>3</v>
      </c>
    </row>
    <row r="108" spans="4:6" x14ac:dyDescent="0.25">
      <c r="D108" s="78">
        <f t="shared" si="5"/>
        <v>43205</v>
      </c>
      <c r="E108" s="76">
        <f t="shared" si="4"/>
        <v>15</v>
      </c>
      <c r="F108" s="191">
        <f t="shared" si="6"/>
        <v>3</v>
      </c>
    </row>
    <row r="109" spans="4:6" x14ac:dyDescent="0.25">
      <c r="D109" s="78">
        <f t="shared" si="5"/>
        <v>43206</v>
      </c>
      <c r="E109" s="76">
        <f t="shared" si="4"/>
        <v>16</v>
      </c>
      <c r="F109" s="191">
        <f t="shared" si="6"/>
        <v>4</v>
      </c>
    </row>
    <row r="110" spans="4:6" x14ac:dyDescent="0.25">
      <c r="D110" s="78">
        <f t="shared" si="5"/>
        <v>43207</v>
      </c>
      <c r="E110" s="76">
        <f t="shared" si="4"/>
        <v>16</v>
      </c>
      <c r="F110" s="191">
        <f t="shared" si="6"/>
        <v>4</v>
      </c>
    </row>
    <row r="111" spans="4:6" x14ac:dyDescent="0.25">
      <c r="D111" s="78">
        <f t="shared" si="5"/>
        <v>43208</v>
      </c>
      <c r="E111" s="76">
        <f t="shared" si="4"/>
        <v>16</v>
      </c>
      <c r="F111" s="191">
        <f t="shared" si="6"/>
        <v>4</v>
      </c>
    </row>
    <row r="112" spans="4:6" x14ac:dyDescent="0.25">
      <c r="D112" s="78">
        <f t="shared" si="5"/>
        <v>43209</v>
      </c>
      <c r="E112" s="76">
        <f t="shared" si="4"/>
        <v>16</v>
      </c>
      <c r="F112" s="191">
        <f t="shared" si="6"/>
        <v>4</v>
      </c>
    </row>
    <row r="113" spans="4:6" x14ac:dyDescent="0.25">
      <c r="D113" s="78">
        <f t="shared" si="5"/>
        <v>43210</v>
      </c>
      <c r="E113" s="76">
        <f t="shared" si="4"/>
        <v>16</v>
      </c>
      <c r="F113" s="191">
        <f t="shared" si="6"/>
        <v>4</v>
      </c>
    </row>
    <row r="114" spans="4:6" x14ac:dyDescent="0.25">
      <c r="D114" s="78">
        <f t="shared" si="5"/>
        <v>43211</v>
      </c>
      <c r="E114" s="76">
        <f t="shared" si="4"/>
        <v>16</v>
      </c>
      <c r="F114" s="191">
        <f t="shared" si="6"/>
        <v>4</v>
      </c>
    </row>
    <row r="115" spans="4:6" x14ac:dyDescent="0.25">
      <c r="D115" s="78">
        <f t="shared" si="5"/>
        <v>43212</v>
      </c>
      <c r="E115" s="76">
        <f t="shared" si="4"/>
        <v>16</v>
      </c>
      <c r="F115" s="191">
        <f t="shared" si="6"/>
        <v>4</v>
      </c>
    </row>
    <row r="116" spans="4:6" x14ac:dyDescent="0.25">
      <c r="D116" s="78">
        <f t="shared" si="5"/>
        <v>43213</v>
      </c>
      <c r="E116" s="76">
        <f t="shared" si="4"/>
        <v>17</v>
      </c>
      <c r="F116" s="191">
        <f t="shared" si="6"/>
        <v>1</v>
      </c>
    </row>
    <row r="117" spans="4:6" x14ac:dyDescent="0.25">
      <c r="D117" s="78">
        <f t="shared" si="5"/>
        <v>43214</v>
      </c>
      <c r="E117" s="76">
        <f t="shared" si="4"/>
        <v>17</v>
      </c>
      <c r="F117" s="191">
        <f t="shared" si="6"/>
        <v>1</v>
      </c>
    </row>
    <row r="118" spans="4:6" x14ac:dyDescent="0.25">
      <c r="D118" s="78">
        <f t="shared" si="5"/>
        <v>43215</v>
      </c>
      <c r="E118" s="76">
        <f t="shared" si="4"/>
        <v>17</v>
      </c>
      <c r="F118" s="191">
        <f t="shared" si="6"/>
        <v>1</v>
      </c>
    </row>
    <row r="119" spans="4:6" x14ac:dyDescent="0.25">
      <c r="D119" s="78">
        <f t="shared" si="5"/>
        <v>43216</v>
      </c>
      <c r="E119" s="76">
        <f t="shared" si="4"/>
        <v>17</v>
      </c>
      <c r="F119" s="191">
        <f t="shared" si="6"/>
        <v>1</v>
      </c>
    </row>
    <row r="120" spans="4:6" x14ac:dyDescent="0.25">
      <c r="D120" s="78">
        <f t="shared" si="5"/>
        <v>43217</v>
      </c>
      <c r="E120" s="76">
        <f t="shared" si="4"/>
        <v>17</v>
      </c>
      <c r="F120" s="191">
        <f t="shared" si="6"/>
        <v>1</v>
      </c>
    </row>
    <row r="121" spans="4:6" x14ac:dyDescent="0.25">
      <c r="D121" s="78">
        <f t="shared" si="5"/>
        <v>43218</v>
      </c>
      <c r="E121" s="76">
        <f t="shared" si="4"/>
        <v>17</v>
      </c>
      <c r="F121" s="191">
        <f t="shared" si="6"/>
        <v>1</v>
      </c>
    </row>
    <row r="122" spans="4:6" x14ac:dyDescent="0.25">
      <c r="D122" s="78">
        <f t="shared" si="5"/>
        <v>43219</v>
      </c>
      <c r="E122" s="76">
        <f t="shared" si="4"/>
        <v>17</v>
      </c>
      <c r="F122" s="191">
        <f t="shared" si="6"/>
        <v>1</v>
      </c>
    </row>
    <row r="123" spans="4:6" x14ac:dyDescent="0.25">
      <c r="D123" s="78">
        <f t="shared" si="5"/>
        <v>43220</v>
      </c>
      <c r="E123" s="76">
        <f t="shared" si="4"/>
        <v>18</v>
      </c>
      <c r="F123" s="191">
        <f t="shared" si="6"/>
        <v>2</v>
      </c>
    </row>
    <row r="124" spans="4:6" x14ac:dyDescent="0.25">
      <c r="D124" s="78">
        <f t="shared" si="5"/>
        <v>43221</v>
      </c>
      <c r="E124" s="76">
        <f t="shared" si="4"/>
        <v>18</v>
      </c>
      <c r="F124" s="191">
        <f t="shared" si="6"/>
        <v>2</v>
      </c>
    </row>
    <row r="125" spans="4:6" x14ac:dyDescent="0.25">
      <c r="D125" s="78">
        <f t="shared" si="5"/>
        <v>43222</v>
      </c>
      <c r="E125" s="76">
        <f t="shared" si="4"/>
        <v>18</v>
      </c>
      <c r="F125" s="191">
        <f t="shared" si="6"/>
        <v>2</v>
      </c>
    </row>
    <row r="126" spans="4:6" x14ac:dyDescent="0.25">
      <c r="D126" s="78">
        <f t="shared" si="5"/>
        <v>43223</v>
      </c>
      <c r="E126" s="76">
        <f t="shared" si="4"/>
        <v>18</v>
      </c>
      <c r="F126" s="191">
        <f t="shared" si="6"/>
        <v>2</v>
      </c>
    </row>
    <row r="127" spans="4:6" x14ac:dyDescent="0.25">
      <c r="D127" s="78">
        <f t="shared" si="5"/>
        <v>43224</v>
      </c>
      <c r="E127" s="76">
        <f t="shared" si="4"/>
        <v>18</v>
      </c>
      <c r="F127" s="191">
        <f t="shared" si="6"/>
        <v>2</v>
      </c>
    </row>
    <row r="128" spans="4:6" x14ac:dyDescent="0.25">
      <c r="D128" s="78">
        <f t="shared" si="5"/>
        <v>43225</v>
      </c>
      <c r="E128" s="76">
        <f t="shared" si="4"/>
        <v>18</v>
      </c>
      <c r="F128" s="191">
        <f t="shared" si="6"/>
        <v>2</v>
      </c>
    </row>
    <row r="129" spans="4:6" x14ac:dyDescent="0.25">
      <c r="D129" s="78">
        <f t="shared" si="5"/>
        <v>43226</v>
      </c>
      <c r="E129" s="76">
        <f t="shared" si="4"/>
        <v>18</v>
      </c>
      <c r="F129" s="191">
        <f t="shared" si="6"/>
        <v>2</v>
      </c>
    </row>
    <row r="130" spans="4:6" x14ac:dyDescent="0.25">
      <c r="D130" s="78">
        <f t="shared" si="5"/>
        <v>43227</v>
      </c>
      <c r="E130" s="76">
        <f t="shared" si="4"/>
        <v>19</v>
      </c>
      <c r="F130" s="191">
        <f t="shared" si="6"/>
        <v>3</v>
      </c>
    </row>
    <row r="131" spans="4:6" x14ac:dyDescent="0.25">
      <c r="D131" s="78">
        <f t="shared" si="5"/>
        <v>43228</v>
      </c>
      <c r="E131" s="76">
        <f t="shared" si="4"/>
        <v>19</v>
      </c>
      <c r="F131" s="191">
        <f t="shared" si="6"/>
        <v>3</v>
      </c>
    </row>
    <row r="132" spans="4:6" x14ac:dyDescent="0.25">
      <c r="D132" s="78">
        <f t="shared" si="5"/>
        <v>43229</v>
      </c>
      <c r="E132" s="76">
        <f t="shared" si="4"/>
        <v>19</v>
      </c>
      <c r="F132" s="191">
        <f t="shared" si="6"/>
        <v>3</v>
      </c>
    </row>
    <row r="133" spans="4:6" x14ac:dyDescent="0.25">
      <c r="D133" s="78">
        <f t="shared" si="5"/>
        <v>43230</v>
      </c>
      <c r="E133" s="76">
        <f t="shared" ref="E133:E196" si="7">+WEEKNUM(D133,2)</f>
        <v>19</v>
      </c>
      <c r="F133" s="191">
        <f t="shared" si="6"/>
        <v>3</v>
      </c>
    </row>
    <row r="134" spans="4:6" x14ac:dyDescent="0.25">
      <c r="D134" s="78">
        <f t="shared" ref="D134:D197" si="8">+D133+1</f>
        <v>43231</v>
      </c>
      <c r="E134" s="76">
        <f t="shared" si="7"/>
        <v>19</v>
      </c>
      <c r="F134" s="191">
        <f t="shared" si="6"/>
        <v>3</v>
      </c>
    </row>
    <row r="135" spans="4:6" x14ac:dyDescent="0.25">
      <c r="D135" s="78">
        <f t="shared" si="8"/>
        <v>43232</v>
      </c>
      <c r="E135" s="76">
        <f t="shared" si="7"/>
        <v>19</v>
      </c>
      <c r="F135" s="191">
        <f t="shared" si="6"/>
        <v>3</v>
      </c>
    </row>
    <row r="136" spans="4:6" x14ac:dyDescent="0.25">
      <c r="D136" s="78">
        <f t="shared" si="8"/>
        <v>43233</v>
      </c>
      <c r="E136" s="76">
        <f t="shared" si="7"/>
        <v>19</v>
      </c>
      <c r="F136" s="191">
        <f t="shared" si="6"/>
        <v>3</v>
      </c>
    </row>
    <row r="137" spans="4:6" x14ac:dyDescent="0.25">
      <c r="D137" s="78">
        <f t="shared" si="8"/>
        <v>43234</v>
      </c>
      <c r="E137" s="76">
        <f t="shared" si="7"/>
        <v>20</v>
      </c>
      <c r="F137" s="191">
        <f t="shared" si="6"/>
        <v>4</v>
      </c>
    </row>
    <row r="138" spans="4:6" x14ac:dyDescent="0.25">
      <c r="D138" s="78">
        <f t="shared" si="8"/>
        <v>43235</v>
      </c>
      <c r="E138" s="76">
        <f t="shared" si="7"/>
        <v>20</v>
      </c>
      <c r="F138" s="191">
        <f t="shared" si="6"/>
        <v>4</v>
      </c>
    </row>
    <row r="139" spans="4:6" x14ac:dyDescent="0.25">
      <c r="D139" s="78">
        <f t="shared" si="8"/>
        <v>43236</v>
      </c>
      <c r="E139" s="76">
        <f t="shared" si="7"/>
        <v>20</v>
      </c>
      <c r="F139" s="191">
        <f t="shared" si="6"/>
        <v>4</v>
      </c>
    </row>
    <row r="140" spans="4:6" x14ac:dyDescent="0.25">
      <c r="D140" s="78">
        <f t="shared" si="8"/>
        <v>43237</v>
      </c>
      <c r="E140" s="76">
        <f t="shared" si="7"/>
        <v>20</v>
      </c>
      <c r="F140" s="191">
        <f t="shared" si="6"/>
        <v>4</v>
      </c>
    </row>
    <row r="141" spans="4:6" x14ac:dyDescent="0.25">
      <c r="D141" s="78">
        <f t="shared" si="8"/>
        <v>43238</v>
      </c>
      <c r="E141" s="76">
        <f t="shared" si="7"/>
        <v>20</v>
      </c>
      <c r="F141" s="191">
        <f t="shared" si="6"/>
        <v>4</v>
      </c>
    </row>
    <row r="142" spans="4:6" x14ac:dyDescent="0.25">
      <c r="D142" s="78">
        <f t="shared" si="8"/>
        <v>43239</v>
      </c>
      <c r="E142" s="76">
        <f t="shared" si="7"/>
        <v>20</v>
      </c>
      <c r="F142" s="191">
        <f t="shared" si="6"/>
        <v>4</v>
      </c>
    </row>
    <row r="143" spans="4:6" x14ac:dyDescent="0.25">
      <c r="D143" s="78">
        <f t="shared" si="8"/>
        <v>43240</v>
      </c>
      <c r="E143" s="76">
        <f t="shared" si="7"/>
        <v>20</v>
      </c>
      <c r="F143" s="191">
        <f t="shared" si="6"/>
        <v>4</v>
      </c>
    </row>
    <row r="144" spans="4:6" x14ac:dyDescent="0.25">
      <c r="D144" s="78">
        <f t="shared" si="8"/>
        <v>43241</v>
      </c>
      <c r="E144" s="76">
        <f t="shared" si="7"/>
        <v>21</v>
      </c>
      <c r="F144" s="191">
        <f t="shared" si="6"/>
        <v>1</v>
      </c>
    </row>
    <row r="145" spans="4:6" x14ac:dyDescent="0.25">
      <c r="D145" s="78">
        <f t="shared" si="8"/>
        <v>43242</v>
      </c>
      <c r="E145" s="76">
        <f t="shared" si="7"/>
        <v>21</v>
      </c>
      <c r="F145" s="191">
        <f t="shared" si="6"/>
        <v>1</v>
      </c>
    </row>
    <row r="146" spans="4:6" x14ac:dyDescent="0.25">
      <c r="D146" s="78">
        <f t="shared" si="8"/>
        <v>43243</v>
      </c>
      <c r="E146" s="76">
        <f t="shared" si="7"/>
        <v>21</v>
      </c>
      <c r="F146" s="191">
        <f t="shared" si="6"/>
        <v>1</v>
      </c>
    </row>
    <row r="147" spans="4:6" x14ac:dyDescent="0.25">
      <c r="D147" s="78">
        <f t="shared" si="8"/>
        <v>43244</v>
      </c>
      <c r="E147" s="76">
        <f t="shared" si="7"/>
        <v>21</v>
      </c>
      <c r="F147" s="191">
        <f t="shared" si="6"/>
        <v>1</v>
      </c>
    </row>
    <row r="148" spans="4:6" x14ac:dyDescent="0.25">
      <c r="D148" s="78">
        <f t="shared" si="8"/>
        <v>43245</v>
      </c>
      <c r="E148" s="76">
        <f t="shared" si="7"/>
        <v>21</v>
      </c>
      <c r="F148" s="191">
        <f t="shared" si="6"/>
        <v>1</v>
      </c>
    </row>
    <row r="149" spans="4:6" x14ac:dyDescent="0.25">
      <c r="D149" s="78">
        <f t="shared" si="8"/>
        <v>43246</v>
      </c>
      <c r="E149" s="76">
        <f t="shared" si="7"/>
        <v>21</v>
      </c>
      <c r="F149" s="191">
        <f t="shared" si="6"/>
        <v>1</v>
      </c>
    </row>
    <row r="150" spans="4:6" x14ac:dyDescent="0.25">
      <c r="D150" s="78">
        <f t="shared" si="8"/>
        <v>43247</v>
      </c>
      <c r="E150" s="76">
        <f t="shared" si="7"/>
        <v>21</v>
      </c>
      <c r="F150" s="191">
        <f t="shared" si="6"/>
        <v>1</v>
      </c>
    </row>
    <row r="151" spans="4:6" x14ac:dyDescent="0.25">
      <c r="D151" s="78">
        <f t="shared" si="8"/>
        <v>43248</v>
      </c>
      <c r="E151" s="76">
        <f t="shared" si="7"/>
        <v>22</v>
      </c>
      <c r="F151" s="191">
        <f t="shared" si="6"/>
        <v>2</v>
      </c>
    </row>
    <row r="152" spans="4:6" x14ac:dyDescent="0.25">
      <c r="D152" s="78">
        <f t="shared" si="8"/>
        <v>43249</v>
      </c>
      <c r="E152" s="76">
        <f t="shared" si="7"/>
        <v>22</v>
      </c>
      <c r="F152" s="191">
        <f t="shared" si="6"/>
        <v>2</v>
      </c>
    </row>
    <row r="153" spans="4:6" x14ac:dyDescent="0.25">
      <c r="D153" s="78">
        <f t="shared" si="8"/>
        <v>43250</v>
      </c>
      <c r="E153" s="76">
        <f t="shared" si="7"/>
        <v>22</v>
      </c>
      <c r="F153" s="191">
        <f t="shared" si="6"/>
        <v>2</v>
      </c>
    </row>
    <row r="154" spans="4:6" x14ac:dyDescent="0.25">
      <c r="D154" s="78">
        <f t="shared" si="8"/>
        <v>43251</v>
      </c>
      <c r="E154" s="76">
        <f t="shared" si="7"/>
        <v>22</v>
      </c>
      <c r="F154" s="191">
        <f t="shared" si="6"/>
        <v>2</v>
      </c>
    </row>
    <row r="155" spans="4:6" x14ac:dyDescent="0.25">
      <c r="D155" s="78">
        <f t="shared" si="8"/>
        <v>43252</v>
      </c>
      <c r="E155" s="76">
        <f t="shared" si="7"/>
        <v>22</v>
      </c>
      <c r="F155" s="191">
        <f t="shared" si="6"/>
        <v>2</v>
      </c>
    </row>
    <row r="156" spans="4:6" x14ac:dyDescent="0.25">
      <c r="D156" s="78">
        <f t="shared" si="8"/>
        <v>43253</v>
      </c>
      <c r="E156" s="76">
        <f t="shared" si="7"/>
        <v>22</v>
      </c>
      <c r="F156" s="191">
        <f t="shared" si="6"/>
        <v>2</v>
      </c>
    </row>
    <row r="157" spans="4:6" x14ac:dyDescent="0.25">
      <c r="D157" s="78">
        <f t="shared" si="8"/>
        <v>43254</v>
      </c>
      <c r="E157" s="76">
        <f t="shared" si="7"/>
        <v>22</v>
      </c>
      <c r="F157" s="191">
        <f t="shared" si="6"/>
        <v>2</v>
      </c>
    </row>
    <row r="158" spans="4:6" x14ac:dyDescent="0.25">
      <c r="D158" s="78">
        <f t="shared" si="8"/>
        <v>43255</v>
      </c>
      <c r="E158" s="76">
        <f t="shared" si="7"/>
        <v>23</v>
      </c>
      <c r="F158" s="191">
        <f t="shared" si="6"/>
        <v>3</v>
      </c>
    </row>
    <row r="159" spans="4:6" x14ac:dyDescent="0.25">
      <c r="D159" s="78">
        <f t="shared" si="8"/>
        <v>43256</v>
      </c>
      <c r="E159" s="76">
        <f t="shared" si="7"/>
        <v>23</v>
      </c>
      <c r="F159" s="191">
        <f t="shared" si="6"/>
        <v>3</v>
      </c>
    </row>
    <row r="160" spans="4:6" x14ac:dyDescent="0.25">
      <c r="D160" s="78">
        <f t="shared" si="8"/>
        <v>43257</v>
      </c>
      <c r="E160" s="76">
        <f t="shared" si="7"/>
        <v>23</v>
      </c>
      <c r="F160" s="191">
        <f t="shared" si="6"/>
        <v>3</v>
      </c>
    </row>
    <row r="161" spans="4:6" x14ac:dyDescent="0.25">
      <c r="D161" s="78">
        <f t="shared" si="8"/>
        <v>43258</v>
      </c>
      <c r="E161" s="76">
        <f t="shared" si="7"/>
        <v>23</v>
      </c>
      <c r="F161" s="191">
        <f t="shared" si="6"/>
        <v>3</v>
      </c>
    </row>
    <row r="162" spans="4:6" x14ac:dyDescent="0.25">
      <c r="D162" s="78">
        <f t="shared" si="8"/>
        <v>43259</v>
      </c>
      <c r="E162" s="76">
        <f t="shared" si="7"/>
        <v>23</v>
      </c>
      <c r="F162" s="191">
        <f t="shared" ref="F162:F225" si="9">IF(AND(F161&lt;$H$7,E161&lt;&gt;E162),F161+1,IF(AND(F161=$H$7,E161&lt;&gt;E162),1,F161))</f>
        <v>3</v>
      </c>
    </row>
    <row r="163" spans="4:6" x14ac:dyDescent="0.25">
      <c r="D163" s="78">
        <f t="shared" si="8"/>
        <v>43260</v>
      </c>
      <c r="E163" s="76">
        <f t="shared" si="7"/>
        <v>23</v>
      </c>
      <c r="F163" s="191">
        <f t="shared" si="9"/>
        <v>3</v>
      </c>
    </row>
    <row r="164" spans="4:6" x14ac:dyDescent="0.25">
      <c r="D164" s="78">
        <f t="shared" si="8"/>
        <v>43261</v>
      </c>
      <c r="E164" s="76">
        <f t="shared" si="7"/>
        <v>23</v>
      </c>
      <c r="F164" s="191">
        <f t="shared" si="9"/>
        <v>3</v>
      </c>
    </row>
    <row r="165" spans="4:6" x14ac:dyDescent="0.25">
      <c r="D165" s="78">
        <f t="shared" si="8"/>
        <v>43262</v>
      </c>
      <c r="E165" s="76">
        <f t="shared" si="7"/>
        <v>24</v>
      </c>
      <c r="F165" s="191">
        <f t="shared" si="9"/>
        <v>4</v>
      </c>
    </row>
    <row r="166" spans="4:6" x14ac:dyDescent="0.25">
      <c r="D166" s="78">
        <f t="shared" si="8"/>
        <v>43263</v>
      </c>
      <c r="E166" s="76">
        <f t="shared" si="7"/>
        <v>24</v>
      </c>
      <c r="F166" s="191">
        <f t="shared" si="9"/>
        <v>4</v>
      </c>
    </row>
    <row r="167" spans="4:6" x14ac:dyDescent="0.25">
      <c r="D167" s="78">
        <f t="shared" si="8"/>
        <v>43264</v>
      </c>
      <c r="E167" s="76">
        <f t="shared" si="7"/>
        <v>24</v>
      </c>
      <c r="F167" s="191">
        <f t="shared" si="9"/>
        <v>4</v>
      </c>
    </row>
    <row r="168" spans="4:6" x14ac:dyDescent="0.25">
      <c r="D168" s="78">
        <f t="shared" si="8"/>
        <v>43265</v>
      </c>
      <c r="E168" s="76">
        <f t="shared" si="7"/>
        <v>24</v>
      </c>
      <c r="F168" s="191">
        <f t="shared" si="9"/>
        <v>4</v>
      </c>
    </row>
    <row r="169" spans="4:6" x14ac:dyDescent="0.25">
      <c r="D169" s="78">
        <f t="shared" si="8"/>
        <v>43266</v>
      </c>
      <c r="E169" s="76">
        <f t="shared" si="7"/>
        <v>24</v>
      </c>
      <c r="F169" s="191">
        <f t="shared" si="9"/>
        <v>4</v>
      </c>
    </row>
    <row r="170" spans="4:6" x14ac:dyDescent="0.25">
      <c r="D170" s="78">
        <f t="shared" si="8"/>
        <v>43267</v>
      </c>
      <c r="E170" s="76">
        <f t="shared" si="7"/>
        <v>24</v>
      </c>
      <c r="F170" s="191">
        <f t="shared" si="9"/>
        <v>4</v>
      </c>
    </row>
    <row r="171" spans="4:6" x14ac:dyDescent="0.25">
      <c r="D171" s="78">
        <f t="shared" si="8"/>
        <v>43268</v>
      </c>
      <c r="E171" s="76">
        <f t="shared" si="7"/>
        <v>24</v>
      </c>
      <c r="F171" s="191">
        <f t="shared" si="9"/>
        <v>4</v>
      </c>
    </row>
    <row r="172" spans="4:6" x14ac:dyDescent="0.25">
      <c r="D172" s="78">
        <f t="shared" si="8"/>
        <v>43269</v>
      </c>
      <c r="E172" s="76">
        <f t="shared" si="7"/>
        <v>25</v>
      </c>
      <c r="F172" s="191">
        <f t="shared" si="9"/>
        <v>1</v>
      </c>
    </row>
    <row r="173" spans="4:6" x14ac:dyDescent="0.25">
      <c r="D173" s="78">
        <f t="shared" si="8"/>
        <v>43270</v>
      </c>
      <c r="E173" s="76">
        <f t="shared" si="7"/>
        <v>25</v>
      </c>
      <c r="F173" s="191">
        <f t="shared" si="9"/>
        <v>1</v>
      </c>
    </row>
    <row r="174" spans="4:6" x14ac:dyDescent="0.25">
      <c r="D174" s="78">
        <f t="shared" si="8"/>
        <v>43271</v>
      </c>
      <c r="E174" s="76">
        <f t="shared" si="7"/>
        <v>25</v>
      </c>
      <c r="F174" s="191">
        <f t="shared" si="9"/>
        <v>1</v>
      </c>
    </row>
    <row r="175" spans="4:6" x14ac:dyDescent="0.25">
      <c r="D175" s="78">
        <f t="shared" si="8"/>
        <v>43272</v>
      </c>
      <c r="E175" s="76">
        <f t="shared" si="7"/>
        <v>25</v>
      </c>
      <c r="F175" s="191">
        <f t="shared" si="9"/>
        <v>1</v>
      </c>
    </row>
    <row r="176" spans="4:6" x14ac:dyDescent="0.25">
      <c r="D176" s="78">
        <f t="shared" si="8"/>
        <v>43273</v>
      </c>
      <c r="E176" s="76">
        <f t="shared" si="7"/>
        <v>25</v>
      </c>
      <c r="F176" s="191">
        <f t="shared" si="9"/>
        <v>1</v>
      </c>
    </row>
    <row r="177" spans="4:6" x14ac:dyDescent="0.25">
      <c r="D177" s="78">
        <f t="shared" si="8"/>
        <v>43274</v>
      </c>
      <c r="E177" s="76">
        <f t="shared" si="7"/>
        <v>25</v>
      </c>
      <c r="F177" s="191">
        <f t="shared" si="9"/>
        <v>1</v>
      </c>
    </row>
    <row r="178" spans="4:6" x14ac:dyDescent="0.25">
      <c r="D178" s="78">
        <f t="shared" si="8"/>
        <v>43275</v>
      </c>
      <c r="E178" s="76">
        <f t="shared" si="7"/>
        <v>25</v>
      </c>
      <c r="F178" s="191">
        <f t="shared" si="9"/>
        <v>1</v>
      </c>
    </row>
    <row r="179" spans="4:6" x14ac:dyDescent="0.25">
      <c r="D179" s="78">
        <f t="shared" si="8"/>
        <v>43276</v>
      </c>
      <c r="E179" s="76">
        <f t="shared" si="7"/>
        <v>26</v>
      </c>
      <c r="F179" s="191">
        <f t="shared" si="9"/>
        <v>2</v>
      </c>
    </row>
    <row r="180" spans="4:6" x14ac:dyDescent="0.25">
      <c r="D180" s="78">
        <f t="shared" si="8"/>
        <v>43277</v>
      </c>
      <c r="E180" s="76">
        <f t="shared" si="7"/>
        <v>26</v>
      </c>
      <c r="F180" s="191">
        <f t="shared" si="9"/>
        <v>2</v>
      </c>
    </row>
    <row r="181" spans="4:6" x14ac:dyDescent="0.25">
      <c r="D181" s="78">
        <f t="shared" si="8"/>
        <v>43278</v>
      </c>
      <c r="E181" s="76">
        <f t="shared" si="7"/>
        <v>26</v>
      </c>
      <c r="F181" s="191">
        <f t="shared" si="9"/>
        <v>2</v>
      </c>
    </row>
    <row r="182" spans="4:6" x14ac:dyDescent="0.25">
      <c r="D182" s="78">
        <f t="shared" si="8"/>
        <v>43279</v>
      </c>
      <c r="E182" s="76">
        <f t="shared" si="7"/>
        <v>26</v>
      </c>
      <c r="F182" s="191">
        <f t="shared" si="9"/>
        <v>2</v>
      </c>
    </row>
    <row r="183" spans="4:6" x14ac:dyDescent="0.25">
      <c r="D183" s="78">
        <f t="shared" si="8"/>
        <v>43280</v>
      </c>
      <c r="E183" s="76">
        <f t="shared" si="7"/>
        <v>26</v>
      </c>
      <c r="F183" s="191">
        <f t="shared" si="9"/>
        <v>2</v>
      </c>
    </row>
    <row r="184" spans="4:6" x14ac:dyDescent="0.25">
      <c r="D184" s="78">
        <f t="shared" si="8"/>
        <v>43281</v>
      </c>
      <c r="E184" s="76">
        <f t="shared" si="7"/>
        <v>26</v>
      </c>
      <c r="F184" s="191">
        <f t="shared" si="9"/>
        <v>2</v>
      </c>
    </row>
    <row r="185" spans="4:6" x14ac:dyDescent="0.25">
      <c r="D185" s="78">
        <f t="shared" si="8"/>
        <v>43282</v>
      </c>
      <c r="E185" s="76">
        <f t="shared" si="7"/>
        <v>26</v>
      </c>
      <c r="F185" s="191">
        <f t="shared" si="9"/>
        <v>2</v>
      </c>
    </row>
    <row r="186" spans="4:6" x14ac:dyDescent="0.25">
      <c r="D186" s="78">
        <f t="shared" si="8"/>
        <v>43283</v>
      </c>
      <c r="E186" s="76">
        <f t="shared" si="7"/>
        <v>27</v>
      </c>
      <c r="F186" s="191">
        <f t="shared" si="9"/>
        <v>3</v>
      </c>
    </row>
    <row r="187" spans="4:6" x14ac:dyDescent="0.25">
      <c r="D187" s="78">
        <f t="shared" si="8"/>
        <v>43284</v>
      </c>
      <c r="E187" s="76">
        <f t="shared" si="7"/>
        <v>27</v>
      </c>
      <c r="F187" s="191">
        <f t="shared" si="9"/>
        <v>3</v>
      </c>
    </row>
    <row r="188" spans="4:6" x14ac:dyDescent="0.25">
      <c r="D188" s="78">
        <f t="shared" si="8"/>
        <v>43285</v>
      </c>
      <c r="E188" s="76">
        <f t="shared" si="7"/>
        <v>27</v>
      </c>
      <c r="F188" s="191">
        <f t="shared" si="9"/>
        <v>3</v>
      </c>
    </row>
    <row r="189" spans="4:6" x14ac:dyDescent="0.25">
      <c r="D189" s="78">
        <f t="shared" si="8"/>
        <v>43286</v>
      </c>
      <c r="E189" s="76">
        <f t="shared" si="7"/>
        <v>27</v>
      </c>
      <c r="F189" s="191">
        <f t="shared" si="9"/>
        <v>3</v>
      </c>
    </row>
    <row r="190" spans="4:6" x14ac:dyDescent="0.25">
      <c r="D190" s="78">
        <f t="shared" si="8"/>
        <v>43287</v>
      </c>
      <c r="E190" s="76">
        <f t="shared" si="7"/>
        <v>27</v>
      </c>
      <c r="F190" s="191">
        <f t="shared" si="9"/>
        <v>3</v>
      </c>
    </row>
    <row r="191" spans="4:6" x14ac:dyDescent="0.25">
      <c r="D191" s="78">
        <f t="shared" si="8"/>
        <v>43288</v>
      </c>
      <c r="E191" s="76">
        <f t="shared" si="7"/>
        <v>27</v>
      </c>
      <c r="F191" s="191">
        <f t="shared" si="9"/>
        <v>3</v>
      </c>
    </row>
    <row r="192" spans="4:6" x14ac:dyDescent="0.25">
      <c r="D192" s="78">
        <f t="shared" si="8"/>
        <v>43289</v>
      </c>
      <c r="E192" s="76">
        <f t="shared" si="7"/>
        <v>27</v>
      </c>
      <c r="F192" s="191">
        <f t="shared" si="9"/>
        <v>3</v>
      </c>
    </row>
    <row r="193" spans="4:6" x14ac:dyDescent="0.25">
      <c r="D193" s="78">
        <f t="shared" si="8"/>
        <v>43290</v>
      </c>
      <c r="E193" s="76">
        <f t="shared" si="7"/>
        <v>28</v>
      </c>
      <c r="F193" s="191">
        <f t="shared" si="9"/>
        <v>4</v>
      </c>
    </row>
    <row r="194" spans="4:6" x14ac:dyDescent="0.25">
      <c r="D194" s="78">
        <f t="shared" si="8"/>
        <v>43291</v>
      </c>
      <c r="E194" s="76">
        <f t="shared" si="7"/>
        <v>28</v>
      </c>
      <c r="F194" s="191">
        <f t="shared" si="9"/>
        <v>4</v>
      </c>
    </row>
    <row r="195" spans="4:6" x14ac:dyDescent="0.25">
      <c r="D195" s="78">
        <f t="shared" si="8"/>
        <v>43292</v>
      </c>
      <c r="E195" s="76">
        <f t="shared" si="7"/>
        <v>28</v>
      </c>
      <c r="F195" s="191">
        <f t="shared" si="9"/>
        <v>4</v>
      </c>
    </row>
    <row r="196" spans="4:6" x14ac:dyDescent="0.25">
      <c r="D196" s="78">
        <f t="shared" si="8"/>
        <v>43293</v>
      </c>
      <c r="E196" s="76">
        <f t="shared" si="7"/>
        <v>28</v>
      </c>
      <c r="F196" s="191">
        <f t="shared" si="9"/>
        <v>4</v>
      </c>
    </row>
    <row r="197" spans="4:6" x14ac:dyDescent="0.25">
      <c r="D197" s="78">
        <f t="shared" si="8"/>
        <v>43294</v>
      </c>
      <c r="E197" s="76">
        <f t="shared" ref="E197:E260" si="10">+WEEKNUM(D197,2)</f>
        <v>28</v>
      </c>
      <c r="F197" s="191">
        <f t="shared" si="9"/>
        <v>4</v>
      </c>
    </row>
    <row r="198" spans="4:6" x14ac:dyDescent="0.25">
      <c r="D198" s="78">
        <f t="shared" ref="D198:D261" si="11">+D197+1</f>
        <v>43295</v>
      </c>
      <c r="E198" s="76">
        <f t="shared" si="10"/>
        <v>28</v>
      </c>
      <c r="F198" s="191">
        <f t="shared" si="9"/>
        <v>4</v>
      </c>
    </row>
    <row r="199" spans="4:6" x14ac:dyDescent="0.25">
      <c r="D199" s="78">
        <f t="shared" si="11"/>
        <v>43296</v>
      </c>
      <c r="E199" s="76">
        <f t="shared" si="10"/>
        <v>28</v>
      </c>
      <c r="F199" s="191">
        <f t="shared" si="9"/>
        <v>4</v>
      </c>
    </row>
    <row r="200" spans="4:6" x14ac:dyDescent="0.25">
      <c r="D200" s="78">
        <f t="shared" si="11"/>
        <v>43297</v>
      </c>
      <c r="E200" s="76">
        <f t="shared" si="10"/>
        <v>29</v>
      </c>
      <c r="F200" s="191">
        <f t="shared" si="9"/>
        <v>1</v>
      </c>
    </row>
    <row r="201" spans="4:6" x14ac:dyDescent="0.25">
      <c r="D201" s="78">
        <f t="shared" si="11"/>
        <v>43298</v>
      </c>
      <c r="E201" s="76">
        <f t="shared" si="10"/>
        <v>29</v>
      </c>
      <c r="F201" s="191">
        <f t="shared" si="9"/>
        <v>1</v>
      </c>
    </row>
    <row r="202" spans="4:6" x14ac:dyDescent="0.25">
      <c r="D202" s="78">
        <f t="shared" si="11"/>
        <v>43299</v>
      </c>
      <c r="E202" s="76">
        <f t="shared" si="10"/>
        <v>29</v>
      </c>
      <c r="F202" s="191">
        <f t="shared" si="9"/>
        <v>1</v>
      </c>
    </row>
    <row r="203" spans="4:6" x14ac:dyDescent="0.25">
      <c r="D203" s="78">
        <f t="shared" si="11"/>
        <v>43300</v>
      </c>
      <c r="E203" s="76">
        <f t="shared" si="10"/>
        <v>29</v>
      </c>
      <c r="F203" s="191">
        <f t="shared" si="9"/>
        <v>1</v>
      </c>
    </row>
    <row r="204" spans="4:6" x14ac:dyDescent="0.25">
      <c r="D204" s="78">
        <f t="shared" si="11"/>
        <v>43301</v>
      </c>
      <c r="E204" s="76">
        <f t="shared" si="10"/>
        <v>29</v>
      </c>
      <c r="F204" s="191">
        <f t="shared" si="9"/>
        <v>1</v>
      </c>
    </row>
    <row r="205" spans="4:6" x14ac:dyDescent="0.25">
      <c r="D205" s="78">
        <f t="shared" si="11"/>
        <v>43302</v>
      </c>
      <c r="E205" s="76">
        <f t="shared" si="10"/>
        <v>29</v>
      </c>
      <c r="F205" s="191">
        <f t="shared" si="9"/>
        <v>1</v>
      </c>
    </row>
    <row r="206" spans="4:6" x14ac:dyDescent="0.25">
      <c r="D206" s="78">
        <f t="shared" si="11"/>
        <v>43303</v>
      </c>
      <c r="E206" s="76">
        <f t="shared" si="10"/>
        <v>29</v>
      </c>
      <c r="F206" s="191">
        <f t="shared" si="9"/>
        <v>1</v>
      </c>
    </row>
    <row r="207" spans="4:6" x14ac:dyDescent="0.25">
      <c r="D207" s="78">
        <f t="shared" si="11"/>
        <v>43304</v>
      </c>
      <c r="E207" s="76">
        <f t="shared" si="10"/>
        <v>30</v>
      </c>
      <c r="F207" s="191">
        <f t="shared" si="9"/>
        <v>2</v>
      </c>
    </row>
    <row r="208" spans="4:6" x14ac:dyDescent="0.25">
      <c r="D208" s="78">
        <f t="shared" si="11"/>
        <v>43305</v>
      </c>
      <c r="E208" s="76">
        <f t="shared" si="10"/>
        <v>30</v>
      </c>
      <c r="F208" s="191">
        <f t="shared" si="9"/>
        <v>2</v>
      </c>
    </row>
    <row r="209" spans="4:6" x14ac:dyDescent="0.25">
      <c r="D209" s="78">
        <f t="shared" si="11"/>
        <v>43306</v>
      </c>
      <c r="E209" s="76">
        <f t="shared" si="10"/>
        <v>30</v>
      </c>
      <c r="F209" s="191">
        <f t="shared" si="9"/>
        <v>2</v>
      </c>
    </row>
    <row r="210" spans="4:6" x14ac:dyDescent="0.25">
      <c r="D210" s="78">
        <f t="shared" si="11"/>
        <v>43307</v>
      </c>
      <c r="E210" s="76">
        <f t="shared" si="10"/>
        <v>30</v>
      </c>
      <c r="F210" s="191">
        <f t="shared" si="9"/>
        <v>2</v>
      </c>
    </row>
    <row r="211" spans="4:6" x14ac:dyDescent="0.25">
      <c r="D211" s="78">
        <f t="shared" si="11"/>
        <v>43308</v>
      </c>
      <c r="E211" s="76">
        <f t="shared" si="10"/>
        <v>30</v>
      </c>
      <c r="F211" s="191">
        <f t="shared" si="9"/>
        <v>2</v>
      </c>
    </row>
    <row r="212" spans="4:6" x14ac:dyDescent="0.25">
      <c r="D212" s="78">
        <f t="shared" si="11"/>
        <v>43309</v>
      </c>
      <c r="E212" s="76">
        <f t="shared" si="10"/>
        <v>30</v>
      </c>
      <c r="F212" s="191">
        <f t="shared" si="9"/>
        <v>2</v>
      </c>
    </row>
    <row r="213" spans="4:6" x14ac:dyDescent="0.25">
      <c r="D213" s="78">
        <f t="shared" si="11"/>
        <v>43310</v>
      </c>
      <c r="E213" s="76">
        <f t="shared" si="10"/>
        <v>30</v>
      </c>
      <c r="F213" s="191">
        <f t="shared" si="9"/>
        <v>2</v>
      </c>
    </row>
    <row r="214" spans="4:6" x14ac:dyDescent="0.25">
      <c r="D214" s="78">
        <f t="shared" si="11"/>
        <v>43311</v>
      </c>
      <c r="E214" s="76">
        <f t="shared" si="10"/>
        <v>31</v>
      </c>
      <c r="F214" s="191">
        <f t="shared" si="9"/>
        <v>3</v>
      </c>
    </row>
    <row r="215" spans="4:6" x14ac:dyDescent="0.25">
      <c r="D215" s="78">
        <f t="shared" si="11"/>
        <v>43312</v>
      </c>
      <c r="E215" s="76">
        <f t="shared" si="10"/>
        <v>31</v>
      </c>
      <c r="F215" s="191">
        <f t="shared" si="9"/>
        <v>3</v>
      </c>
    </row>
    <row r="216" spans="4:6" x14ac:dyDescent="0.25">
      <c r="D216" s="78">
        <f t="shared" si="11"/>
        <v>43313</v>
      </c>
      <c r="E216" s="76">
        <f t="shared" si="10"/>
        <v>31</v>
      </c>
      <c r="F216" s="191">
        <f t="shared" si="9"/>
        <v>3</v>
      </c>
    </row>
    <row r="217" spans="4:6" x14ac:dyDescent="0.25">
      <c r="D217" s="78">
        <f t="shared" si="11"/>
        <v>43314</v>
      </c>
      <c r="E217" s="76">
        <f t="shared" si="10"/>
        <v>31</v>
      </c>
      <c r="F217" s="191">
        <f t="shared" si="9"/>
        <v>3</v>
      </c>
    </row>
    <row r="218" spans="4:6" x14ac:dyDescent="0.25">
      <c r="D218" s="78">
        <f t="shared" si="11"/>
        <v>43315</v>
      </c>
      <c r="E218" s="76">
        <f t="shared" si="10"/>
        <v>31</v>
      </c>
      <c r="F218" s="191">
        <f t="shared" si="9"/>
        <v>3</v>
      </c>
    </row>
    <row r="219" spans="4:6" x14ac:dyDescent="0.25">
      <c r="D219" s="78">
        <f t="shared" si="11"/>
        <v>43316</v>
      </c>
      <c r="E219" s="76">
        <f t="shared" si="10"/>
        <v>31</v>
      </c>
      <c r="F219" s="191">
        <f t="shared" si="9"/>
        <v>3</v>
      </c>
    </row>
    <row r="220" spans="4:6" x14ac:dyDescent="0.25">
      <c r="D220" s="78">
        <f t="shared" si="11"/>
        <v>43317</v>
      </c>
      <c r="E220" s="76">
        <f t="shared" si="10"/>
        <v>31</v>
      </c>
      <c r="F220" s="191">
        <f t="shared" si="9"/>
        <v>3</v>
      </c>
    </row>
    <row r="221" spans="4:6" x14ac:dyDescent="0.25">
      <c r="D221" s="78">
        <f t="shared" si="11"/>
        <v>43318</v>
      </c>
      <c r="E221" s="76">
        <f t="shared" si="10"/>
        <v>32</v>
      </c>
      <c r="F221" s="191">
        <f t="shared" si="9"/>
        <v>4</v>
      </c>
    </row>
    <row r="222" spans="4:6" x14ac:dyDescent="0.25">
      <c r="D222" s="78">
        <f t="shared" si="11"/>
        <v>43319</v>
      </c>
      <c r="E222" s="76">
        <f t="shared" si="10"/>
        <v>32</v>
      </c>
      <c r="F222" s="191">
        <f t="shared" si="9"/>
        <v>4</v>
      </c>
    </row>
    <row r="223" spans="4:6" x14ac:dyDescent="0.25">
      <c r="D223" s="78">
        <f t="shared" si="11"/>
        <v>43320</v>
      </c>
      <c r="E223" s="76">
        <f t="shared" si="10"/>
        <v>32</v>
      </c>
      <c r="F223" s="191">
        <f t="shared" si="9"/>
        <v>4</v>
      </c>
    </row>
    <row r="224" spans="4:6" x14ac:dyDescent="0.25">
      <c r="D224" s="78">
        <f t="shared" si="11"/>
        <v>43321</v>
      </c>
      <c r="E224" s="76">
        <f t="shared" si="10"/>
        <v>32</v>
      </c>
      <c r="F224" s="191">
        <f t="shared" si="9"/>
        <v>4</v>
      </c>
    </row>
    <row r="225" spans="4:6" x14ac:dyDescent="0.25">
      <c r="D225" s="78">
        <f t="shared" si="11"/>
        <v>43322</v>
      </c>
      <c r="E225" s="76">
        <f t="shared" si="10"/>
        <v>32</v>
      </c>
      <c r="F225" s="191">
        <f t="shared" si="9"/>
        <v>4</v>
      </c>
    </row>
    <row r="226" spans="4:6" x14ac:dyDescent="0.25">
      <c r="D226" s="78">
        <f t="shared" si="11"/>
        <v>43323</v>
      </c>
      <c r="E226" s="76">
        <f t="shared" si="10"/>
        <v>32</v>
      </c>
      <c r="F226" s="191">
        <f t="shared" ref="F226:F289" si="12">IF(AND(F225&lt;$H$7,E225&lt;&gt;E226),F225+1,IF(AND(F225=$H$7,E225&lt;&gt;E226),1,F225))</f>
        <v>4</v>
      </c>
    </row>
    <row r="227" spans="4:6" x14ac:dyDescent="0.25">
      <c r="D227" s="78">
        <f t="shared" si="11"/>
        <v>43324</v>
      </c>
      <c r="E227" s="76">
        <f t="shared" si="10"/>
        <v>32</v>
      </c>
      <c r="F227" s="191">
        <f t="shared" si="12"/>
        <v>4</v>
      </c>
    </row>
    <row r="228" spans="4:6" x14ac:dyDescent="0.25">
      <c r="D228" s="78">
        <f t="shared" si="11"/>
        <v>43325</v>
      </c>
      <c r="E228" s="76">
        <f t="shared" si="10"/>
        <v>33</v>
      </c>
      <c r="F228" s="191">
        <f t="shared" si="12"/>
        <v>1</v>
      </c>
    </row>
    <row r="229" spans="4:6" x14ac:dyDescent="0.25">
      <c r="D229" s="78">
        <f t="shared" si="11"/>
        <v>43326</v>
      </c>
      <c r="E229" s="76">
        <f t="shared" si="10"/>
        <v>33</v>
      </c>
      <c r="F229" s="191">
        <f t="shared" si="12"/>
        <v>1</v>
      </c>
    </row>
    <row r="230" spans="4:6" x14ac:dyDescent="0.25">
      <c r="D230" s="78">
        <f t="shared" si="11"/>
        <v>43327</v>
      </c>
      <c r="E230" s="76">
        <f t="shared" si="10"/>
        <v>33</v>
      </c>
      <c r="F230" s="191">
        <f t="shared" si="12"/>
        <v>1</v>
      </c>
    </row>
    <row r="231" spans="4:6" x14ac:dyDescent="0.25">
      <c r="D231" s="78">
        <f t="shared" si="11"/>
        <v>43328</v>
      </c>
      <c r="E231" s="76">
        <f t="shared" si="10"/>
        <v>33</v>
      </c>
      <c r="F231" s="191">
        <f t="shared" si="12"/>
        <v>1</v>
      </c>
    </row>
    <row r="232" spans="4:6" x14ac:dyDescent="0.25">
      <c r="D232" s="78">
        <f t="shared" si="11"/>
        <v>43329</v>
      </c>
      <c r="E232" s="76">
        <f t="shared" si="10"/>
        <v>33</v>
      </c>
      <c r="F232" s="191">
        <f t="shared" si="12"/>
        <v>1</v>
      </c>
    </row>
    <row r="233" spans="4:6" x14ac:dyDescent="0.25">
      <c r="D233" s="78">
        <f t="shared" si="11"/>
        <v>43330</v>
      </c>
      <c r="E233" s="76">
        <f t="shared" si="10"/>
        <v>33</v>
      </c>
      <c r="F233" s="191">
        <f t="shared" si="12"/>
        <v>1</v>
      </c>
    </row>
    <row r="234" spans="4:6" x14ac:dyDescent="0.25">
      <c r="D234" s="78">
        <f t="shared" si="11"/>
        <v>43331</v>
      </c>
      <c r="E234" s="76">
        <f t="shared" si="10"/>
        <v>33</v>
      </c>
      <c r="F234" s="191">
        <f t="shared" si="12"/>
        <v>1</v>
      </c>
    </row>
    <row r="235" spans="4:6" x14ac:dyDescent="0.25">
      <c r="D235" s="78">
        <f t="shared" si="11"/>
        <v>43332</v>
      </c>
      <c r="E235" s="76">
        <f t="shared" si="10"/>
        <v>34</v>
      </c>
      <c r="F235" s="191">
        <f t="shared" si="12"/>
        <v>2</v>
      </c>
    </row>
    <row r="236" spans="4:6" x14ac:dyDescent="0.25">
      <c r="D236" s="78">
        <f t="shared" si="11"/>
        <v>43333</v>
      </c>
      <c r="E236" s="76">
        <f t="shared" si="10"/>
        <v>34</v>
      </c>
      <c r="F236" s="191">
        <f t="shared" si="12"/>
        <v>2</v>
      </c>
    </row>
    <row r="237" spans="4:6" x14ac:dyDescent="0.25">
      <c r="D237" s="78">
        <f t="shared" si="11"/>
        <v>43334</v>
      </c>
      <c r="E237" s="76">
        <f t="shared" si="10"/>
        <v>34</v>
      </c>
      <c r="F237" s="191">
        <f t="shared" si="12"/>
        <v>2</v>
      </c>
    </row>
    <row r="238" spans="4:6" x14ac:dyDescent="0.25">
      <c r="D238" s="78">
        <f t="shared" si="11"/>
        <v>43335</v>
      </c>
      <c r="E238" s="76">
        <f t="shared" si="10"/>
        <v>34</v>
      </c>
      <c r="F238" s="191">
        <f t="shared" si="12"/>
        <v>2</v>
      </c>
    </row>
    <row r="239" spans="4:6" x14ac:dyDescent="0.25">
      <c r="D239" s="78">
        <f t="shared" si="11"/>
        <v>43336</v>
      </c>
      <c r="E239" s="76">
        <f t="shared" si="10"/>
        <v>34</v>
      </c>
      <c r="F239" s="191">
        <f t="shared" si="12"/>
        <v>2</v>
      </c>
    </row>
    <row r="240" spans="4:6" x14ac:dyDescent="0.25">
      <c r="D240" s="78">
        <f t="shared" si="11"/>
        <v>43337</v>
      </c>
      <c r="E240" s="76">
        <f t="shared" si="10"/>
        <v>34</v>
      </c>
      <c r="F240" s="191">
        <f t="shared" si="12"/>
        <v>2</v>
      </c>
    </row>
    <row r="241" spans="4:6" x14ac:dyDescent="0.25">
      <c r="D241" s="78">
        <f t="shared" si="11"/>
        <v>43338</v>
      </c>
      <c r="E241" s="76">
        <f t="shared" si="10"/>
        <v>34</v>
      </c>
      <c r="F241" s="191">
        <f t="shared" si="12"/>
        <v>2</v>
      </c>
    </row>
    <row r="242" spans="4:6" x14ac:dyDescent="0.25">
      <c r="D242" s="78">
        <f t="shared" si="11"/>
        <v>43339</v>
      </c>
      <c r="E242" s="76">
        <f t="shared" si="10"/>
        <v>35</v>
      </c>
      <c r="F242" s="191">
        <f t="shared" si="12"/>
        <v>3</v>
      </c>
    </row>
    <row r="243" spans="4:6" x14ac:dyDescent="0.25">
      <c r="D243" s="78">
        <f t="shared" si="11"/>
        <v>43340</v>
      </c>
      <c r="E243" s="76">
        <f t="shared" si="10"/>
        <v>35</v>
      </c>
      <c r="F243" s="191">
        <f t="shared" si="12"/>
        <v>3</v>
      </c>
    </row>
    <row r="244" spans="4:6" x14ac:dyDescent="0.25">
      <c r="D244" s="78">
        <f t="shared" si="11"/>
        <v>43341</v>
      </c>
      <c r="E244" s="76">
        <f t="shared" si="10"/>
        <v>35</v>
      </c>
      <c r="F244" s="191">
        <f t="shared" si="12"/>
        <v>3</v>
      </c>
    </row>
    <row r="245" spans="4:6" x14ac:dyDescent="0.25">
      <c r="D245" s="78">
        <f t="shared" si="11"/>
        <v>43342</v>
      </c>
      <c r="E245" s="76">
        <f t="shared" si="10"/>
        <v>35</v>
      </c>
      <c r="F245" s="191">
        <f t="shared" si="12"/>
        <v>3</v>
      </c>
    </row>
    <row r="246" spans="4:6" x14ac:dyDescent="0.25">
      <c r="D246" s="78">
        <f t="shared" si="11"/>
        <v>43343</v>
      </c>
      <c r="E246" s="76">
        <f t="shared" si="10"/>
        <v>35</v>
      </c>
      <c r="F246" s="191">
        <f t="shared" si="12"/>
        <v>3</v>
      </c>
    </row>
    <row r="247" spans="4:6" x14ac:dyDescent="0.25">
      <c r="D247" s="78">
        <f t="shared" si="11"/>
        <v>43344</v>
      </c>
      <c r="E247" s="76">
        <f t="shared" si="10"/>
        <v>35</v>
      </c>
      <c r="F247" s="191">
        <f t="shared" si="12"/>
        <v>3</v>
      </c>
    </row>
    <row r="248" spans="4:6" x14ac:dyDescent="0.25">
      <c r="D248" s="78">
        <f t="shared" si="11"/>
        <v>43345</v>
      </c>
      <c r="E248" s="76">
        <f t="shared" si="10"/>
        <v>35</v>
      </c>
      <c r="F248" s="191">
        <f t="shared" si="12"/>
        <v>3</v>
      </c>
    </row>
    <row r="249" spans="4:6" x14ac:dyDescent="0.25">
      <c r="D249" s="78">
        <f t="shared" si="11"/>
        <v>43346</v>
      </c>
      <c r="E249" s="76">
        <f t="shared" si="10"/>
        <v>36</v>
      </c>
      <c r="F249" s="191">
        <f t="shared" si="12"/>
        <v>4</v>
      </c>
    </row>
    <row r="250" spans="4:6" x14ac:dyDescent="0.25">
      <c r="D250" s="78">
        <f t="shared" si="11"/>
        <v>43347</v>
      </c>
      <c r="E250" s="76">
        <f t="shared" si="10"/>
        <v>36</v>
      </c>
      <c r="F250" s="191">
        <f t="shared" si="12"/>
        <v>4</v>
      </c>
    </row>
    <row r="251" spans="4:6" x14ac:dyDescent="0.25">
      <c r="D251" s="78">
        <f t="shared" si="11"/>
        <v>43348</v>
      </c>
      <c r="E251" s="76">
        <f t="shared" si="10"/>
        <v>36</v>
      </c>
      <c r="F251" s="191">
        <f t="shared" si="12"/>
        <v>4</v>
      </c>
    </row>
    <row r="252" spans="4:6" x14ac:dyDescent="0.25">
      <c r="D252" s="78">
        <f t="shared" si="11"/>
        <v>43349</v>
      </c>
      <c r="E252" s="76">
        <f t="shared" si="10"/>
        <v>36</v>
      </c>
      <c r="F252" s="191">
        <f t="shared" si="12"/>
        <v>4</v>
      </c>
    </row>
    <row r="253" spans="4:6" x14ac:dyDescent="0.25">
      <c r="D253" s="78">
        <f t="shared" si="11"/>
        <v>43350</v>
      </c>
      <c r="E253" s="76">
        <f t="shared" si="10"/>
        <v>36</v>
      </c>
      <c r="F253" s="191">
        <f t="shared" si="12"/>
        <v>4</v>
      </c>
    </row>
    <row r="254" spans="4:6" x14ac:dyDescent="0.25">
      <c r="D254" s="78">
        <f t="shared" si="11"/>
        <v>43351</v>
      </c>
      <c r="E254" s="76">
        <f t="shared" si="10"/>
        <v>36</v>
      </c>
      <c r="F254" s="191">
        <f t="shared" si="12"/>
        <v>4</v>
      </c>
    </row>
    <row r="255" spans="4:6" x14ac:dyDescent="0.25">
      <c r="D255" s="78">
        <f t="shared" si="11"/>
        <v>43352</v>
      </c>
      <c r="E255" s="76">
        <f t="shared" si="10"/>
        <v>36</v>
      </c>
      <c r="F255" s="191">
        <f t="shared" si="12"/>
        <v>4</v>
      </c>
    </row>
    <row r="256" spans="4:6" x14ac:dyDescent="0.25">
      <c r="D256" s="78">
        <f t="shared" si="11"/>
        <v>43353</v>
      </c>
      <c r="E256" s="76">
        <f t="shared" si="10"/>
        <v>37</v>
      </c>
      <c r="F256" s="191">
        <f t="shared" si="12"/>
        <v>1</v>
      </c>
    </row>
    <row r="257" spans="4:6" x14ac:dyDescent="0.25">
      <c r="D257" s="78">
        <f t="shared" si="11"/>
        <v>43354</v>
      </c>
      <c r="E257" s="76">
        <f t="shared" si="10"/>
        <v>37</v>
      </c>
      <c r="F257" s="191">
        <f t="shared" si="12"/>
        <v>1</v>
      </c>
    </row>
    <row r="258" spans="4:6" x14ac:dyDescent="0.25">
      <c r="D258" s="78">
        <f t="shared" si="11"/>
        <v>43355</v>
      </c>
      <c r="E258" s="76">
        <f t="shared" si="10"/>
        <v>37</v>
      </c>
      <c r="F258" s="191">
        <f t="shared" si="12"/>
        <v>1</v>
      </c>
    </row>
    <row r="259" spans="4:6" x14ac:dyDescent="0.25">
      <c r="D259" s="78">
        <f t="shared" si="11"/>
        <v>43356</v>
      </c>
      <c r="E259" s="76">
        <f t="shared" si="10"/>
        <v>37</v>
      </c>
      <c r="F259" s="191">
        <f t="shared" si="12"/>
        <v>1</v>
      </c>
    </row>
    <row r="260" spans="4:6" x14ac:dyDescent="0.25">
      <c r="D260" s="78">
        <f t="shared" si="11"/>
        <v>43357</v>
      </c>
      <c r="E260" s="76">
        <f t="shared" si="10"/>
        <v>37</v>
      </c>
      <c r="F260" s="191">
        <f t="shared" si="12"/>
        <v>1</v>
      </c>
    </row>
    <row r="261" spans="4:6" x14ac:dyDescent="0.25">
      <c r="D261" s="78">
        <f t="shared" si="11"/>
        <v>43358</v>
      </c>
      <c r="E261" s="76">
        <f t="shared" ref="E261:E324" si="13">+WEEKNUM(D261,2)</f>
        <v>37</v>
      </c>
      <c r="F261" s="191">
        <f t="shared" si="12"/>
        <v>1</v>
      </c>
    </row>
    <row r="262" spans="4:6" x14ac:dyDescent="0.25">
      <c r="D262" s="78">
        <f t="shared" ref="D262:D325" si="14">+D261+1</f>
        <v>43359</v>
      </c>
      <c r="E262" s="76">
        <f t="shared" si="13"/>
        <v>37</v>
      </c>
      <c r="F262" s="191">
        <f t="shared" si="12"/>
        <v>1</v>
      </c>
    </row>
    <row r="263" spans="4:6" x14ac:dyDescent="0.25">
      <c r="D263" s="78">
        <f t="shared" si="14"/>
        <v>43360</v>
      </c>
      <c r="E263" s="76">
        <f t="shared" si="13"/>
        <v>38</v>
      </c>
      <c r="F263" s="191">
        <f t="shared" si="12"/>
        <v>2</v>
      </c>
    </row>
    <row r="264" spans="4:6" x14ac:dyDescent="0.25">
      <c r="D264" s="78">
        <f t="shared" si="14"/>
        <v>43361</v>
      </c>
      <c r="E264" s="76">
        <f t="shared" si="13"/>
        <v>38</v>
      </c>
      <c r="F264" s="191">
        <f t="shared" si="12"/>
        <v>2</v>
      </c>
    </row>
    <row r="265" spans="4:6" x14ac:dyDescent="0.25">
      <c r="D265" s="78">
        <f t="shared" si="14"/>
        <v>43362</v>
      </c>
      <c r="E265" s="76">
        <f t="shared" si="13"/>
        <v>38</v>
      </c>
      <c r="F265" s="191">
        <f t="shared" si="12"/>
        <v>2</v>
      </c>
    </row>
    <row r="266" spans="4:6" x14ac:dyDescent="0.25">
      <c r="D266" s="78">
        <f t="shared" si="14"/>
        <v>43363</v>
      </c>
      <c r="E266" s="76">
        <f t="shared" si="13"/>
        <v>38</v>
      </c>
      <c r="F266" s="191">
        <f t="shared" si="12"/>
        <v>2</v>
      </c>
    </row>
    <row r="267" spans="4:6" x14ac:dyDescent="0.25">
      <c r="D267" s="78">
        <f t="shared" si="14"/>
        <v>43364</v>
      </c>
      <c r="E267" s="76">
        <f t="shared" si="13"/>
        <v>38</v>
      </c>
      <c r="F267" s="191">
        <f t="shared" si="12"/>
        <v>2</v>
      </c>
    </row>
    <row r="268" spans="4:6" x14ac:dyDescent="0.25">
      <c r="D268" s="78">
        <f t="shared" si="14"/>
        <v>43365</v>
      </c>
      <c r="E268" s="76">
        <f t="shared" si="13"/>
        <v>38</v>
      </c>
      <c r="F268" s="191">
        <f t="shared" si="12"/>
        <v>2</v>
      </c>
    </row>
    <row r="269" spans="4:6" x14ac:dyDescent="0.25">
      <c r="D269" s="78">
        <f t="shared" si="14"/>
        <v>43366</v>
      </c>
      <c r="E269" s="76">
        <f t="shared" si="13"/>
        <v>38</v>
      </c>
      <c r="F269" s="191">
        <f t="shared" si="12"/>
        <v>2</v>
      </c>
    </row>
    <row r="270" spans="4:6" x14ac:dyDescent="0.25">
      <c r="D270" s="78">
        <f t="shared" si="14"/>
        <v>43367</v>
      </c>
      <c r="E270" s="76">
        <f t="shared" si="13"/>
        <v>39</v>
      </c>
      <c r="F270" s="191">
        <f t="shared" si="12"/>
        <v>3</v>
      </c>
    </row>
    <row r="271" spans="4:6" x14ac:dyDescent="0.25">
      <c r="D271" s="78">
        <f t="shared" si="14"/>
        <v>43368</v>
      </c>
      <c r="E271" s="76">
        <f t="shared" si="13"/>
        <v>39</v>
      </c>
      <c r="F271" s="191">
        <f t="shared" si="12"/>
        <v>3</v>
      </c>
    </row>
    <row r="272" spans="4:6" x14ac:dyDescent="0.25">
      <c r="D272" s="78">
        <f t="shared" si="14"/>
        <v>43369</v>
      </c>
      <c r="E272" s="76">
        <f t="shared" si="13"/>
        <v>39</v>
      </c>
      <c r="F272" s="191">
        <f t="shared" si="12"/>
        <v>3</v>
      </c>
    </row>
    <row r="273" spans="4:6" x14ac:dyDescent="0.25">
      <c r="D273" s="78">
        <f t="shared" si="14"/>
        <v>43370</v>
      </c>
      <c r="E273" s="76">
        <f t="shared" si="13"/>
        <v>39</v>
      </c>
      <c r="F273" s="191">
        <f t="shared" si="12"/>
        <v>3</v>
      </c>
    </row>
    <row r="274" spans="4:6" x14ac:dyDescent="0.25">
      <c r="D274" s="78">
        <f t="shared" si="14"/>
        <v>43371</v>
      </c>
      <c r="E274" s="76">
        <f t="shared" si="13"/>
        <v>39</v>
      </c>
      <c r="F274" s="191">
        <f t="shared" si="12"/>
        <v>3</v>
      </c>
    </row>
    <row r="275" spans="4:6" x14ac:dyDescent="0.25">
      <c r="D275" s="78">
        <f t="shared" si="14"/>
        <v>43372</v>
      </c>
      <c r="E275" s="76">
        <f t="shared" si="13"/>
        <v>39</v>
      </c>
      <c r="F275" s="191">
        <f t="shared" si="12"/>
        <v>3</v>
      </c>
    </row>
    <row r="276" spans="4:6" x14ac:dyDescent="0.25">
      <c r="D276" s="78">
        <f t="shared" si="14"/>
        <v>43373</v>
      </c>
      <c r="E276" s="76">
        <f t="shared" si="13"/>
        <v>39</v>
      </c>
      <c r="F276" s="191">
        <f t="shared" si="12"/>
        <v>3</v>
      </c>
    </row>
    <row r="277" spans="4:6" x14ac:dyDescent="0.25">
      <c r="D277" s="78">
        <f t="shared" si="14"/>
        <v>43374</v>
      </c>
      <c r="E277" s="76">
        <f t="shared" si="13"/>
        <v>40</v>
      </c>
      <c r="F277" s="191">
        <f t="shared" si="12"/>
        <v>4</v>
      </c>
    </row>
    <row r="278" spans="4:6" x14ac:dyDescent="0.25">
      <c r="D278" s="78">
        <f t="shared" si="14"/>
        <v>43375</v>
      </c>
      <c r="E278" s="76">
        <f t="shared" si="13"/>
        <v>40</v>
      </c>
      <c r="F278" s="191">
        <f t="shared" si="12"/>
        <v>4</v>
      </c>
    </row>
    <row r="279" spans="4:6" x14ac:dyDescent="0.25">
      <c r="D279" s="78">
        <f t="shared" si="14"/>
        <v>43376</v>
      </c>
      <c r="E279" s="76">
        <f t="shared" si="13"/>
        <v>40</v>
      </c>
      <c r="F279" s="191">
        <f t="shared" si="12"/>
        <v>4</v>
      </c>
    </row>
    <row r="280" spans="4:6" x14ac:dyDescent="0.25">
      <c r="D280" s="78">
        <f t="shared" si="14"/>
        <v>43377</v>
      </c>
      <c r="E280" s="76">
        <f t="shared" si="13"/>
        <v>40</v>
      </c>
      <c r="F280" s="191">
        <f t="shared" si="12"/>
        <v>4</v>
      </c>
    </row>
    <row r="281" spans="4:6" x14ac:dyDescent="0.25">
      <c r="D281" s="78">
        <f t="shared" si="14"/>
        <v>43378</v>
      </c>
      <c r="E281" s="76">
        <f t="shared" si="13"/>
        <v>40</v>
      </c>
      <c r="F281" s="191">
        <f t="shared" si="12"/>
        <v>4</v>
      </c>
    </row>
    <row r="282" spans="4:6" x14ac:dyDescent="0.25">
      <c r="D282" s="78">
        <f t="shared" si="14"/>
        <v>43379</v>
      </c>
      <c r="E282" s="76">
        <f t="shared" si="13"/>
        <v>40</v>
      </c>
      <c r="F282" s="191">
        <f t="shared" si="12"/>
        <v>4</v>
      </c>
    </row>
    <row r="283" spans="4:6" x14ac:dyDescent="0.25">
      <c r="D283" s="78">
        <f t="shared" si="14"/>
        <v>43380</v>
      </c>
      <c r="E283" s="76">
        <f t="shared" si="13"/>
        <v>40</v>
      </c>
      <c r="F283" s="191">
        <f t="shared" si="12"/>
        <v>4</v>
      </c>
    </row>
    <row r="284" spans="4:6" x14ac:dyDescent="0.25">
      <c r="D284" s="78">
        <f t="shared" si="14"/>
        <v>43381</v>
      </c>
      <c r="E284" s="76">
        <f t="shared" si="13"/>
        <v>41</v>
      </c>
      <c r="F284" s="191">
        <f t="shared" si="12"/>
        <v>1</v>
      </c>
    </row>
    <row r="285" spans="4:6" x14ac:dyDescent="0.25">
      <c r="D285" s="78">
        <f t="shared" si="14"/>
        <v>43382</v>
      </c>
      <c r="E285" s="76">
        <f t="shared" si="13"/>
        <v>41</v>
      </c>
      <c r="F285" s="191">
        <f t="shared" si="12"/>
        <v>1</v>
      </c>
    </row>
    <row r="286" spans="4:6" x14ac:dyDescent="0.25">
      <c r="D286" s="78">
        <f t="shared" si="14"/>
        <v>43383</v>
      </c>
      <c r="E286" s="76">
        <f t="shared" si="13"/>
        <v>41</v>
      </c>
      <c r="F286" s="191">
        <f t="shared" si="12"/>
        <v>1</v>
      </c>
    </row>
    <row r="287" spans="4:6" x14ac:dyDescent="0.25">
      <c r="D287" s="78">
        <f t="shared" si="14"/>
        <v>43384</v>
      </c>
      <c r="E287" s="76">
        <f t="shared" si="13"/>
        <v>41</v>
      </c>
      <c r="F287" s="191">
        <f t="shared" si="12"/>
        <v>1</v>
      </c>
    </row>
    <row r="288" spans="4:6" x14ac:dyDescent="0.25">
      <c r="D288" s="78">
        <f t="shared" si="14"/>
        <v>43385</v>
      </c>
      <c r="E288" s="76">
        <f t="shared" si="13"/>
        <v>41</v>
      </c>
      <c r="F288" s="191">
        <f t="shared" si="12"/>
        <v>1</v>
      </c>
    </row>
    <row r="289" spans="4:6" x14ac:dyDescent="0.25">
      <c r="D289" s="78">
        <f t="shared" si="14"/>
        <v>43386</v>
      </c>
      <c r="E289" s="76">
        <f t="shared" si="13"/>
        <v>41</v>
      </c>
      <c r="F289" s="191">
        <f t="shared" si="12"/>
        <v>1</v>
      </c>
    </row>
    <row r="290" spans="4:6" x14ac:dyDescent="0.25">
      <c r="D290" s="78">
        <f t="shared" si="14"/>
        <v>43387</v>
      </c>
      <c r="E290" s="76">
        <f t="shared" si="13"/>
        <v>41</v>
      </c>
      <c r="F290" s="191">
        <f t="shared" ref="F290:F353" si="15">IF(AND(F289&lt;$H$7,E289&lt;&gt;E290),F289+1,IF(AND(F289=$H$7,E289&lt;&gt;E290),1,F289))</f>
        <v>1</v>
      </c>
    </row>
    <row r="291" spans="4:6" x14ac:dyDescent="0.25">
      <c r="D291" s="78">
        <f t="shared" si="14"/>
        <v>43388</v>
      </c>
      <c r="E291" s="76">
        <f t="shared" si="13"/>
        <v>42</v>
      </c>
      <c r="F291" s="191">
        <f t="shared" si="15"/>
        <v>2</v>
      </c>
    </row>
    <row r="292" spans="4:6" x14ac:dyDescent="0.25">
      <c r="D292" s="78">
        <f t="shared" si="14"/>
        <v>43389</v>
      </c>
      <c r="E292" s="76">
        <f t="shared" si="13"/>
        <v>42</v>
      </c>
      <c r="F292" s="191">
        <f t="shared" si="15"/>
        <v>2</v>
      </c>
    </row>
    <row r="293" spans="4:6" x14ac:dyDescent="0.25">
      <c r="D293" s="78">
        <f t="shared" si="14"/>
        <v>43390</v>
      </c>
      <c r="E293" s="76">
        <f t="shared" si="13"/>
        <v>42</v>
      </c>
      <c r="F293" s="191">
        <f t="shared" si="15"/>
        <v>2</v>
      </c>
    </row>
    <row r="294" spans="4:6" x14ac:dyDescent="0.25">
      <c r="D294" s="78">
        <f t="shared" si="14"/>
        <v>43391</v>
      </c>
      <c r="E294" s="76">
        <f t="shared" si="13"/>
        <v>42</v>
      </c>
      <c r="F294" s="191">
        <f t="shared" si="15"/>
        <v>2</v>
      </c>
    </row>
    <row r="295" spans="4:6" x14ac:dyDescent="0.25">
      <c r="D295" s="78">
        <f t="shared" si="14"/>
        <v>43392</v>
      </c>
      <c r="E295" s="76">
        <f t="shared" si="13"/>
        <v>42</v>
      </c>
      <c r="F295" s="191">
        <f t="shared" si="15"/>
        <v>2</v>
      </c>
    </row>
    <row r="296" spans="4:6" x14ac:dyDescent="0.25">
      <c r="D296" s="78">
        <f t="shared" si="14"/>
        <v>43393</v>
      </c>
      <c r="E296" s="76">
        <f t="shared" si="13"/>
        <v>42</v>
      </c>
      <c r="F296" s="191">
        <f t="shared" si="15"/>
        <v>2</v>
      </c>
    </row>
    <row r="297" spans="4:6" x14ac:dyDescent="0.25">
      <c r="D297" s="78">
        <f t="shared" si="14"/>
        <v>43394</v>
      </c>
      <c r="E297" s="76">
        <f t="shared" si="13"/>
        <v>42</v>
      </c>
      <c r="F297" s="191">
        <f t="shared" si="15"/>
        <v>2</v>
      </c>
    </row>
    <row r="298" spans="4:6" x14ac:dyDescent="0.25">
      <c r="D298" s="78">
        <f t="shared" si="14"/>
        <v>43395</v>
      </c>
      <c r="E298" s="76">
        <f t="shared" si="13"/>
        <v>43</v>
      </c>
      <c r="F298" s="191">
        <f t="shared" si="15"/>
        <v>3</v>
      </c>
    </row>
    <row r="299" spans="4:6" x14ac:dyDescent="0.25">
      <c r="D299" s="78">
        <f t="shared" si="14"/>
        <v>43396</v>
      </c>
      <c r="E299" s="76">
        <f t="shared" si="13"/>
        <v>43</v>
      </c>
      <c r="F299" s="191">
        <f t="shared" si="15"/>
        <v>3</v>
      </c>
    </row>
    <row r="300" spans="4:6" x14ac:dyDescent="0.25">
      <c r="D300" s="78">
        <f t="shared" si="14"/>
        <v>43397</v>
      </c>
      <c r="E300" s="76">
        <f t="shared" si="13"/>
        <v>43</v>
      </c>
      <c r="F300" s="191">
        <f t="shared" si="15"/>
        <v>3</v>
      </c>
    </row>
    <row r="301" spans="4:6" x14ac:dyDescent="0.25">
      <c r="D301" s="78">
        <f t="shared" si="14"/>
        <v>43398</v>
      </c>
      <c r="E301" s="76">
        <f t="shared" si="13"/>
        <v>43</v>
      </c>
      <c r="F301" s="191">
        <f t="shared" si="15"/>
        <v>3</v>
      </c>
    </row>
    <row r="302" spans="4:6" x14ac:dyDescent="0.25">
      <c r="D302" s="78">
        <f t="shared" si="14"/>
        <v>43399</v>
      </c>
      <c r="E302" s="76">
        <f t="shared" si="13"/>
        <v>43</v>
      </c>
      <c r="F302" s="191">
        <f t="shared" si="15"/>
        <v>3</v>
      </c>
    </row>
    <row r="303" spans="4:6" x14ac:dyDescent="0.25">
      <c r="D303" s="78">
        <f t="shared" si="14"/>
        <v>43400</v>
      </c>
      <c r="E303" s="76">
        <f t="shared" si="13"/>
        <v>43</v>
      </c>
      <c r="F303" s="191">
        <f t="shared" si="15"/>
        <v>3</v>
      </c>
    </row>
    <row r="304" spans="4:6" x14ac:dyDescent="0.25">
      <c r="D304" s="78">
        <f t="shared" si="14"/>
        <v>43401</v>
      </c>
      <c r="E304" s="76">
        <f t="shared" si="13"/>
        <v>43</v>
      </c>
      <c r="F304" s="191">
        <f t="shared" si="15"/>
        <v>3</v>
      </c>
    </row>
    <row r="305" spans="4:6" x14ac:dyDescent="0.25">
      <c r="D305" s="78">
        <f t="shared" si="14"/>
        <v>43402</v>
      </c>
      <c r="E305" s="76">
        <f t="shared" si="13"/>
        <v>44</v>
      </c>
      <c r="F305" s="191">
        <f t="shared" si="15"/>
        <v>4</v>
      </c>
    </row>
    <row r="306" spans="4:6" x14ac:dyDescent="0.25">
      <c r="D306" s="78">
        <f t="shared" si="14"/>
        <v>43403</v>
      </c>
      <c r="E306" s="76">
        <f t="shared" si="13"/>
        <v>44</v>
      </c>
      <c r="F306" s="191">
        <f t="shared" si="15"/>
        <v>4</v>
      </c>
    </row>
    <row r="307" spans="4:6" x14ac:dyDescent="0.25">
      <c r="D307" s="78">
        <f t="shared" si="14"/>
        <v>43404</v>
      </c>
      <c r="E307" s="76">
        <f t="shared" si="13"/>
        <v>44</v>
      </c>
      <c r="F307" s="191">
        <f t="shared" si="15"/>
        <v>4</v>
      </c>
    </row>
    <row r="308" spans="4:6" x14ac:dyDescent="0.25">
      <c r="D308" s="78">
        <f t="shared" si="14"/>
        <v>43405</v>
      </c>
      <c r="E308" s="76">
        <f t="shared" si="13"/>
        <v>44</v>
      </c>
      <c r="F308" s="191">
        <f t="shared" si="15"/>
        <v>4</v>
      </c>
    </row>
    <row r="309" spans="4:6" x14ac:dyDescent="0.25">
      <c r="D309" s="78">
        <f t="shared" si="14"/>
        <v>43406</v>
      </c>
      <c r="E309" s="76">
        <f t="shared" si="13"/>
        <v>44</v>
      </c>
      <c r="F309" s="191">
        <f t="shared" si="15"/>
        <v>4</v>
      </c>
    </row>
    <row r="310" spans="4:6" x14ac:dyDescent="0.25">
      <c r="D310" s="78">
        <f t="shared" si="14"/>
        <v>43407</v>
      </c>
      <c r="E310" s="76">
        <f t="shared" si="13"/>
        <v>44</v>
      </c>
      <c r="F310" s="191">
        <f t="shared" si="15"/>
        <v>4</v>
      </c>
    </row>
    <row r="311" spans="4:6" x14ac:dyDescent="0.25">
      <c r="D311" s="78">
        <f t="shared" si="14"/>
        <v>43408</v>
      </c>
      <c r="E311" s="76">
        <f t="shared" si="13"/>
        <v>44</v>
      </c>
      <c r="F311" s="191">
        <f t="shared" si="15"/>
        <v>4</v>
      </c>
    </row>
    <row r="312" spans="4:6" x14ac:dyDescent="0.25">
      <c r="D312" s="78">
        <f t="shared" si="14"/>
        <v>43409</v>
      </c>
      <c r="E312" s="76">
        <f t="shared" si="13"/>
        <v>45</v>
      </c>
      <c r="F312" s="191">
        <f t="shared" si="15"/>
        <v>1</v>
      </c>
    </row>
    <row r="313" spans="4:6" x14ac:dyDescent="0.25">
      <c r="D313" s="78">
        <f t="shared" si="14"/>
        <v>43410</v>
      </c>
      <c r="E313" s="76">
        <f t="shared" si="13"/>
        <v>45</v>
      </c>
      <c r="F313" s="191">
        <f t="shared" si="15"/>
        <v>1</v>
      </c>
    </row>
    <row r="314" spans="4:6" x14ac:dyDescent="0.25">
      <c r="D314" s="78">
        <f t="shared" si="14"/>
        <v>43411</v>
      </c>
      <c r="E314" s="76">
        <f t="shared" si="13"/>
        <v>45</v>
      </c>
      <c r="F314" s="191">
        <f t="shared" si="15"/>
        <v>1</v>
      </c>
    </row>
    <row r="315" spans="4:6" x14ac:dyDescent="0.25">
      <c r="D315" s="78">
        <f t="shared" si="14"/>
        <v>43412</v>
      </c>
      <c r="E315" s="76">
        <f t="shared" si="13"/>
        <v>45</v>
      </c>
      <c r="F315" s="191">
        <f t="shared" si="15"/>
        <v>1</v>
      </c>
    </row>
    <row r="316" spans="4:6" x14ac:dyDescent="0.25">
      <c r="D316" s="78">
        <f t="shared" si="14"/>
        <v>43413</v>
      </c>
      <c r="E316" s="76">
        <f t="shared" si="13"/>
        <v>45</v>
      </c>
      <c r="F316" s="191">
        <f t="shared" si="15"/>
        <v>1</v>
      </c>
    </row>
    <row r="317" spans="4:6" x14ac:dyDescent="0.25">
      <c r="D317" s="78">
        <f t="shared" si="14"/>
        <v>43414</v>
      </c>
      <c r="E317" s="76">
        <f t="shared" si="13"/>
        <v>45</v>
      </c>
      <c r="F317" s="191">
        <f t="shared" si="15"/>
        <v>1</v>
      </c>
    </row>
    <row r="318" spans="4:6" x14ac:dyDescent="0.25">
      <c r="D318" s="78">
        <f t="shared" si="14"/>
        <v>43415</v>
      </c>
      <c r="E318" s="76">
        <f t="shared" si="13"/>
        <v>45</v>
      </c>
      <c r="F318" s="191">
        <f t="shared" si="15"/>
        <v>1</v>
      </c>
    </row>
    <row r="319" spans="4:6" x14ac:dyDescent="0.25">
      <c r="D319" s="78">
        <f t="shared" si="14"/>
        <v>43416</v>
      </c>
      <c r="E319" s="76">
        <f t="shared" si="13"/>
        <v>46</v>
      </c>
      <c r="F319" s="191">
        <f t="shared" si="15"/>
        <v>2</v>
      </c>
    </row>
    <row r="320" spans="4:6" x14ac:dyDescent="0.25">
      <c r="D320" s="78">
        <f t="shared" si="14"/>
        <v>43417</v>
      </c>
      <c r="E320" s="76">
        <f t="shared" si="13"/>
        <v>46</v>
      </c>
      <c r="F320" s="191">
        <f t="shared" si="15"/>
        <v>2</v>
      </c>
    </row>
    <row r="321" spans="4:6" x14ac:dyDescent="0.25">
      <c r="D321" s="78">
        <f t="shared" si="14"/>
        <v>43418</v>
      </c>
      <c r="E321" s="76">
        <f t="shared" si="13"/>
        <v>46</v>
      </c>
      <c r="F321" s="191">
        <f t="shared" si="15"/>
        <v>2</v>
      </c>
    </row>
    <row r="322" spans="4:6" x14ac:dyDescent="0.25">
      <c r="D322" s="78">
        <f t="shared" si="14"/>
        <v>43419</v>
      </c>
      <c r="E322" s="76">
        <f t="shared" si="13"/>
        <v>46</v>
      </c>
      <c r="F322" s="191">
        <f t="shared" si="15"/>
        <v>2</v>
      </c>
    </row>
    <row r="323" spans="4:6" x14ac:dyDescent="0.25">
      <c r="D323" s="78">
        <f t="shared" si="14"/>
        <v>43420</v>
      </c>
      <c r="E323" s="76">
        <f t="shared" si="13"/>
        <v>46</v>
      </c>
      <c r="F323" s="191">
        <f t="shared" si="15"/>
        <v>2</v>
      </c>
    </row>
    <row r="324" spans="4:6" x14ac:dyDescent="0.25">
      <c r="D324" s="78">
        <f t="shared" si="14"/>
        <v>43421</v>
      </c>
      <c r="E324" s="76">
        <f t="shared" si="13"/>
        <v>46</v>
      </c>
      <c r="F324" s="191">
        <f t="shared" si="15"/>
        <v>2</v>
      </c>
    </row>
    <row r="325" spans="4:6" x14ac:dyDescent="0.25">
      <c r="D325" s="78">
        <f t="shared" si="14"/>
        <v>43422</v>
      </c>
      <c r="E325" s="76">
        <f t="shared" ref="E325:E388" si="16">+WEEKNUM(D325,2)</f>
        <v>46</v>
      </c>
      <c r="F325" s="191">
        <f t="shared" si="15"/>
        <v>2</v>
      </c>
    </row>
    <row r="326" spans="4:6" x14ac:dyDescent="0.25">
      <c r="D326" s="78">
        <f t="shared" ref="D326:D389" si="17">+D325+1</f>
        <v>43423</v>
      </c>
      <c r="E326" s="76">
        <f t="shared" si="16"/>
        <v>47</v>
      </c>
      <c r="F326" s="191">
        <f t="shared" si="15"/>
        <v>3</v>
      </c>
    </row>
    <row r="327" spans="4:6" x14ac:dyDescent="0.25">
      <c r="D327" s="78">
        <f t="shared" si="17"/>
        <v>43424</v>
      </c>
      <c r="E327" s="76">
        <f t="shared" si="16"/>
        <v>47</v>
      </c>
      <c r="F327" s="191">
        <f t="shared" si="15"/>
        <v>3</v>
      </c>
    </row>
    <row r="328" spans="4:6" x14ac:dyDescent="0.25">
      <c r="D328" s="78">
        <f t="shared" si="17"/>
        <v>43425</v>
      </c>
      <c r="E328" s="76">
        <f t="shared" si="16"/>
        <v>47</v>
      </c>
      <c r="F328" s="191">
        <f t="shared" si="15"/>
        <v>3</v>
      </c>
    </row>
    <row r="329" spans="4:6" x14ac:dyDescent="0.25">
      <c r="D329" s="78">
        <f t="shared" si="17"/>
        <v>43426</v>
      </c>
      <c r="E329" s="76">
        <f t="shared" si="16"/>
        <v>47</v>
      </c>
      <c r="F329" s="191">
        <f t="shared" si="15"/>
        <v>3</v>
      </c>
    </row>
    <row r="330" spans="4:6" x14ac:dyDescent="0.25">
      <c r="D330" s="78">
        <f t="shared" si="17"/>
        <v>43427</v>
      </c>
      <c r="E330" s="76">
        <f t="shared" si="16"/>
        <v>47</v>
      </c>
      <c r="F330" s="191">
        <f t="shared" si="15"/>
        <v>3</v>
      </c>
    </row>
    <row r="331" spans="4:6" x14ac:dyDescent="0.25">
      <c r="D331" s="78">
        <f t="shared" si="17"/>
        <v>43428</v>
      </c>
      <c r="E331" s="76">
        <f t="shared" si="16"/>
        <v>47</v>
      </c>
      <c r="F331" s="191">
        <f t="shared" si="15"/>
        <v>3</v>
      </c>
    </row>
    <row r="332" spans="4:6" x14ac:dyDescent="0.25">
      <c r="D332" s="78">
        <f t="shared" si="17"/>
        <v>43429</v>
      </c>
      <c r="E332" s="76">
        <f t="shared" si="16"/>
        <v>47</v>
      </c>
      <c r="F332" s="191">
        <f t="shared" si="15"/>
        <v>3</v>
      </c>
    </row>
    <row r="333" spans="4:6" x14ac:dyDescent="0.25">
      <c r="D333" s="78">
        <f t="shared" si="17"/>
        <v>43430</v>
      </c>
      <c r="E333" s="76">
        <f t="shared" si="16"/>
        <v>48</v>
      </c>
      <c r="F333" s="191">
        <f t="shared" si="15"/>
        <v>4</v>
      </c>
    </row>
    <row r="334" spans="4:6" x14ac:dyDescent="0.25">
      <c r="D334" s="78">
        <f t="shared" si="17"/>
        <v>43431</v>
      </c>
      <c r="E334" s="76">
        <f t="shared" si="16"/>
        <v>48</v>
      </c>
      <c r="F334" s="191">
        <f t="shared" si="15"/>
        <v>4</v>
      </c>
    </row>
    <row r="335" spans="4:6" x14ac:dyDescent="0.25">
      <c r="D335" s="78">
        <f t="shared" si="17"/>
        <v>43432</v>
      </c>
      <c r="E335" s="76">
        <f t="shared" si="16"/>
        <v>48</v>
      </c>
      <c r="F335" s="191">
        <f t="shared" si="15"/>
        <v>4</v>
      </c>
    </row>
    <row r="336" spans="4:6" x14ac:dyDescent="0.25">
      <c r="D336" s="78">
        <f t="shared" si="17"/>
        <v>43433</v>
      </c>
      <c r="E336" s="76">
        <f t="shared" si="16"/>
        <v>48</v>
      </c>
      <c r="F336" s="191">
        <f t="shared" si="15"/>
        <v>4</v>
      </c>
    </row>
    <row r="337" spans="4:6" x14ac:dyDescent="0.25">
      <c r="D337" s="78">
        <f t="shared" si="17"/>
        <v>43434</v>
      </c>
      <c r="E337" s="76">
        <f t="shared" si="16"/>
        <v>48</v>
      </c>
      <c r="F337" s="191">
        <f t="shared" si="15"/>
        <v>4</v>
      </c>
    </row>
    <row r="338" spans="4:6" x14ac:dyDescent="0.25">
      <c r="D338" s="78">
        <f t="shared" si="17"/>
        <v>43435</v>
      </c>
      <c r="E338" s="76">
        <f t="shared" si="16"/>
        <v>48</v>
      </c>
      <c r="F338" s="191">
        <f t="shared" si="15"/>
        <v>4</v>
      </c>
    </row>
    <row r="339" spans="4:6" x14ac:dyDescent="0.25">
      <c r="D339" s="78">
        <f t="shared" si="17"/>
        <v>43436</v>
      </c>
      <c r="E339" s="76">
        <f t="shared" si="16"/>
        <v>48</v>
      </c>
      <c r="F339" s="191">
        <f t="shared" si="15"/>
        <v>4</v>
      </c>
    </row>
    <row r="340" spans="4:6" x14ac:dyDescent="0.25">
      <c r="D340" s="78">
        <f t="shared" si="17"/>
        <v>43437</v>
      </c>
      <c r="E340" s="76">
        <f t="shared" si="16"/>
        <v>49</v>
      </c>
      <c r="F340" s="191">
        <f t="shared" si="15"/>
        <v>1</v>
      </c>
    </row>
    <row r="341" spans="4:6" x14ac:dyDescent="0.25">
      <c r="D341" s="78">
        <f t="shared" si="17"/>
        <v>43438</v>
      </c>
      <c r="E341" s="76">
        <f t="shared" si="16"/>
        <v>49</v>
      </c>
      <c r="F341" s="191">
        <f t="shared" si="15"/>
        <v>1</v>
      </c>
    </row>
    <row r="342" spans="4:6" x14ac:dyDescent="0.25">
      <c r="D342" s="78">
        <f t="shared" si="17"/>
        <v>43439</v>
      </c>
      <c r="E342" s="76">
        <f t="shared" si="16"/>
        <v>49</v>
      </c>
      <c r="F342" s="191">
        <f t="shared" si="15"/>
        <v>1</v>
      </c>
    </row>
    <row r="343" spans="4:6" x14ac:dyDescent="0.25">
      <c r="D343" s="78">
        <f t="shared" si="17"/>
        <v>43440</v>
      </c>
      <c r="E343" s="76">
        <f t="shared" si="16"/>
        <v>49</v>
      </c>
      <c r="F343" s="191">
        <f t="shared" si="15"/>
        <v>1</v>
      </c>
    </row>
    <row r="344" spans="4:6" x14ac:dyDescent="0.25">
      <c r="D344" s="78">
        <f t="shared" si="17"/>
        <v>43441</v>
      </c>
      <c r="E344" s="76">
        <f t="shared" si="16"/>
        <v>49</v>
      </c>
      <c r="F344" s="191">
        <f t="shared" si="15"/>
        <v>1</v>
      </c>
    </row>
    <row r="345" spans="4:6" x14ac:dyDescent="0.25">
      <c r="D345" s="78">
        <f t="shared" si="17"/>
        <v>43442</v>
      </c>
      <c r="E345" s="76">
        <f t="shared" si="16"/>
        <v>49</v>
      </c>
      <c r="F345" s="191">
        <f t="shared" si="15"/>
        <v>1</v>
      </c>
    </row>
    <row r="346" spans="4:6" x14ac:dyDescent="0.25">
      <c r="D346" s="78">
        <f t="shared" si="17"/>
        <v>43443</v>
      </c>
      <c r="E346" s="76">
        <f t="shared" si="16"/>
        <v>49</v>
      </c>
      <c r="F346" s="191">
        <f t="shared" si="15"/>
        <v>1</v>
      </c>
    </row>
    <row r="347" spans="4:6" x14ac:dyDescent="0.25">
      <c r="D347" s="78">
        <f t="shared" si="17"/>
        <v>43444</v>
      </c>
      <c r="E347" s="76">
        <f t="shared" si="16"/>
        <v>50</v>
      </c>
      <c r="F347" s="191">
        <f t="shared" si="15"/>
        <v>2</v>
      </c>
    </row>
    <row r="348" spans="4:6" x14ac:dyDescent="0.25">
      <c r="D348" s="78">
        <f t="shared" si="17"/>
        <v>43445</v>
      </c>
      <c r="E348" s="76">
        <f t="shared" si="16"/>
        <v>50</v>
      </c>
      <c r="F348" s="191">
        <f t="shared" si="15"/>
        <v>2</v>
      </c>
    </row>
    <row r="349" spans="4:6" x14ac:dyDescent="0.25">
      <c r="D349" s="78">
        <f t="shared" si="17"/>
        <v>43446</v>
      </c>
      <c r="E349" s="76">
        <f t="shared" si="16"/>
        <v>50</v>
      </c>
      <c r="F349" s="191">
        <f t="shared" si="15"/>
        <v>2</v>
      </c>
    </row>
    <row r="350" spans="4:6" x14ac:dyDescent="0.25">
      <c r="D350" s="78">
        <f t="shared" si="17"/>
        <v>43447</v>
      </c>
      <c r="E350" s="76">
        <f t="shared" si="16"/>
        <v>50</v>
      </c>
      <c r="F350" s="191">
        <f t="shared" si="15"/>
        <v>2</v>
      </c>
    </row>
    <row r="351" spans="4:6" x14ac:dyDescent="0.25">
      <c r="D351" s="78">
        <f t="shared" si="17"/>
        <v>43448</v>
      </c>
      <c r="E351" s="76">
        <f t="shared" si="16"/>
        <v>50</v>
      </c>
      <c r="F351" s="191">
        <f t="shared" si="15"/>
        <v>2</v>
      </c>
    </row>
    <row r="352" spans="4:6" x14ac:dyDescent="0.25">
      <c r="D352" s="78">
        <f t="shared" si="17"/>
        <v>43449</v>
      </c>
      <c r="E352" s="76">
        <f t="shared" si="16"/>
        <v>50</v>
      </c>
      <c r="F352" s="191">
        <f t="shared" si="15"/>
        <v>2</v>
      </c>
    </row>
    <row r="353" spans="4:6" x14ac:dyDescent="0.25">
      <c r="D353" s="78">
        <f t="shared" si="17"/>
        <v>43450</v>
      </c>
      <c r="E353" s="76">
        <f t="shared" si="16"/>
        <v>50</v>
      </c>
      <c r="F353" s="191">
        <f t="shared" si="15"/>
        <v>2</v>
      </c>
    </row>
    <row r="354" spans="4:6" x14ac:dyDescent="0.25">
      <c r="D354" s="78">
        <f t="shared" si="17"/>
        <v>43451</v>
      </c>
      <c r="E354" s="76">
        <f t="shared" si="16"/>
        <v>51</v>
      </c>
      <c r="F354" s="191">
        <f t="shared" ref="F354:F417" si="18">IF(AND(F353&lt;$H$7,E353&lt;&gt;E354),F353+1,IF(AND(F353=$H$7,E353&lt;&gt;E354),1,F353))</f>
        <v>3</v>
      </c>
    </row>
    <row r="355" spans="4:6" x14ac:dyDescent="0.25">
      <c r="D355" s="78">
        <f t="shared" si="17"/>
        <v>43452</v>
      </c>
      <c r="E355" s="76">
        <f t="shared" si="16"/>
        <v>51</v>
      </c>
      <c r="F355" s="191">
        <f t="shared" si="18"/>
        <v>3</v>
      </c>
    </row>
    <row r="356" spans="4:6" x14ac:dyDescent="0.25">
      <c r="D356" s="78">
        <f t="shared" si="17"/>
        <v>43453</v>
      </c>
      <c r="E356" s="76">
        <f t="shared" si="16"/>
        <v>51</v>
      </c>
      <c r="F356" s="191">
        <f t="shared" si="18"/>
        <v>3</v>
      </c>
    </row>
    <row r="357" spans="4:6" x14ac:dyDescent="0.25">
      <c r="D357" s="78">
        <f t="shared" si="17"/>
        <v>43454</v>
      </c>
      <c r="E357" s="76">
        <f t="shared" si="16"/>
        <v>51</v>
      </c>
      <c r="F357" s="191">
        <f t="shared" si="18"/>
        <v>3</v>
      </c>
    </row>
    <row r="358" spans="4:6" x14ac:dyDescent="0.25">
      <c r="D358" s="78">
        <f t="shared" si="17"/>
        <v>43455</v>
      </c>
      <c r="E358" s="76">
        <f t="shared" si="16"/>
        <v>51</v>
      </c>
      <c r="F358" s="191">
        <f t="shared" si="18"/>
        <v>3</v>
      </c>
    </row>
    <row r="359" spans="4:6" x14ac:dyDescent="0.25">
      <c r="D359" s="78">
        <f t="shared" si="17"/>
        <v>43456</v>
      </c>
      <c r="E359" s="76">
        <f t="shared" si="16"/>
        <v>51</v>
      </c>
      <c r="F359" s="191">
        <f t="shared" si="18"/>
        <v>3</v>
      </c>
    </row>
    <row r="360" spans="4:6" x14ac:dyDescent="0.25">
      <c r="D360" s="78">
        <f t="shared" si="17"/>
        <v>43457</v>
      </c>
      <c r="E360" s="76">
        <f t="shared" si="16"/>
        <v>51</v>
      </c>
      <c r="F360" s="191">
        <f t="shared" si="18"/>
        <v>3</v>
      </c>
    </row>
    <row r="361" spans="4:6" x14ac:dyDescent="0.25">
      <c r="D361" s="78">
        <f t="shared" si="17"/>
        <v>43458</v>
      </c>
      <c r="E361" s="76">
        <f t="shared" si="16"/>
        <v>52</v>
      </c>
      <c r="F361" s="191">
        <f t="shared" si="18"/>
        <v>4</v>
      </c>
    </row>
    <row r="362" spans="4:6" x14ac:dyDescent="0.25">
      <c r="D362" s="78">
        <f t="shared" si="17"/>
        <v>43459</v>
      </c>
      <c r="E362" s="76">
        <f t="shared" si="16"/>
        <v>52</v>
      </c>
      <c r="F362" s="191">
        <f t="shared" si="18"/>
        <v>4</v>
      </c>
    </row>
    <row r="363" spans="4:6" x14ac:dyDescent="0.25">
      <c r="D363" s="78">
        <f t="shared" si="17"/>
        <v>43460</v>
      </c>
      <c r="E363" s="76">
        <f t="shared" si="16"/>
        <v>52</v>
      </c>
      <c r="F363" s="191">
        <f t="shared" si="18"/>
        <v>4</v>
      </c>
    </row>
    <row r="364" spans="4:6" x14ac:dyDescent="0.25">
      <c r="D364" s="78">
        <f t="shared" si="17"/>
        <v>43461</v>
      </c>
      <c r="E364" s="76">
        <f t="shared" si="16"/>
        <v>52</v>
      </c>
      <c r="F364" s="191">
        <f t="shared" si="18"/>
        <v>4</v>
      </c>
    </row>
    <row r="365" spans="4:6" x14ac:dyDescent="0.25">
      <c r="D365" s="78">
        <f t="shared" si="17"/>
        <v>43462</v>
      </c>
      <c r="E365" s="76">
        <f t="shared" si="16"/>
        <v>52</v>
      </c>
      <c r="F365" s="191">
        <f t="shared" si="18"/>
        <v>4</v>
      </c>
    </row>
    <row r="366" spans="4:6" x14ac:dyDescent="0.25">
      <c r="D366" s="78">
        <f t="shared" si="17"/>
        <v>43463</v>
      </c>
      <c r="E366" s="76">
        <f t="shared" si="16"/>
        <v>52</v>
      </c>
      <c r="F366" s="191">
        <f t="shared" si="18"/>
        <v>4</v>
      </c>
    </row>
    <row r="367" spans="4:6" x14ac:dyDescent="0.25">
      <c r="D367" s="78">
        <f t="shared" si="17"/>
        <v>43464</v>
      </c>
      <c r="E367" s="76">
        <f t="shared" si="16"/>
        <v>52</v>
      </c>
      <c r="F367" s="191">
        <f t="shared" si="18"/>
        <v>4</v>
      </c>
    </row>
    <row r="368" spans="4:6" x14ac:dyDescent="0.25">
      <c r="D368" s="78">
        <f t="shared" si="17"/>
        <v>43465</v>
      </c>
      <c r="E368" s="76">
        <f t="shared" si="16"/>
        <v>53</v>
      </c>
      <c r="F368" s="191">
        <f t="shared" si="18"/>
        <v>1</v>
      </c>
    </row>
    <row r="369" spans="4:6" x14ac:dyDescent="0.25">
      <c r="D369" s="78">
        <f t="shared" si="17"/>
        <v>43466</v>
      </c>
      <c r="E369" s="76">
        <f t="shared" si="16"/>
        <v>1</v>
      </c>
      <c r="F369" s="191">
        <f t="shared" si="18"/>
        <v>2</v>
      </c>
    </row>
    <row r="370" spans="4:6" x14ac:dyDescent="0.25">
      <c r="D370" s="78">
        <f t="shared" si="17"/>
        <v>43467</v>
      </c>
      <c r="E370" s="76">
        <f t="shared" si="16"/>
        <v>1</v>
      </c>
      <c r="F370" s="191">
        <f t="shared" si="18"/>
        <v>2</v>
      </c>
    </row>
    <row r="371" spans="4:6" x14ac:dyDescent="0.25">
      <c r="D371" s="78">
        <f t="shared" si="17"/>
        <v>43468</v>
      </c>
      <c r="E371" s="76">
        <f t="shared" si="16"/>
        <v>1</v>
      </c>
      <c r="F371" s="191">
        <f t="shared" si="18"/>
        <v>2</v>
      </c>
    </row>
    <row r="372" spans="4:6" x14ac:dyDescent="0.25">
      <c r="D372" s="78">
        <f t="shared" si="17"/>
        <v>43469</v>
      </c>
      <c r="E372" s="76">
        <f t="shared" si="16"/>
        <v>1</v>
      </c>
      <c r="F372" s="191">
        <f t="shared" si="18"/>
        <v>2</v>
      </c>
    </row>
    <row r="373" spans="4:6" x14ac:dyDescent="0.25">
      <c r="D373" s="78">
        <f t="shared" si="17"/>
        <v>43470</v>
      </c>
      <c r="E373" s="76">
        <f t="shared" si="16"/>
        <v>1</v>
      </c>
      <c r="F373" s="191">
        <f t="shared" si="18"/>
        <v>2</v>
      </c>
    </row>
    <row r="374" spans="4:6" x14ac:dyDescent="0.25">
      <c r="D374" s="78">
        <f t="shared" si="17"/>
        <v>43471</v>
      </c>
      <c r="E374" s="76">
        <f t="shared" si="16"/>
        <v>1</v>
      </c>
      <c r="F374" s="191">
        <f t="shared" si="18"/>
        <v>2</v>
      </c>
    </row>
    <row r="375" spans="4:6" x14ac:dyDescent="0.25">
      <c r="D375" s="78">
        <f t="shared" si="17"/>
        <v>43472</v>
      </c>
      <c r="E375" s="76">
        <f t="shared" si="16"/>
        <v>2</v>
      </c>
      <c r="F375" s="191">
        <f t="shared" si="18"/>
        <v>3</v>
      </c>
    </row>
    <row r="376" spans="4:6" x14ac:dyDescent="0.25">
      <c r="D376" s="78">
        <f t="shared" si="17"/>
        <v>43473</v>
      </c>
      <c r="E376" s="76">
        <f t="shared" si="16"/>
        <v>2</v>
      </c>
      <c r="F376" s="191">
        <f t="shared" si="18"/>
        <v>3</v>
      </c>
    </row>
    <row r="377" spans="4:6" x14ac:dyDescent="0.25">
      <c r="D377" s="78">
        <f t="shared" si="17"/>
        <v>43474</v>
      </c>
      <c r="E377" s="76">
        <f t="shared" si="16"/>
        <v>2</v>
      </c>
      <c r="F377" s="191">
        <f t="shared" si="18"/>
        <v>3</v>
      </c>
    </row>
    <row r="378" spans="4:6" x14ac:dyDescent="0.25">
      <c r="D378" s="78">
        <f t="shared" si="17"/>
        <v>43475</v>
      </c>
      <c r="E378" s="76">
        <f t="shared" si="16"/>
        <v>2</v>
      </c>
      <c r="F378" s="191">
        <f t="shared" si="18"/>
        <v>3</v>
      </c>
    </row>
    <row r="379" spans="4:6" x14ac:dyDescent="0.25">
      <c r="D379" s="78">
        <f t="shared" si="17"/>
        <v>43476</v>
      </c>
      <c r="E379" s="76">
        <f t="shared" si="16"/>
        <v>2</v>
      </c>
      <c r="F379" s="191">
        <f t="shared" si="18"/>
        <v>3</v>
      </c>
    </row>
    <row r="380" spans="4:6" x14ac:dyDescent="0.25">
      <c r="D380" s="78">
        <f t="shared" si="17"/>
        <v>43477</v>
      </c>
      <c r="E380" s="76">
        <f t="shared" si="16"/>
        <v>2</v>
      </c>
      <c r="F380" s="191">
        <f t="shared" si="18"/>
        <v>3</v>
      </c>
    </row>
    <row r="381" spans="4:6" x14ac:dyDescent="0.25">
      <c r="D381" s="78">
        <f t="shared" si="17"/>
        <v>43478</v>
      </c>
      <c r="E381" s="76">
        <f t="shared" si="16"/>
        <v>2</v>
      </c>
      <c r="F381" s="191">
        <f t="shared" si="18"/>
        <v>3</v>
      </c>
    </row>
    <row r="382" spans="4:6" x14ac:dyDescent="0.25">
      <c r="D382" s="78">
        <f t="shared" si="17"/>
        <v>43479</v>
      </c>
      <c r="E382" s="76">
        <f t="shared" si="16"/>
        <v>3</v>
      </c>
      <c r="F382" s="191">
        <f t="shared" si="18"/>
        <v>4</v>
      </c>
    </row>
    <row r="383" spans="4:6" x14ac:dyDescent="0.25">
      <c r="D383" s="78">
        <f t="shared" si="17"/>
        <v>43480</v>
      </c>
      <c r="E383" s="76">
        <f t="shared" si="16"/>
        <v>3</v>
      </c>
      <c r="F383" s="191">
        <f t="shared" si="18"/>
        <v>4</v>
      </c>
    </row>
    <row r="384" spans="4:6" x14ac:dyDescent="0.25">
      <c r="D384" s="78">
        <f t="shared" si="17"/>
        <v>43481</v>
      </c>
      <c r="E384" s="76">
        <f t="shared" si="16"/>
        <v>3</v>
      </c>
      <c r="F384" s="191">
        <f t="shared" si="18"/>
        <v>4</v>
      </c>
    </row>
    <row r="385" spans="4:6" x14ac:dyDescent="0.25">
      <c r="D385" s="78">
        <f t="shared" si="17"/>
        <v>43482</v>
      </c>
      <c r="E385" s="76">
        <f t="shared" si="16"/>
        <v>3</v>
      </c>
      <c r="F385" s="191">
        <f t="shared" si="18"/>
        <v>4</v>
      </c>
    </row>
    <row r="386" spans="4:6" x14ac:dyDescent="0.25">
      <c r="D386" s="78">
        <f t="shared" si="17"/>
        <v>43483</v>
      </c>
      <c r="E386" s="76">
        <f t="shared" si="16"/>
        <v>3</v>
      </c>
      <c r="F386" s="191">
        <f t="shared" si="18"/>
        <v>4</v>
      </c>
    </row>
    <row r="387" spans="4:6" x14ac:dyDescent="0.25">
      <c r="D387" s="78">
        <f t="shared" si="17"/>
        <v>43484</v>
      </c>
      <c r="E387" s="76">
        <f t="shared" si="16"/>
        <v>3</v>
      </c>
      <c r="F387" s="191">
        <f t="shared" si="18"/>
        <v>4</v>
      </c>
    </row>
    <row r="388" spans="4:6" x14ac:dyDescent="0.25">
      <c r="D388" s="78">
        <f t="shared" si="17"/>
        <v>43485</v>
      </c>
      <c r="E388" s="76">
        <f t="shared" si="16"/>
        <v>3</v>
      </c>
      <c r="F388" s="191">
        <f t="shared" si="18"/>
        <v>4</v>
      </c>
    </row>
    <row r="389" spans="4:6" x14ac:dyDescent="0.25">
      <c r="D389" s="78">
        <f t="shared" si="17"/>
        <v>43486</v>
      </c>
      <c r="E389" s="76">
        <f t="shared" ref="E389:E452" si="19">+WEEKNUM(D389,2)</f>
        <v>4</v>
      </c>
      <c r="F389" s="191">
        <f t="shared" si="18"/>
        <v>1</v>
      </c>
    </row>
    <row r="390" spans="4:6" x14ac:dyDescent="0.25">
      <c r="D390" s="78">
        <f t="shared" ref="D390:D453" si="20">+D389+1</f>
        <v>43487</v>
      </c>
      <c r="E390" s="76">
        <f t="shared" si="19"/>
        <v>4</v>
      </c>
      <c r="F390" s="191">
        <f t="shared" si="18"/>
        <v>1</v>
      </c>
    </row>
    <row r="391" spans="4:6" x14ac:dyDescent="0.25">
      <c r="D391" s="78">
        <f t="shared" si="20"/>
        <v>43488</v>
      </c>
      <c r="E391" s="76">
        <f t="shared" si="19"/>
        <v>4</v>
      </c>
      <c r="F391" s="191">
        <f t="shared" si="18"/>
        <v>1</v>
      </c>
    </row>
    <row r="392" spans="4:6" x14ac:dyDescent="0.25">
      <c r="D392" s="78">
        <f t="shared" si="20"/>
        <v>43489</v>
      </c>
      <c r="E392" s="76">
        <f t="shared" si="19"/>
        <v>4</v>
      </c>
      <c r="F392" s="191">
        <f t="shared" si="18"/>
        <v>1</v>
      </c>
    </row>
    <row r="393" spans="4:6" x14ac:dyDescent="0.25">
      <c r="D393" s="78">
        <f t="shared" si="20"/>
        <v>43490</v>
      </c>
      <c r="E393" s="76">
        <f t="shared" si="19"/>
        <v>4</v>
      </c>
      <c r="F393" s="191">
        <f t="shared" si="18"/>
        <v>1</v>
      </c>
    </row>
    <row r="394" spans="4:6" x14ac:dyDescent="0.25">
      <c r="D394" s="78">
        <f t="shared" si="20"/>
        <v>43491</v>
      </c>
      <c r="E394" s="76">
        <f t="shared" si="19"/>
        <v>4</v>
      </c>
      <c r="F394" s="191">
        <f t="shared" si="18"/>
        <v>1</v>
      </c>
    </row>
    <row r="395" spans="4:6" x14ac:dyDescent="0.25">
      <c r="D395" s="78">
        <f t="shared" si="20"/>
        <v>43492</v>
      </c>
      <c r="E395" s="76">
        <f t="shared" si="19"/>
        <v>4</v>
      </c>
      <c r="F395" s="191">
        <f t="shared" si="18"/>
        <v>1</v>
      </c>
    </row>
    <row r="396" spans="4:6" x14ac:dyDescent="0.25">
      <c r="D396" s="78">
        <f t="shared" si="20"/>
        <v>43493</v>
      </c>
      <c r="E396" s="76">
        <f t="shared" si="19"/>
        <v>5</v>
      </c>
      <c r="F396" s="191">
        <f t="shared" si="18"/>
        <v>2</v>
      </c>
    </row>
    <row r="397" spans="4:6" x14ac:dyDescent="0.25">
      <c r="D397" s="78">
        <f t="shared" si="20"/>
        <v>43494</v>
      </c>
      <c r="E397" s="76">
        <f t="shared" si="19"/>
        <v>5</v>
      </c>
      <c r="F397" s="191">
        <f t="shared" si="18"/>
        <v>2</v>
      </c>
    </row>
    <row r="398" spans="4:6" x14ac:dyDescent="0.25">
      <c r="D398" s="78">
        <f t="shared" si="20"/>
        <v>43495</v>
      </c>
      <c r="E398" s="76">
        <f t="shared" si="19"/>
        <v>5</v>
      </c>
      <c r="F398" s="191">
        <f t="shared" si="18"/>
        <v>2</v>
      </c>
    </row>
    <row r="399" spans="4:6" x14ac:dyDescent="0.25">
      <c r="D399" s="78">
        <f t="shared" si="20"/>
        <v>43496</v>
      </c>
      <c r="E399" s="76">
        <f t="shared" si="19"/>
        <v>5</v>
      </c>
      <c r="F399" s="191">
        <f t="shared" si="18"/>
        <v>2</v>
      </c>
    </row>
    <row r="400" spans="4:6" x14ac:dyDescent="0.25">
      <c r="D400" s="78">
        <f t="shared" si="20"/>
        <v>43497</v>
      </c>
      <c r="E400" s="76">
        <f t="shared" si="19"/>
        <v>5</v>
      </c>
      <c r="F400" s="191">
        <f t="shared" si="18"/>
        <v>2</v>
      </c>
    </row>
    <row r="401" spans="4:6" x14ac:dyDescent="0.25">
      <c r="D401" s="78">
        <f t="shared" si="20"/>
        <v>43498</v>
      </c>
      <c r="E401" s="76">
        <f t="shared" si="19"/>
        <v>5</v>
      </c>
      <c r="F401" s="191">
        <f t="shared" si="18"/>
        <v>2</v>
      </c>
    </row>
    <row r="402" spans="4:6" x14ac:dyDescent="0.25">
      <c r="D402" s="78">
        <f t="shared" si="20"/>
        <v>43499</v>
      </c>
      <c r="E402" s="76">
        <f t="shared" si="19"/>
        <v>5</v>
      </c>
      <c r="F402" s="191">
        <f t="shared" si="18"/>
        <v>2</v>
      </c>
    </row>
    <row r="403" spans="4:6" x14ac:dyDescent="0.25">
      <c r="D403" s="78">
        <f t="shared" si="20"/>
        <v>43500</v>
      </c>
      <c r="E403" s="76">
        <f t="shared" si="19"/>
        <v>6</v>
      </c>
      <c r="F403" s="191">
        <f t="shared" si="18"/>
        <v>3</v>
      </c>
    </row>
    <row r="404" spans="4:6" x14ac:dyDescent="0.25">
      <c r="D404" s="78">
        <f t="shared" si="20"/>
        <v>43501</v>
      </c>
      <c r="E404" s="76">
        <f t="shared" si="19"/>
        <v>6</v>
      </c>
      <c r="F404" s="191">
        <f t="shared" si="18"/>
        <v>3</v>
      </c>
    </row>
    <row r="405" spans="4:6" x14ac:dyDescent="0.25">
      <c r="D405" s="78">
        <f t="shared" si="20"/>
        <v>43502</v>
      </c>
      <c r="E405" s="76">
        <f t="shared" si="19"/>
        <v>6</v>
      </c>
      <c r="F405" s="191">
        <f t="shared" si="18"/>
        <v>3</v>
      </c>
    </row>
    <row r="406" spans="4:6" x14ac:dyDescent="0.25">
      <c r="D406" s="78">
        <f t="shared" si="20"/>
        <v>43503</v>
      </c>
      <c r="E406" s="76">
        <f t="shared" si="19"/>
        <v>6</v>
      </c>
      <c r="F406" s="191">
        <f t="shared" si="18"/>
        <v>3</v>
      </c>
    </row>
    <row r="407" spans="4:6" x14ac:dyDescent="0.25">
      <c r="D407" s="78">
        <f t="shared" si="20"/>
        <v>43504</v>
      </c>
      <c r="E407" s="76">
        <f t="shared" si="19"/>
        <v>6</v>
      </c>
      <c r="F407" s="191">
        <f t="shared" si="18"/>
        <v>3</v>
      </c>
    </row>
    <row r="408" spans="4:6" x14ac:dyDescent="0.25">
      <c r="D408" s="78">
        <f t="shared" si="20"/>
        <v>43505</v>
      </c>
      <c r="E408" s="76">
        <f t="shared" si="19"/>
        <v>6</v>
      </c>
      <c r="F408" s="191">
        <f t="shared" si="18"/>
        <v>3</v>
      </c>
    </row>
    <row r="409" spans="4:6" x14ac:dyDescent="0.25">
      <c r="D409" s="78">
        <f t="shared" si="20"/>
        <v>43506</v>
      </c>
      <c r="E409" s="76">
        <f t="shared" si="19"/>
        <v>6</v>
      </c>
      <c r="F409" s="191">
        <f t="shared" si="18"/>
        <v>3</v>
      </c>
    </row>
    <row r="410" spans="4:6" x14ac:dyDescent="0.25">
      <c r="D410" s="78">
        <f t="shared" si="20"/>
        <v>43507</v>
      </c>
      <c r="E410" s="76">
        <f t="shared" si="19"/>
        <v>7</v>
      </c>
      <c r="F410" s="191">
        <f t="shared" si="18"/>
        <v>4</v>
      </c>
    </row>
    <row r="411" spans="4:6" x14ac:dyDescent="0.25">
      <c r="D411" s="78">
        <f t="shared" si="20"/>
        <v>43508</v>
      </c>
      <c r="E411" s="76">
        <f t="shared" si="19"/>
        <v>7</v>
      </c>
      <c r="F411" s="191">
        <f t="shared" si="18"/>
        <v>4</v>
      </c>
    </row>
    <row r="412" spans="4:6" x14ac:dyDescent="0.25">
      <c r="D412" s="78">
        <f t="shared" si="20"/>
        <v>43509</v>
      </c>
      <c r="E412" s="76">
        <f t="shared" si="19"/>
        <v>7</v>
      </c>
      <c r="F412" s="191">
        <f t="shared" si="18"/>
        <v>4</v>
      </c>
    </row>
    <row r="413" spans="4:6" x14ac:dyDescent="0.25">
      <c r="D413" s="78">
        <f t="shared" si="20"/>
        <v>43510</v>
      </c>
      <c r="E413" s="76">
        <f t="shared" si="19"/>
        <v>7</v>
      </c>
      <c r="F413" s="191">
        <f t="shared" si="18"/>
        <v>4</v>
      </c>
    </row>
    <row r="414" spans="4:6" x14ac:dyDescent="0.25">
      <c r="D414" s="78">
        <f t="shared" si="20"/>
        <v>43511</v>
      </c>
      <c r="E414" s="76">
        <f t="shared" si="19"/>
        <v>7</v>
      </c>
      <c r="F414" s="191">
        <f t="shared" si="18"/>
        <v>4</v>
      </c>
    </row>
    <row r="415" spans="4:6" x14ac:dyDescent="0.25">
      <c r="D415" s="78">
        <f t="shared" si="20"/>
        <v>43512</v>
      </c>
      <c r="E415" s="76">
        <f t="shared" si="19"/>
        <v>7</v>
      </c>
      <c r="F415" s="191">
        <f t="shared" si="18"/>
        <v>4</v>
      </c>
    </row>
    <row r="416" spans="4:6" x14ac:dyDescent="0.25">
      <c r="D416" s="78">
        <f t="shared" si="20"/>
        <v>43513</v>
      </c>
      <c r="E416" s="76">
        <f t="shared" si="19"/>
        <v>7</v>
      </c>
      <c r="F416" s="191">
        <f t="shared" si="18"/>
        <v>4</v>
      </c>
    </row>
    <row r="417" spans="4:6" x14ac:dyDescent="0.25">
      <c r="D417" s="78">
        <f t="shared" si="20"/>
        <v>43514</v>
      </c>
      <c r="E417" s="76">
        <f t="shared" si="19"/>
        <v>8</v>
      </c>
      <c r="F417" s="191">
        <f t="shared" si="18"/>
        <v>1</v>
      </c>
    </row>
    <row r="418" spans="4:6" x14ac:dyDescent="0.25">
      <c r="D418" s="78">
        <f t="shared" si="20"/>
        <v>43515</v>
      </c>
      <c r="E418" s="76">
        <f t="shared" si="19"/>
        <v>8</v>
      </c>
      <c r="F418" s="191">
        <f t="shared" ref="F418:F481" si="21">IF(AND(F417&lt;$H$7,E417&lt;&gt;E418),F417+1,IF(AND(F417=$H$7,E417&lt;&gt;E418),1,F417))</f>
        <v>1</v>
      </c>
    </row>
    <row r="419" spans="4:6" x14ac:dyDescent="0.25">
      <c r="D419" s="78">
        <f t="shared" si="20"/>
        <v>43516</v>
      </c>
      <c r="E419" s="76">
        <f t="shared" si="19"/>
        <v>8</v>
      </c>
      <c r="F419" s="191">
        <f t="shared" si="21"/>
        <v>1</v>
      </c>
    </row>
    <row r="420" spans="4:6" x14ac:dyDescent="0.25">
      <c r="D420" s="78">
        <f t="shared" si="20"/>
        <v>43517</v>
      </c>
      <c r="E420" s="76">
        <f t="shared" si="19"/>
        <v>8</v>
      </c>
      <c r="F420" s="191">
        <f t="shared" si="21"/>
        <v>1</v>
      </c>
    </row>
    <row r="421" spans="4:6" x14ac:dyDescent="0.25">
      <c r="D421" s="78">
        <f t="shared" si="20"/>
        <v>43518</v>
      </c>
      <c r="E421" s="76">
        <f t="shared" si="19"/>
        <v>8</v>
      </c>
      <c r="F421" s="191">
        <f t="shared" si="21"/>
        <v>1</v>
      </c>
    </row>
    <row r="422" spans="4:6" x14ac:dyDescent="0.25">
      <c r="D422" s="78">
        <f t="shared" si="20"/>
        <v>43519</v>
      </c>
      <c r="E422" s="76">
        <f t="shared" si="19"/>
        <v>8</v>
      </c>
      <c r="F422" s="191">
        <f t="shared" si="21"/>
        <v>1</v>
      </c>
    </row>
    <row r="423" spans="4:6" x14ac:dyDescent="0.25">
      <c r="D423" s="78">
        <f t="shared" si="20"/>
        <v>43520</v>
      </c>
      <c r="E423" s="76">
        <f t="shared" si="19"/>
        <v>8</v>
      </c>
      <c r="F423" s="191">
        <f t="shared" si="21"/>
        <v>1</v>
      </c>
    </row>
    <row r="424" spans="4:6" x14ac:dyDescent="0.25">
      <c r="D424" s="78">
        <f t="shared" si="20"/>
        <v>43521</v>
      </c>
      <c r="E424" s="76">
        <f t="shared" si="19"/>
        <v>9</v>
      </c>
      <c r="F424" s="191">
        <f t="shared" si="21"/>
        <v>2</v>
      </c>
    </row>
    <row r="425" spans="4:6" x14ac:dyDescent="0.25">
      <c r="D425" s="78">
        <f t="shared" si="20"/>
        <v>43522</v>
      </c>
      <c r="E425" s="76">
        <f t="shared" si="19"/>
        <v>9</v>
      </c>
      <c r="F425" s="191">
        <f t="shared" si="21"/>
        <v>2</v>
      </c>
    </row>
    <row r="426" spans="4:6" x14ac:dyDescent="0.25">
      <c r="D426" s="78">
        <f t="shared" si="20"/>
        <v>43523</v>
      </c>
      <c r="E426" s="76">
        <f t="shared" si="19"/>
        <v>9</v>
      </c>
      <c r="F426" s="191">
        <f t="shared" si="21"/>
        <v>2</v>
      </c>
    </row>
    <row r="427" spans="4:6" x14ac:dyDescent="0.25">
      <c r="D427" s="78">
        <f t="shared" si="20"/>
        <v>43524</v>
      </c>
      <c r="E427" s="76">
        <f t="shared" si="19"/>
        <v>9</v>
      </c>
      <c r="F427" s="191">
        <f t="shared" si="21"/>
        <v>2</v>
      </c>
    </row>
    <row r="428" spans="4:6" x14ac:dyDescent="0.25">
      <c r="D428" s="78">
        <f t="shared" si="20"/>
        <v>43525</v>
      </c>
      <c r="E428" s="76">
        <f t="shared" si="19"/>
        <v>9</v>
      </c>
      <c r="F428" s="191">
        <f t="shared" si="21"/>
        <v>2</v>
      </c>
    </row>
    <row r="429" spans="4:6" x14ac:dyDescent="0.25">
      <c r="D429" s="78">
        <f t="shared" si="20"/>
        <v>43526</v>
      </c>
      <c r="E429" s="76">
        <f t="shared" si="19"/>
        <v>9</v>
      </c>
      <c r="F429" s="191">
        <f t="shared" si="21"/>
        <v>2</v>
      </c>
    </row>
    <row r="430" spans="4:6" x14ac:dyDescent="0.25">
      <c r="D430" s="78">
        <f t="shared" si="20"/>
        <v>43527</v>
      </c>
      <c r="E430" s="76">
        <f t="shared" si="19"/>
        <v>9</v>
      </c>
      <c r="F430" s="191">
        <f t="shared" si="21"/>
        <v>2</v>
      </c>
    </row>
    <row r="431" spans="4:6" x14ac:dyDescent="0.25">
      <c r="D431" s="78">
        <f t="shared" si="20"/>
        <v>43528</v>
      </c>
      <c r="E431" s="76">
        <f t="shared" si="19"/>
        <v>10</v>
      </c>
      <c r="F431" s="191">
        <f t="shared" si="21"/>
        <v>3</v>
      </c>
    </row>
    <row r="432" spans="4:6" x14ac:dyDescent="0.25">
      <c r="D432" s="78">
        <f t="shared" si="20"/>
        <v>43529</v>
      </c>
      <c r="E432" s="76">
        <f t="shared" si="19"/>
        <v>10</v>
      </c>
      <c r="F432" s="191">
        <f t="shared" si="21"/>
        <v>3</v>
      </c>
    </row>
    <row r="433" spans="4:6" x14ac:dyDescent="0.25">
      <c r="D433" s="78">
        <f t="shared" si="20"/>
        <v>43530</v>
      </c>
      <c r="E433" s="76">
        <f t="shared" si="19"/>
        <v>10</v>
      </c>
      <c r="F433" s="191">
        <f t="shared" si="21"/>
        <v>3</v>
      </c>
    </row>
    <row r="434" spans="4:6" x14ac:dyDescent="0.25">
      <c r="D434" s="78">
        <f t="shared" si="20"/>
        <v>43531</v>
      </c>
      <c r="E434" s="76">
        <f t="shared" si="19"/>
        <v>10</v>
      </c>
      <c r="F434" s="191">
        <f t="shared" si="21"/>
        <v>3</v>
      </c>
    </row>
    <row r="435" spans="4:6" x14ac:dyDescent="0.25">
      <c r="D435" s="78">
        <f t="shared" si="20"/>
        <v>43532</v>
      </c>
      <c r="E435" s="76">
        <f t="shared" si="19"/>
        <v>10</v>
      </c>
      <c r="F435" s="191">
        <f t="shared" si="21"/>
        <v>3</v>
      </c>
    </row>
    <row r="436" spans="4:6" x14ac:dyDescent="0.25">
      <c r="D436" s="78">
        <f t="shared" si="20"/>
        <v>43533</v>
      </c>
      <c r="E436" s="76">
        <f t="shared" si="19"/>
        <v>10</v>
      </c>
      <c r="F436" s="191">
        <f t="shared" si="21"/>
        <v>3</v>
      </c>
    </row>
    <row r="437" spans="4:6" x14ac:dyDescent="0.25">
      <c r="D437" s="78">
        <f t="shared" si="20"/>
        <v>43534</v>
      </c>
      <c r="E437" s="76">
        <f t="shared" si="19"/>
        <v>10</v>
      </c>
      <c r="F437" s="191">
        <f t="shared" si="21"/>
        <v>3</v>
      </c>
    </row>
    <row r="438" spans="4:6" x14ac:dyDescent="0.25">
      <c r="D438" s="78">
        <f t="shared" si="20"/>
        <v>43535</v>
      </c>
      <c r="E438" s="76">
        <f t="shared" si="19"/>
        <v>11</v>
      </c>
      <c r="F438" s="191">
        <f t="shared" si="21"/>
        <v>4</v>
      </c>
    </row>
    <row r="439" spans="4:6" x14ac:dyDescent="0.25">
      <c r="D439" s="78">
        <f t="shared" si="20"/>
        <v>43536</v>
      </c>
      <c r="E439" s="76">
        <f t="shared" si="19"/>
        <v>11</v>
      </c>
      <c r="F439" s="191">
        <f t="shared" si="21"/>
        <v>4</v>
      </c>
    </row>
    <row r="440" spans="4:6" x14ac:dyDescent="0.25">
      <c r="D440" s="78">
        <f t="shared" si="20"/>
        <v>43537</v>
      </c>
      <c r="E440" s="76">
        <f t="shared" si="19"/>
        <v>11</v>
      </c>
      <c r="F440" s="191">
        <f t="shared" si="21"/>
        <v>4</v>
      </c>
    </row>
    <row r="441" spans="4:6" x14ac:dyDescent="0.25">
      <c r="D441" s="78">
        <f t="shared" si="20"/>
        <v>43538</v>
      </c>
      <c r="E441" s="76">
        <f t="shared" si="19"/>
        <v>11</v>
      </c>
      <c r="F441" s="191">
        <f t="shared" si="21"/>
        <v>4</v>
      </c>
    </row>
    <row r="442" spans="4:6" x14ac:dyDescent="0.25">
      <c r="D442" s="78">
        <f t="shared" si="20"/>
        <v>43539</v>
      </c>
      <c r="E442" s="76">
        <f t="shared" si="19"/>
        <v>11</v>
      </c>
      <c r="F442" s="191">
        <f t="shared" si="21"/>
        <v>4</v>
      </c>
    </row>
    <row r="443" spans="4:6" x14ac:dyDescent="0.25">
      <c r="D443" s="78">
        <f t="shared" si="20"/>
        <v>43540</v>
      </c>
      <c r="E443" s="76">
        <f t="shared" si="19"/>
        <v>11</v>
      </c>
      <c r="F443" s="191">
        <f t="shared" si="21"/>
        <v>4</v>
      </c>
    </row>
    <row r="444" spans="4:6" x14ac:dyDescent="0.25">
      <c r="D444" s="78">
        <f t="shared" si="20"/>
        <v>43541</v>
      </c>
      <c r="E444" s="76">
        <f t="shared" si="19"/>
        <v>11</v>
      </c>
      <c r="F444" s="191">
        <f t="shared" si="21"/>
        <v>4</v>
      </c>
    </row>
    <row r="445" spans="4:6" x14ac:dyDescent="0.25">
      <c r="D445" s="78">
        <f t="shared" si="20"/>
        <v>43542</v>
      </c>
      <c r="E445" s="76">
        <f t="shared" si="19"/>
        <v>12</v>
      </c>
      <c r="F445" s="191">
        <f t="shared" si="21"/>
        <v>1</v>
      </c>
    </row>
    <row r="446" spans="4:6" x14ac:dyDescent="0.25">
      <c r="D446" s="78">
        <f t="shared" si="20"/>
        <v>43543</v>
      </c>
      <c r="E446" s="76">
        <f t="shared" si="19"/>
        <v>12</v>
      </c>
      <c r="F446" s="191">
        <f t="shared" si="21"/>
        <v>1</v>
      </c>
    </row>
    <row r="447" spans="4:6" x14ac:dyDescent="0.25">
      <c r="D447" s="78">
        <f t="shared" si="20"/>
        <v>43544</v>
      </c>
      <c r="E447" s="76">
        <f t="shared" si="19"/>
        <v>12</v>
      </c>
      <c r="F447" s="191">
        <f t="shared" si="21"/>
        <v>1</v>
      </c>
    </row>
    <row r="448" spans="4:6" x14ac:dyDescent="0.25">
      <c r="D448" s="78">
        <f t="shared" si="20"/>
        <v>43545</v>
      </c>
      <c r="E448" s="76">
        <f t="shared" si="19"/>
        <v>12</v>
      </c>
      <c r="F448" s="191">
        <f t="shared" si="21"/>
        <v>1</v>
      </c>
    </row>
    <row r="449" spans="4:6" x14ac:dyDescent="0.25">
      <c r="D449" s="78">
        <f t="shared" si="20"/>
        <v>43546</v>
      </c>
      <c r="E449" s="76">
        <f t="shared" si="19"/>
        <v>12</v>
      </c>
      <c r="F449" s="191">
        <f t="shared" si="21"/>
        <v>1</v>
      </c>
    </row>
    <row r="450" spans="4:6" x14ac:dyDescent="0.25">
      <c r="D450" s="78">
        <f t="shared" si="20"/>
        <v>43547</v>
      </c>
      <c r="E450" s="76">
        <f t="shared" si="19"/>
        <v>12</v>
      </c>
      <c r="F450" s="191">
        <f t="shared" si="21"/>
        <v>1</v>
      </c>
    </row>
    <row r="451" spans="4:6" x14ac:dyDescent="0.25">
      <c r="D451" s="78">
        <f t="shared" si="20"/>
        <v>43548</v>
      </c>
      <c r="E451" s="76">
        <f t="shared" si="19"/>
        <v>12</v>
      </c>
      <c r="F451" s="191">
        <f t="shared" si="21"/>
        <v>1</v>
      </c>
    </row>
    <row r="452" spans="4:6" x14ac:dyDescent="0.25">
      <c r="D452" s="78">
        <f t="shared" si="20"/>
        <v>43549</v>
      </c>
      <c r="E452" s="76">
        <f t="shared" si="19"/>
        <v>13</v>
      </c>
      <c r="F452" s="191">
        <f t="shared" si="21"/>
        <v>2</v>
      </c>
    </row>
    <row r="453" spans="4:6" x14ac:dyDescent="0.25">
      <c r="D453" s="78">
        <f t="shared" si="20"/>
        <v>43550</v>
      </c>
      <c r="E453" s="76">
        <f t="shared" ref="E453:E516" si="22">+WEEKNUM(D453,2)</f>
        <v>13</v>
      </c>
      <c r="F453" s="191">
        <f t="shared" si="21"/>
        <v>2</v>
      </c>
    </row>
    <row r="454" spans="4:6" x14ac:dyDescent="0.25">
      <c r="D454" s="78">
        <f t="shared" ref="D454:D517" si="23">+D453+1</f>
        <v>43551</v>
      </c>
      <c r="E454" s="76">
        <f t="shared" si="22"/>
        <v>13</v>
      </c>
      <c r="F454" s="191">
        <f t="shared" si="21"/>
        <v>2</v>
      </c>
    </row>
    <row r="455" spans="4:6" x14ac:dyDescent="0.25">
      <c r="D455" s="78">
        <f t="shared" si="23"/>
        <v>43552</v>
      </c>
      <c r="E455" s="76">
        <f t="shared" si="22"/>
        <v>13</v>
      </c>
      <c r="F455" s="191">
        <f t="shared" si="21"/>
        <v>2</v>
      </c>
    </row>
    <row r="456" spans="4:6" x14ac:dyDescent="0.25">
      <c r="D456" s="78">
        <f t="shared" si="23"/>
        <v>43553</v>
      </c>
      <c r="E456" s="76">
        <f t="shared" si="22"/>
        <v>13</v>
      </c>
      <c r="F456" s="191">
        <f t="shared" si="21"/>
        <v>2</v>
      </c>
    </row>
    <row r="457" spans="4:6" x14ac:dyDescent="0.25">
      <c r="D457" s="78">
        <f t="shared" si="23"/>
        <v>43554</v>
      </c>
      <c r="E457" s="76">
        <f t="shared" si="22"/>
        <v>13</v>
      </c>
      <c r="F457" s="191">
        <f t="shared" si="21"/>
        <v>2</v>
      </c>
    </row>
    <row r="458" spans="4:6" x14ac:dyDescent="0.25">
      <c r="D458" s="78">
        <f t="shared" si="23"/>
        <v>43555</v>
      </c>
      <c r="E458" s="76">
        <f t="shared" si="22"/>
        <v>13</v>
      </c>
      <c r="F458" s="191">
        <f t="shared" si="21"/>
        <v>2</v>
      </c>
    </row>
    <row r="459" spans="4:6" x14ac:dyDescent="0.25">
      <c r="D459" s="78">
        <f t="shared" si="23"/>
        <v>43556</v>
      </c>
      <c r="E459" s="76">
        <f t="shared" si="22"/>
        <v>14</v>
      </c>
      <c r="F459" s="191">
        <f t="shared" si="21"/>
        <v>3</v>
      </c>
    </row>
    <row r="460" spans="4:6" x14ac:dyDescent="0.25">
      <c r="D460" s="78">
        <f t="shared" si="23"/>
        <v>43557</v>
      </c>
      <c r="E460" s="76">
        <f t="shared" si="22"/>
        <v>14</v>
      </c>
      <c r="F460" s="191">
        <f t="shared" si="21"/>
        <v>3</v>
      </c>
    </row>
    <row r="461" spans="4:6" x14ac:dyDescent="0.25">
      <c r="D461" s="78">
        <f t="shared" si="23"/>
        <v>43558</v>
      </c>
      <c r="E461" s="76">
        <f t="shared" si="22"/>
        <v>14</v>
      </c>
      <c r="F461" s="191">
        <f t="shared" si="21"/>
        <v>3</v>
      </c>
    </row>
    <row r="462" spans="4:6" x14ac:dyDescent="0.25">
      <c r="D462" s="78">
        <f t="shared" si="23"/>
        <v>43559</v>
      </c>
      <c r="E462" s="76">
        <f t="shared" si="22"/>
        <v>14</v>
      </c>
      <c r="F462" s="191">
        <f t="shared" si="21"/>
        <v>3</v>
      </c>
    </row>
    <row r="463" spans="4:6" x14ac:dyDescent="0.25">
      <c r="D463" s="78">
        <f t="shared" si="23"/>
        <v>43560</v>
      </c>
      <c r="E463" s="76">
        <f t="shared" si="22"/>
        <v>14</v>
      </c>
      <c r="F463" s="191">
        <f t="shared" si="21"/>
        <v>3</v>
      </c>
    </row>
    <row r="464" spans="4:6" x14ac:dyDescent="0.25">
      <c r="D464" s="78">
        <f t="shared" si="23"/>
        <v>43561</v>
      </c>
      <c r="E464" s="76">
        <f t="shared" si="22"/>
        <v>14</v>
      </c>
      <c r="F464" s="191">
        <f t="shared" si="21"/>
        <v>3</v>
      </c>
    </row>
    <row r="465" spans="4:6" x14ac:dyDescent="0.25">
      <c r="D465" s="78">
        <f t="shared" si="23"/>
        <v>43562</v>
      </c>
      <c r="E465" s="76">
        <f t="shared" si="22"/>
        <v>14</v>
      </c>
      <c r="F465" s="191">
        <f t="shared" si="21"/>
        <v>3</v>
      </c>
    </row>
    <row r="466" spans="4:6" x14ac:dyDescent="0.25">
      <c r="D466" s="78">
        <f t="shared" si="23"/>
        <v>43563</v>
      </c>
      <c r="E466" s="76">
        <f t="shared" si="22"/>
        <v>15</v>
      </c>
      <c r="F466" s="191">
        <f t="shared" si="21"/>
        <v>4</v>
      </c>
    </row>
    <row r="467" spans="4:6" x14ac:dyDescent="0.25">
      <c r="D467" s="78">
        <f t="shared" si="23"/>
        <v>43564</v>
      </c>
      <c r="E467" s="76">
        <f t="shared" si="22"/>
        <v>15</v>
      </c>
      <c r="F467" s="191">
        <f t="shared" si="21"/>
        <v>4</v>
      </c>
    </row>
    <row r="468" spans="4:6" x14ac:dyDescent="0.25">
      <c r="D468" s="78">
        <f t="shared" si="23"/>
        <v>43565</v>
      </c>
      <c r="E468" s="76">
        <f t="shared" si="22"/>
        <v>15</v>
      </c>
      <c r="F468" s="191">
        <f t="shared" si="21"/>
        <v>4</v>
      </c>
    </row>
    <row r="469" spans="4:6" x14ac:dyDescent="0.25">
      <c r="D469" s="78">
        <f t="shared" si="23"/>
        <v>43566</v>
      </c>
      <c r="E469" s="76">
        <f t="shared" si="22"/>
        <v>15</v>
      </c>
      <c r="F469" s="191">
        <f t="shared" si="21"/>
        <v>4</v>
      </c>
    </row>
    <row r="470" spans="4:6" x14ac:dyDescent="0.25">
      <c r="D470" s="78">
        <f t="shared" si="23"/>
        <v>43567</v>
      </c>
      <c r="E470" s="76">
        <f t="shared" si="22"/>
        <v>15</v>
      </c>
      <c r="F470" s="191">
        <f t="shared" si="21"/>
        <v>4</v>
      </c>
    </row>
    <row r="471" spans="4:6" x14ac:dyDescent="0.25">
      <c r="D471" s="78">
        <f t="shared" si="23"/>
        <v>43568</v>
      </c>
      <c r="E471" s="76">
        <f t="shared" si="22"/>
        <v>15</v>
      </c>
      <c r="F471" s="191">
        <f t="shared" si="21"/>
        <v>4</v>
      </c>
    </row>
    <row r="472" spans="4:6" x14ac:dyDescent="0.25">
      <c r="D472" s="78">
        <f t="shared" si="23"/>
        <v>43569</v>
      </c>
      <c r="E472" s="76">
        <f t="shared" si="22"/>
        <v>15</v>
      </c>
      <c r="F472" s="191">
        <f t="shared" si="21"/>
        <v>4</v>
      </c>
    </row>
    <row r="473" spans="4:6" x14ac:dyDescent="0.25">
      <c r="D473" s="78">
        <f t="shared" si="23"/>
        <v>43570</v>
      </c>
      <c r="E473" s="76">
        <f t="shared" si="22"/>
        <v>16</v>
      </c>
      <c r="F473" s="191">
        <f t="shared" si="21"/>
        <v>1</v>
      </c>
    </row>
    <row r="474" spans="4:6" x14ac:dyDescent="0.25">
      <c r="D474" s="78">
        <f t="shared" si="23"/>
        <v>43571</v>
      </c>
      <c r="E474" s="76">
        <f t="shared" si="22"/>
        <v>16</v>
      </c>
      <c r="F474" s="191">
        <f t="shared" si="21"/>
        <v>1</v>
      </c>
    </row>
    <row r="475" spans="4:6" x14ac:dyDescent="0.25">
      <c r="D475" s="78">
        <f t="shared" si="23"/>
        <v>43572</v>
      </c>
      <c r="E475" s="76">
        <f t="shared" si="22"/>
        <v>16</v>
      </c>
      <c r="F475" s="191">
        <f t="shared" si="21"/>
        <v>1</v>
      </c>
    </row>
    <row r="476" spans="4:6" x14ac:dyDescent="0.25">
      <c r="D476" s="78">
        <f t="shared" si="23"/>
        <v>43573</v>
      </c>
      <c r="E476" s="76">
        <f t="shared" si="22"/>
        <v>16</v>
      </c>
      <c r="F476" s="191">
        <f t="shared" si="21"/>
        <v>1</v>
      </c>
    </row>
    <row r="477" spans="4:6" x14ac:dyDescent="0.25">
      <c r="D477" s="78">
        <f t="shared" si="23"/>
        <v>43574</v>
      </c>
      <c r="E477" s="76">
        <f t="shared" si="22"/>
        <v>16</v>
      </c>
      <c r="F477" s="191">
        <f t="shared" si="21"/>
        <v>1</v>
      </c>
    </row>
    <row r="478" spans="4:6" x14ac:dyDescent="0.25">
      <c r="D478" s="78">
        <f t="shared" si="23"/>
        <v>43575</v>
      </c>
      <c r="E478" s="76">
        <f t="shared" si="22"/>
        <v>16</v>
      </c>
      <c r="F478" s="191">
        <f t="shared" si="21"/>
        <v>1</v>
      </c>
    </row>
    <row r="479" spans="4:6" x14ac:dyDescent="0.25">
      <c r="D479" s="78">
        <f t="shared" si="23"/>
        <v>43576</v>
      </c>
      <c r="E479" s="76">
        <f t="shared" si="22"/>
        <v>16</v>
      </c>
      <c r="F479" s="191">
        <f t="shared" si="21"/>
        <v>1</v>
      </c>
    </row>
    <row r="480" spans="4:6" x14ac:dyDescent="0.25">
      <c r="D480" s="78">
        <f t="shared" si="23"/>
        <v>43577</v>
      </c>
      <c r="E480" s="76">
        <f t="shared" si="22"/>
        <v>17</v>
      </c>
      <c r="F480" s="191">
        <f t="shared" si="21"/>
        <v>2</v>
      </c>
    </row>
    <row r="481" spans="4:6" x14ac:dyDescent="0.25">
      <c r="D481" s="78">
        <f t="shared" si="23"/>
        <v>43578</v>
      </c>
      <c r="E481" s="76">
        <f t="shared" si="22"/>
        <v>17</v>
      </c>
      <c r="F481" s="191">
        <f t="shared" si="21"/>
        <v>2</v>
      </c>
    </row>
    <row r="482" spans="4:6" x14ac:dyDescent="0.25">
      <c r="D482" s="78">
        <f t="shared" si="23"/>
        <v>43579</v>
      </c>
      <c r="E482" s="76">
        <f t="shared" si="22"/>
        <v>17</v>
      </c>
      <c r="F482" s="191">
        <f t="shared" ref="F482:F545" si="24">IF(AND(F481&lt;$H$7,E481&lt;&gt;E482),F481+1,IF(AND(F481=$H$7,E481&lt;&gt;E482),1,F481))</f>
        <v>2</v>
      </c>
    </row>
    <row r="483" spans="4:6" x14ac:dyDescent="0.25">
      <c r="D483" s="78">
        <f t="shared" si="23"/>
        <v>43580</v>
      </c>
      <c r="E483" s="76">
        <f t="shared" si="22"/>
        <v>17</v>
      </c>
      <c r="F483" s="191">
        <f t="shared" si="24"/>
        <v>2</v>
      </c>
    </row>
    <row r="484" spans="4:6" x14ac:dyDescent="0.25">
      <c r="D484" s="78">
        <f t="shared" si="23"/>
        <v>43581</v>
      </c>
      <c r="E484" s="76">
        <f t="shared" si="22"/>
        <v>17</v>
      </c>
      <c r="F484" s="191">
        <f t="shared" si="24"/>
        <v>2</v>
      </c>
    </row>
    <row r="485" spans="4:6" x14ac:dyDescent="0.25">
      <c r="D485" s="78">
        <f t="shared" si="23"/>
        <v>43582</v>
      </c>
      <c r="E485" s="76">
        <f t="shared" si="22"/>
        <v>17</v>
      </c>
      <c r="F485" s="191">
        <f t="shared" si="24"/>
        <v>2</v>
      </c>
    </row>
    <row r="486" spans="4:6" x14ac:dyDescent="0.25">
      <c r="D486" s="78">
        <f t="shared" si="23"/>
        <v>43583</v>
      </c>
      <c r="E486" s="76">
        <f t="shared" si="22"/>
        <v>17</v>
      </c>
      <c r="F486" s="191">
        <f t="shared" si="24"/>
        <v>2</v>
      </c>
    </row>
    <row r="487" spans="4:6" x14ac:dyDescent="0.25">
      <c r="D487" s="78">
        <f t="shared" si="23"/>
        <v>43584</v>
      </c>
      <c r="E487" s="76">
        <f t="shared" si="22"/>
        <v>18</v>
      </c>
      <c r="F487" s="191">
        <f t="shared" si="24"/>
        <v>3</v>
      </c>
    </row>
    <row r="488" spans="4:6" x14ac:dyDescent="0.25">
      <c r="D488" s="78">
        <f t="shared" si="23"/>
        <v>43585</v>
      </c>
      <c r="E488" s="76">
        <f t="shared" si="22"/>
        <v>18</v>
      </c>
      <c r="F488" s="191">
        <f t="shared" si="24"/>
        <v>3</v>
      </c>
    </row>
    <row r="489" spans="4:6" x14ac:dyDescent="0.25">
      <c r="D489" s="78">
        <f t="shared" si="23"/>
        <v>43586</v>
      </c>
      <c r="E489" s="76">
        <f t="shared" si="22"/>
        <v>18</v>
      </c>
      <c r="F489" s="191">
        <f t="shared" si="24"/>
        <v>3</v>
      </c>
    </row>
    <row r="490" spans="4:6" x14ac:dyDescent="0.25">
      <c r="D490" s="78">
        <f t="shared" si="23"/>
        <v>43587</v>
      </c>
      <c r="E490" s="76">
        <f t="shared" si="22"/>
        <v>18</v>
      </c>
      <c r="F490" s="191">
        <f t="shared" si="24"/>
        <v>3</v>
      </c>
    </row>
    <row r="491" spans="4:6" x14ac:dyDescent="0.25">
      <c r="D491" s="78">
        <f t="shared" si="23"/>
        <v>43588</v>
      </c>
      <c r="E491" s="76">
        <f t="shared" si="22"/>
        <v>18</v>
      </c>
      <c r="F491" s="191">
        <f t="shared" si="24"/>
        <v>3</v>
      </c>
    </row>
    <row r="492" spans="4:6" x14ac:dyDescent="0.25">
      <c r="D492" s="78">
        <f t="shared" si="23"/>
        <v>43589</v>
      </c>
      <c r="E492" s="76">
        <f t="shared" si="22"/>
        <v>18</v>
      </c>
      <c r="F492" s="191">
        <f t="shared" si="24"/>
        <v>3</v>
      </c>
    </row>
    <row r="493" spans="4:6" x14ac:dyDescent="0.25">
      <c r="D493" s="78">
        <f t="shared" si="23"/>
        <v>43590</v>
      </c>
      <c r="E493" s="76">
        <f t="shared" si="22"/>
        <v>18</v>
      </c>
      <c r="F493" s="191">
        <f t="shared" si="24"/>
        <v>3</v>
      </c>
    </row>
    <row r="494" spans="4:6" x14ac:dyDescent="0.25">
      <c r="D494" s="78">
        <f t="shared" si="23"/>
        <v>43591</v>
      </c>
      <c r="E494" s="76">
        <f t="shared" si="22"/>
        <v>19</v>
      </c>
      <c r="F494" s="191">
        <f t="shared" si="24"/>
        <v>4</v>
      </c>
    </row>
    <row r="495" spans="4:6" x14ac:dyDescent="0.25">
      <c r="D495" s="78">
        <f t="shared" si="23"/>
        <v>43592</v>
      </c>
      <c r="E495" s="76">
        <f t="shared" si="22"/>
        <v>19</v>
      </c>
      <c r="F495" s="191">
        <f t="shared" si="24"/>
        <v>4</v>
      </c>
    </row>
    <row r="496" spans="4:6" x14ac:dyDescent="0.25">
      <c r="D496" s="78">
        <f t="shared" si="23"/>
        <v>43593</v>
      </c>
      <c r="E496" s="76">
        <f t="shared" si="22"/>
        <v>19</v>
      </c>
      <c r="F496" s="191">
        <f t="shared" si="24"/>
        <v>4</v>
      </c>
    </row>
    <row r="497" spans="4:6" x14ac:dyDescent="0.25">
      <c r="D497" s="78">
        <f t="shared" si="23"/>
        <v>43594</v>
      </c>
      <c r="E497" s="76">
        <f t="shared" si="22"/>
        <v>19</v>
      </c>
      <c r="F497" s="191">
        <f t="shared" si="24"/>
        <v>4</v>
      </c>
    </row>
    <row r="498" spans="4:6" x14ac:dyDescent="0.25">
      <c r="D498" s="78">
        <f t="shared" si="23"/>
        <v>43595</v>
      </c>
      <c r="E498" s="76">
        <f t="shared" si="22"/>
        <v>19</v>
      </c>
      <c r="F498" s="191">
        <f t="shared" si="24"/>
        <v>4</v>
      </c>
    </row>
    <row r="499" spans="4:6" x14ac:dyDescent="0.25">
      <c r="D499" s="78">
        <f t="shared" si="23"/>
        <v>43596</v>
      </c>
      <c r="E499" s="76">
        <f t="shared" si="22"/>
        <v>19</v>
      </c>
      <c r="F499" s="191">
        <f t="shared" si="24"/>
        <v>4</v>
      </c>
    </row>
    <row r="500" spans="4:6" x14ac:dyDescent="0.25">
      <c r="D500" s="78">
        <f t="shared" si="23"/>
        <v>43597</v>
      </c>
      <c r="E500" s="76">
        <f t="shared" si="22"/>
        <v>19</v>
      </c>
      <c r="F500" s="191">
        <f t="shared" si="24"/>
        <v>4</v>
      </c>
    </row>
    <row r="501" spans="4:6" x14ac:dyDescent="0.25">
      <c r="D501" s="78">
        <f t="shared" si="23"/>
        <v>43598</v>
      </c>
      <c r="E501" s="76">
        <f t="shared" si="22"/>
        <v>20</v>
      </c>
      <c r="F501" s="191">
        <f t="shared" si="24"/>
        <v>1</v>
      </c>
    </row>
    <row r="502" spans="4:6" x14ac:dyDescent="0.25">
      <c r="D502" s="78">
        <f t="shared" si="23"/>
        <v>43599</v>
      </c>
      <c r="E502" s="76">
        <f t="shared" si="22"/>
        <v>20</v>
      </c>
      <c r="F502" s="191">
        <f t="shared" si="24"/>
        <v>1</v>
      </c>
    </row>
    <row r="503" spans="4:6" x14ac:dyDescent="0.25">
      <c r="D503" s="78">
        <f t="shared" si="23"/>
        <v>43600</v>
      </c>
      <c r="E503" s="76">
        <f t="shared" si="22"/>
        <v>20</v>
      </c>
      <c r="F503" s="191">
        <f t="shared" si="24"/>
        <v>1</v>
      </c>
    </row>
    <row r="504" spans="4:6" x14ac:dyDescent="0.25">
      <c r="D504" s="78">
        <f t="shared" si="23"/>
        <v>43601</v>
      </c>
      <c r="E504" s="76">
        <f t="shared" si="22"/>
        <v>20</v>
      </c>
      <c r="F504" s="191">
        <f t="shared" si="24"/>
        <v>1</v>
      </c>
    </row>
    <row r="505" spans="4:6" x14ac:dyDescent="0.25">
      <c r="D505" s="78">
        <f t="shared" si="23"/>
        <v>43602</v>
      </c>
      <c r="E505" s="76">
        <f t="shared" si="22"/>
        <v>20</v>
      </c>
      <c r="F505" s="191">
        <f t="shared" si="24"/>
        <v>1</v>
      </c>
    </row>
    <row r="506" spans="4:6" x14ac:dyDescent="0.25">
      <c r="D506" s="78">
        <f t="shared" si="23"/>
        <v>43603</v>
      </c>
      <c r="E506" s="76">
        <f t="shared" si="22"/>
        <v>20</v>
      </c>
      <c r="F506" s="191">
        <f t="shared" si="24"/>
        <v>1</v>
      </c>
    </row>
    <row r="507" spans="4:6" x14ac:dyDescent="0.25">
      <c r="D507" s="78">
        <f t="shared" si="23"/>
        <v>43604</v>
      </c>
      <c r="E507" s="76">
        <f t="shared" si="22"/>
        <v>20</v>
      </c>
      <c r="F507" s="191">
        <f t="shared" si="24"/>
        <v>1</v>
      </c>
    </row>
    <row r="508" spans="4:6" x14ac:dyDescent="0.25">
      <c r="D508" s="78">
        <f t="shared" si="23"/>
        <v>43605</v>
      </c>
      <c r="E508" s="76">
        <f t="shared" si="22"/>
        <v>21</v>
      </c>
      <c r="F508" s="191">
        <f t="shared" si="24"/>
        <v>2</v>
      </c>
    </row>
    <row r="509" spans="4:6" x14ac:dyDescent="0.25">
      <c r="D509" s="78">
        <f t="shared" si="23"/>
        <v>43606</v>
      </c>
      <c r="E509" s="76">
        <f t="shared" si="22"/>
        <v>21</v>
      </c>
      <c r="F509" s="191">
        <f t="shared" si="24"/>
        <v>2</v>
      </c>
    </row>
    <row r="510" spans="4:6" x14ac:dyDescent="0.25">
      <c r="D510" s="78">
        <f t="shared" si="23"/>
        <v>43607</v>
      </c>
      <c r="E510" s="76">
        <f t="shared" si="22"/>
        <v>21</v>
      </c>
      <c r="F510" s="191">
        <f t="shared" si="24"/>
        <v>2</v>
      </c>
    </row>
    <row r="511" spans="4:6" x14ac:dyDescent="0.25">
      <c r="D511" s="78">
        <f t="shared" si="23"/>
        <v>43608</v>
      </c>
      <c r="E511" s="76">
        <f t="shared" si="22"/>
        <v>21</v>
      </c>
      <c r="F511" s="191">
        <f t="shared" si="24"/>
        <v>2</v>
      </c>
    </row>
    <row r="512" spans="4:6" x14ac:dyDescent="0.25">
      <c r="D512" s="78">
        <f t="shared" si="23"/>
        <v>43609</v>
      </c>
      <c r="E512" s="76">
        <f t="shared" si="22"/>
        <v>21</v>
      </c>
      <c r="F512" s="191">
        <f t="shared" si="24"/>
        <v>2</v>
      </c>
    </row>
    <row r="513" spans="4:6" x14ac:dyDescent="0.25">
      <c r="D513" s="78">
        <f t="shared" si="23"/>
        <v>43610</v>
      </c>
      <c r="E513" s="76">
        <f t="shared" si="22"/>
        <v>21</v>
      </c>
      <c r="F513" s="191">
        <f t="shared" si="24"/>
        <v>2</v>
      </c>
    </row>
    <row r="514" spans="4:6" x14ac:dyDescent="0.25">
      <c r="D514" s="78">
        <f t="shared" si="23"/>
        <v>43611</v>
      </c>
      <c r="E514" s="76">
        <f t="shared" si="22"/>
        <v>21</v>
      </c>
      <c r="F514" s="191">
        <f t="shared" si="24"/>
        <v>2</v>
      </c>
    </row>
    <row r="515" spans="4:6" x14ac:dyDescent="0.25">
      <c r="D515" s="78">
        <f t="shared" si="23"/>
        <v>43612</v>
      </c>
      <c r="E515" s="76">
        <f t="shared" si="22"/>
        <v>22</v>
      </c>
      <c r="F515" s="191">
        <f t="shared" si="24"/>
        <v>3</v>
      </c>
    </row>
    <row r="516" spans="4:6" x14ac:dyDescent="0.25">
      <c r="D516" s="78">
        <f t="shared" si="23"/>
        <v>43613</v>
      </c>
      <c r="E516" s="76">
        <f t="shared" si="22"/>
        <v>22</v>
      </c>
      <c r="F516" s="191">
        <f t="shared" si="24"/>
        <v>3</v>
      </c>
    </row>
    <row r="517" spans="4:6" x14ac:dyDescent="0.25">
      <c r="D517" s="78">
        <f t="shared" si="23"/>
        <v>43614</v>
      </c>
      <c r="E517" s="76">
        <f t="shared" ref="E517:E580" si="25">+WEEKNUM(D517,2)</f>
        <v>22</v>
      </c>
      <c r="F517" s="191">
        <f t="shared" si="24"/>
        <v>3</v>
      </c>
    </row>
    <row r="518" spans="4:6" x14ac:dyDescent="0.25">
      <c r="D518" s="78">
        <f t="shared" ref="D518:D581" si="26">+D517+1</f>
        <v>43615</v>
      </c>
      <c r="E518" s="76">
        <f t="shared" si="25"/>
        <v>22</v>
      </c>
      <c r="F518" s="191">
        <f t="shared" si="24"/>
        <v>3</v>
      </c>
    </row>
    <row r="519" spans="4:6" x14ac:dyDescent="0.25">
      <c r="D519" s="78">
        <f t="shared" si="26"/>
        <v>43616</v>
      </c>
      <c r="E519" s="76">
        <f t="shared" si="25"/>
        <v>22</v>
      </c>
      <c r="F519" s="191">
        <f t="shared" si="24"/>
        <v>3</v>
      </c>
    </row>
    <row r="520" spans="4:6" x14ac:dyDescent="0.25">
      <c r="D520" s="78">
        <f t="shared" si="26"/>
        <v>43617</v>
      </c>
      <c r="E520" s="76">
        <f t="shared" si="25"/>
        <v>22</v>
      </c>
      <c r="F520" s="191">
        <f t="shared" si="24"/>
        <v>3</v>
      </c>
    </row>
    <row r="521" spans="4:6" x14ac:dyDescent="0.25">
      <c r="D521" s="78">
        <f t="shared" si="26"/>
        <v>43618</v>
      </c>
      <c r="E521" s="76">
        <f t="shared" si="25"/>
        <v>22</v>
      </c>
      <c r="F521" s="191">
        <f t="shared" si="24"/>
        <v>3</v>
      </c>
    </row>
    <row r="522" spans="4:6" x14ac:dyDescent="0.25">
      <c r="D522" s="78">
        <f t="shared" si="26"/>
        <v>43619</v>
      </c>
      <c r="E522" s="76">
        <f t="shared" si="25"/>
        <v>23</v>
      </c>
      <c r="F522" s="191">
        <f t="shared" si="24"/>
        <v>4</v>
      </c>
    </row>
    <row r="523" spans="4:6" x14ac:dyDescent="0.25">
      <c r="D523" s="78">
        <f t="shared" si="26"/>
        <v>43620</v>
      </c>
      <c r="E523" s="76">
        <f t="shared" si="25"/>
        <v>23</v>
      </c>
      <c r="F523" s="191">
        <f t="shared" si="24"/>
        <v>4</v>
      </c>
    </row>
    <row r="524" spans="4:6" x14ac:dyDescent="0.25">
      <c r="D524" s="78">
        <f t="shared" si="26"/>
        <v>43621</v>
      </c>
      <c r="E524" s="76">
        <f t="shared" si="25"/>
        <v>23</v>
      </c>
      <c r="F524" s="191">
        <f t="shared" si="24"/>
        <v>4</v>
      </c>
    </row>
    <row r="525" spans="4:6" x14ac:dyDescent="0.25">
      <c r="D525" s="78">
        <f t="shared" si="26"/>
        <v>43622</v>
      </c>
      <c r="E525" s="76">
        <f t="shared" si="25"/>
        <v>23</v>
      </c>
      <c r="F525" s="191">
        <f t="shared" si="24"/>
        <v>4</v>
      </c>
    </row>
    <row r="526" spans="4:6" x14ac:dyDescent="0.25">
      <c r="D526" s="78">
        <f t="shared" si="26"/>
        <v>43623</v>
      </c>
      <c r="E526" s="76">
        <f t="shared" si="25"/>
        <v>23</v>
      </c>
      <c r="F526" s="191">
        <f t="shared" si="24"/>
        <v>4</v>
      </c>
    </row>
    <row r="527" spans="4:6" x14ac:dyDescent="0.25">
      <c r="D527" s="78">
        <f t="shared" si="26"/>
        <v>43624</v>
      </c>
      <c r="E527" s="76">
        <f t="shared" si="25"/>
        <v>23</v>
      </c>
      <c r="F527" s="191">
        <f t="shared" si="24"/>
        <v>4</v>
      </c>
    </row>
    <row r="528" spans="4:6" x14ac:dyDescent="0.25">
      <c r="D528" s="78">
        <f t="shared" si="26"/>
        <v>43625</v>
      </c>
      <c r="E528" s="76">
        <f t="shared" si="25"/>
        <v>23</v>
      </c>
      <c r="F528" s="191">
        <f t="shared" si="24"/>
        <v>4</v>
      </c>
    </row>
    <row r="529" spans="4:6" x14ac:dyDescent="0.25">
      <c r="D529" s="78">
        <f t="shared" si="26"/>
        <v>43626</v>
      </c>
      <c r="E529" s="76">
        <f t="shared" si="25"/>
        <v>24</v>
      </c>
      <c r="F529" s="191">
        <f t="shared" si="24"/>
        <v>1</v>
      </c>
    </row>
    <row r="530" spans="4:6" x14ac:dyDescent="0.25">
      <c r="D530" s="78">
        <f t="shared" si="26"/>
        <v>43627</v>
      </c>
      <c r="E530" s="76">
        <f t="shared" si="25"/>
        <v>24</v>
      </c>
      <c r="F530" s="191">
        <f t="shared" si="24"/>
        <v>1</v>
      </c>
    </row>
    <row r="531" spans="4:6" x14ac:dyDescent="0.25">
      <c r="D531" s="78">
        <f t="shared" si="26"/>
        <v>43628</v>
      </c>
      <c r="E531" s="76">
        <f t="shared" si="25"/>
        <v>24</v>
      </c>
      <c r="F531" s="191">
        <f t="shared" si="24"/>
        <v>1</v>
      </c>
    </row>
    <row r="532" spans="4:6" x14ac:dyDescent="0.25">
      <c r="D532" s="78">
        <f t="shared" si="26"/>
        <v>43629</v>
      </c>
      <c r="E532" s="76">
        <f t="shared" si="25"/>
        <v>24</v>
      </c>
      <c r="F532" s="191">
        <f t="shared" si="24"/>
        <v>1</v>
      </c>
    </row>
    <row r="533" spans="4:6" x14ac:dyDescent="0.25">
      <c r="D533" s="78">
        <f t="shared" si="26"/>
        <v>43630</v>
      </c>
      <c r="E533" s="76">
        <f t="shared" si="25"/>
        <v>24</v>
      </c>
      <c r="F533" s="191">
        <f t="shared" si="24"/>
        <v>1</v>
      </c>
    </row>
    <row r="534" spans="4:6" x14ac:dyDescent="0.25">
      <c r="D534" s="78">
        <f t="shared" si="26"/>
        <v>43631</v>
      </c>
      <c r="E534" s="76">
        <f t="shared" si="25"/>
        <v>24</v>
      </c>
      <c r="F534" s="191">
        <f t="shared" si="24"/>
        <v>1</v>
      </c>
    </row>
    <row r="535" spans="4:6" x14ac:dyDescent="0.25">
      <c r="D535" s="78">
        <f t="shared" si="26"/>
        <v>43632</v>
      </c>
      <c r="E535" s="76">
        <f t="shared" si="25"/>
        <v>24</v>
      </c>
      <c r="F535" s="191">
        <f t="shared" si="24"/>
        <v>1</v>
      </c>
    </row>
    <row r="536" spans="4:6" x14ac:dyDescent="0.25">
      <c r="D536" s="78">
        <f t="shared" si="26"/>
        <v>43633</v>
      </c>
      <c r="E536" s="76">
        <f t="shared" si="25"/>
        <v>25</v>
      </c>
      <c r="F536" s="191">
        <f t="shared" si="24"/>
        <v>2</v>
      </c>
    </row>
    <row r="537" spans="4:6" x14ac:dyDescent="0.25">
      <c r="D537" s="78">
        <f t="shared" si="26"/>
        <v>43634</v>
      </c>
      <c r="E537" s="76">
        <f t="shared" si="25"/>
        <v>25</v>
      </c>
      <c r="F537" s="191">
        <f t="shared" si="24"/>
        <v>2</v>
      </c>
    </row>
    <row r="538" spans="4:6" x14ac:dyDescent="0.25">
      <c r="D538" s="78">
        <f t="shared" si="26"/>
        <v>43635</v>
      </c>
      <c r="E538" s="76">
        <f t="shared" si="25"/>
        <v>25</v>
      </c>
      <c r="F538" s="191">
        <f t="shared" si="24"/>
        <v>2</v>
      </c>
    </row>
    <row r="539" spans="4:6" x14ac:dyDescent="0.25">
      <c r="D539" s="78">
        <f t="shared" si="26"/>
        <v>43636</v>
      </c>
      <c r="E539" s="76">
        <f t="shared" si="25"/>
        <v>25</v>
      </c>
      <c r="F539" s="191">
        <f t="shared" si="24"/>
        <v>2</v>
      </c>
    </row>
    <row r="540" spans="4:6" x14ac:dyDescent="0.25">
      <c r="D540" s="78">
        <f t="shared" si="26"/>
        <v>43637</v>
      </c>
      <c r="E540" s="76">
        <f t="shared" si="25"/>
        <v>25</v>
      </c>
      <c r="F540" s="191">
        <f t="shared" si="24"/>
        <v>2</v>
      </c>
    </row>
    <row r="541" spans="4:6" x14ac:dyDescent="0.25">
      <c r="D541" s="78">
        <f t="shared" si="26"/>
        <v>43638</v>
      </c>
      <c r="E541" s="76">
        <f t="shared" si="25"/>
        <v>25</v>
      </c>
      <c r="F541" s="191">
        <f t="shared" si="24"/>
        <v>2</v>
      </c>
    </row>
    <row r="542" spans="4:6" x14ac:dyDescent="0.25">
      <c r="D542" s="78">
        <f t="shared" si="26"/>
        <v>43639</v>
      </c>
      <c r="E542" s="76">
        <f t="shared" si="25"/>
        <v>25</v>
      </c>
      <c r="F542" s="191">
        <f t="shared" si="24"/>
        <v>2</v>
      </c>
    </row>
    <row r="543" spans="4:6" x14ac:dyDescent="0.25">
      <c r="D543" s="78">
        <f t="shared" si="26"/>
        <v>43640</v>
      </c>
      <c r="E543" s="76">
        <f t="shared" si="25"/>
        <v>26</v>
      </c>
      <c r="F543" s="191">
        <f t="shared" si="24"/>
        <v>3</v>
      </c>
    </row>
    <row r="544" spans="4:6" x14ac:dyDescent="0.25">
      <c r="D544" s="78">
        <f t="shared" si="26"/>
        <v>43641</v>
      </c>
      <c r="E544" s="76">
        <f t="shared" si="25"/>
        <v>26</v>
      </c>
      <c r="F544" s="191">
        <f t="shared" si="24"/>
        <v>3</v>
      </c>
    </row>
    <row r="545" spans="4:6" x14ac:dyDescent="0.25">
      <c r="D545" s="78">
        <f t="shared" si="26"/>
        <v>43642</v>
      </c>
      <c r="E545" s="76">
        <f t="shared" si="25"/>
        <v>26</v>
      </c>
      <c r="F545" s="191">
        <f t="shared" si="24"/>
        <v>3</v>
      </c>
    </row>
    <row r="546" spans="4:6" x14ac:dyDescent="0.25">
      <c r="D546" s="78">
        <f t="shared" si="26"/>
        <v>43643</v>
      </c>
      <c r="E546" s="76">
        <f t="shared" si="25"/>
        <v>26</v>
      </c>
      <c r="F546" s="191">
        <f t="shared" ref="F546:F609" si="27">IF(AND(F545&lt;$H$7,E545&lt;&gt;E546),F545+1,IF(AND(F545=$H$7,E545&lt;&gt;E546),1,F545))</f>
        <v>3</v>
      </c>
    </row>
    <row r="547" spans="4:6" x14ac:dyDescent="0.25">
      <c r="D547" s="78">
        <f t="shared" si="26"/>
        <v>43644</v>
      </c>
      <c r="E547" s="76">
        <f t="shared" si="25"/>
        <v>26</v>
      </c>
      <c r="F547" s="191">
        <f t="shared" si="27"/>
        <v>3</v>
      </c>
    </row>
    <row r="548" spans="4:6" x14ac:dyDescent="0.25">
      <c r="D548" s="78">
        <f t="shared" si="26"/>
        <v>43645</v>
      </c>
      <c r="E548" s="76">
        <f t="shared" si="25"/>
        <v>26</v>
      </c>
      <c r="F548" s="191">
        <f t="shared" si="27"/>
        <v>3</v>
      </c>
    </row>
    <row r="549" spans="4:6" x14ac:dyDescent="0.25">
      <c r="D549" s="78">
        <f t="shared" si="26"/>
        <v>43646</v>
      </c>
      <c r="E549" s="76">
        <f t="shared" si="25"/>
        <v>26</v>
      </c>
      <c r="F549" s="191">
        <f t="shared" si="27"/>
        <v>3</v>
      </c>
    </row>
    <row r="550" spans="4:6" x14ac:dyDescent="0.25">
      <c r="D550" s="78">
        <f t="shared" si="26"/>
        <v>43647</v>
      </c>
      <c r="E550" s="76">
        <f t="shared" si="25"/>
        <v>27</v>
      </c>
      <c r="F550" s="191">
        <f t="shared" si="27"/>
        <v>4</v>
      </c>
    </row>
    <row r="551" spans="4:6" x14ac:dyDescent="0.25">
      <c r="D551" s="78">
        <f t="shared" si="26"/>
        <v>43648</v>
      </c>
      <c r="E551" s="76">
        <f t="shared" si="25"/>
        <v>27</v>
      </c>
      <c r="F551" s="191">
        <f t="shared" si="27"/>
        <v>4</v>
      </c>
    </row>
    <row r="552" spans="4:6" x14ac:dyDescent="0.25">
      <c r="D552" s="78">
        <f t="shared" si="26"/>
        <v>43649</v>
      </c>
      <c r="E552" s="76">
        <f t="shared" si="25"/>
        <v>27</v>
      </c>
      <c r="F552" s="191">
        <f t="shared" si="27"/>
        <v>4</v>
      </c>
    </row>
    <row r="553" spans="4:6" x14ac:dyDescent="0.25">
      <c r="D553" s="78">
        <f t="shared" si="26"/>
        <v>43650</v>
      </c>
      <c r="E553" s="76">
        <f t="shared" si="25"/>
        <v>27</v>
      </c>
      <c r="F553" s="191">
        <f t="shared" si="27"/>
        <v>4</v>
      </c>
    </row>
    <row r="554" spans="4:6" x14ac:dyDescent="0.25">
      <c r="D554" s="78">
        <f t="shared" si="26"/>
        <v>43651</v>
      </c>
      <c r="E554" s="76">
        <f t="shared" si="25"/>
        <v>27</v>
      </c>
      <c r="F554" s="191">
        <f t="shared" si="27"/>
        <v>4</v>
      </c>
    </row>
    <row r="555" spans="4:6" x14ac:dyDescent="0.25">
      <c r="D555" s="78">
        <f t="shared" si="26"/>
        <v>43652</v>
      </c>
      <c r="E555" s="76">
        <f t="shared" si="25"/>
        <v>27</v>
      </c>
      <c r="F555" s="191">
        <f t="shared" si="27"/>
        <v>4</v>
      </c>
    </row>
    <row r="556" spans="4:6" x14ac:dyDescent="0.25">
      <c r="D556" s="78">
        <f t="shared" si="26"/>
        <v>43653</v>
      </c>
      <c r="E556" s="76">
        <f t="shared" si="25"/>
        <v>27</v>
      </c>
      <c r="F556" s="191">
        <f t="shared" si="27"/>
        <v>4</v>
      </c>
    </row>
    <row r="557" spans="4:6" x14ac:dyDescent="0.25">
      <c r="D557" s="78">
        <f t="shared" si="26"/>
        <v>43654</v>
      </c>
      <c r="E557" s="76">
        <f t="shared" si="25"/>
        <v>28</v>
      </c>
      <c r="F557" s="191">
        <f t="shared" si="27"/>
        <v>1</v>
      </c>
    </row>
    <row r="558" spans="4:6" x14ac:dyDescent="0.25">
      <c r="D558" s="78">
        <f t="shared" si="26"/>
        <v>43655</v>
      </c>
      <c r="E558" s="76">
        <f t="shared" si="25"/>
        <v>28</v>
      </c>
      <c r="F558" s="191">
        <f t="shared" si="27"/>
        <v>1</v>
      </c>
    </row>
    <row r="559" spans="4:6" x14ac:dyDescent="0.25">
      <c r="D559" s="78">
        <f t="shared" si="26"/>
        <v>43656</v>
      </c>
      <c r="E559" s="76">
        <f t="shared" si="25"/>
        <v>28</v>
      </c>
      <c r="F559" s="191">
        <f t="shared" si="27"/>
        <v>1</v>
      </c>
    </row>
    <row r="560" spans="4:6" x14ac:dyDescent="0.25">
      <c r="D560" s="78">
        <f t="shared" si="26"/>
        <v>43657</v>
      </c>
      <c r="E560" s="76">
        <f t="shared" si="25"/>
        <v>28</v>
      </c>
      <c r="F560" s="191">
        <f t="shared" si="27"/>
        <v>1</v>
      </c>
    </row>
    <row r="561" spans="4:6" x14ac:dyDescent="0.25">
      <c r="D561" s="78">
        <f t="shared" si="26"/>
        <v>43658</v>
      </c>
      <c r="E561" s="76">
        <f t="shared" si="25"/>
        <v>28</v>
      </c>
      <c r="F561" s="191">
        <f t="shared" si="27"/>
        <v>1</v>
      </c>
    </row>
    <row r="562" spans="4:6" x14ac:dyDescent="0.25">
      <c r="D562" s="78">
        <f t="shared" si="26"/>
        <v>43659</v>
      </c>
      <c r="E562" s="76">
        <f t="shared" si="25"/>
        <v>28</v>
      </c>
      <c r="F562" s="191">
        <f t="shared" si="27"/>
        <v>1</v>
      </c>
    </row>
    <row r="563" spans="4:6" x14ac:dyDescent="0.25">
      <c r="D563" s="78">
        <f t="shared" si="26"/>
        <v>43660</v>
      </c>
      <c r="E563" s="76">
        <f t="shared" si="25"/>
        <v>28</v>
      </c>
      <c r="F563" s="191">
        <f t="shared" si="27"/>
        <v>1</v>
      </c>
    </row>
    <row r="564" spans="4:6" x14ac:dyDescent="0.25">
      <c r="D564" s="78">
        <f t="shared" si="26"/>
        <v>43661</v>
      </c>
      <c r="E564" s="76">
        <f t="shared" si="25"/>
        <v>29</v>
      </c>
      <c r="F564" s="191">
        <f t="shared" si="27"/>
        <v>2</v>
      </c>
    </row>
    <row r="565" spans="4:6" x14ac:dyDescent="0.25">
      <c r="D565" s="78">
        <f t="shared" si="26"/>
        <v>43662</v>
      </c>
      <c r="E565" s="76">
        <f t="shared" si="25"/>
        <v>29</v>
      </c>
      <c r="F565" s="191">
        <f t="shared" si="27"/>
        <v>2</v>
      </c>
    </row>
    <row r="566" spans="4:6" x14ac:dyDescent="0.25">
      <c r="D566" s="78">
        <f t="shared" si="26"/>
        <v>43663</v>
      </c>
      <c r="E566" s="76">
        <f t="shared" si="25"/>
        <v>29</v>
      </c>
      <c r="F566" s="191">
        <f t="shared" si="27"/>
        <v>2</v>
      </c>
    </row>
    <row r="567" spans="4:6" x14ac:dyDescent="0.25">
      <c r="D567" s="78">
        <f t="shared" si="26"/>
        <v>43664</v>
      </c>
      <c r="E567" s="76">
        <f t="shared" si="25"/>
        <v>29</v>
      </c>
      <c r="F567" s="191">
        <f t="shared" si="27"/>
        <v>2</v>
      </c>
    </row>
    <row r="568" spans="4:6" x14ac:dyDescent="0.25">
      <c r="D568" s="78">
        <f t="shared" si="26"/>
        <v>43665</v>
      </c>
      <c r="E568" s="76">
        <f t="shared" si="25"/>
        <v>29</v>
      </c>
      <c r="F568" s="191">
        <f t="shared" si="27"/>
        <v>2</v>
      </c>
    </row>
    <row r="569" spans="4:6" x14ac:dyDescent="0.25">
      <c r="D569" s="78">
        <f t="shared" si="26"/>
        <v>43666</v>
      </c>
      <c r="E569" s="76">
        <f t="shared" si="25"/>
        <v>29</v>
      </c>
      <c r="F569" s="191">
        <f t="shared" si="27"/>
        <v>2</v>
      </c>
    </row>
    <row r="570" spans="4:6" x14ac:dyDescent="0.25">
      <c r="D570" s="78">
        <f t="shared" si="26"/>
        <v>43667</v>
      </c>
      <c r="E570" s="76">
        <f t="shared" si="25"/>
        <v>29</v>
      </c>
      <c r="F570" s="191">
        <f t="shared" si="27"/>
        <v>2</v>
      </c>
    </row>
    <row r="571" spans="4:6" x14ac:dyDescent="0.25">
      <c r="D571" s="78">
        <f t="shared" si="26"/>
        <v>43668</v>
      </c>
      <c r="E571" s="76">
        <f t="shared" si="25"/>
        <v>30</v>
      </c>
      <c r="F571" s="191">
        <f t="shared" si="27"/>
        <v>3</v>
      </c>
    </row>
    <row r="572" spans="4:6" x14ac:dyDescent="0.25">
      <c r="D572" s="78">
        <f t="shared" si="26"/>
        <v>43669</v>
      </c>
      <c r="E572" s="76">
        <f t="shared" si="25"/>
        <v>30</v>
      </c>
      <c r="F572" s="191">
        <f t="shared" si="27"/>
        <v>3</v>
      </c>
    </row>
    <row r="573" spans="4:6" x14ac:dyDescent="0.25">
      <c r="D573" s="78">
        <f t="shared" si="26"/>
        <v>43670</v>
      </c>
      <c r="E573" s="76">
        <f t="shared" si="25"/>
        <v>30</v>
      </c>
      <c r="F573" s="191">
        <f t="shared" si="27"/>
        <v>3</v>
      </c>
    </row>
    <row r="574" spans="4:6" x14ac:dyDescent="0.25">
      <c r="D574" s="78">
        <f t="shared" si="26"/>
        <v>43671</v>
      </c>
      <c r="E574" s="76">
        <f t="shared" si="25"/>
        <v>30</v>
      </c>
      <c r="F574" s="191">
        <f t="shared" si="27"/>
        <v>3</v>
      </c>
    </row>
    <row r="575" spans="4:6" x14ac:dyDescent="0.25">
      <c r="D575" s="78">
        <f t="shared" si="26"/>
        <v>43672</v>
      </c>
      <c r="E575" s="76">
        <f t="shared" si="25"/>
        <v>30</v>
      </c>
      <c r="F575" s="191">
        <f t="shared" si="27"/>
        <v>3</v>
      </c>
    </row>
    <row r="576" spans="4:6" x14ac:dyDescent="0.25">
      <c r="D576" s="78">
        <f t="shared" si="26"/>
        <v>43673</v>
      </c>
      <c r="E576" s="76">
        <f t="shared" si="25"/>
        <v>30</v>
      </c>
      <c r="F576" s="191">
        <f t="shared" si="27"/>
        <v>3</v>
      </c>
    </row>
    <row r="577" spans="4:6" x14ac:dyDescent="0.25">
      <c r="D577" s="78">
        <f t="shared" si="26"/>
        <v>43674</v>
      </c>
      <c r="E577" s="76">
        <f t="shared" si="25"/>
        <v>30</v>
      </c>
      <c r="F577" s="191">
        <f t="shared" si="27"/>
        <v>3</v>
      </c>
    </row>
    <row r="578" spans="4:6" x14ac:dyDescent="0.25">
      <c r="D578" s="78">
        <f t="shared" si="26"/>
        <v>43675</v>
      </c>
      <c r="E578" s="76">
        <f t="shared" si="25"/>
        <v>31</v>
      </c>
      <c r="F578" s="191">
        <f t="shared" si="27"/>
        <v>4</v>
      </c>
    </row>
    <row r="579" spans="4:6" x14ac:dyDescent="0.25">
      <c r="D579" s="78">
        <f t="shared" si="26"/>
        <v>43676</v>
      </c>
      <c r="E579" s="76">
        <f t="shared" si="25"/>
        <v>31</v>
      </c>
      <c r="F579" s="191">
        <f t="shared" si="27"/>
        <v>4</v>
      </c>
    </row>
    <row r="580" spans="4:6" x14ac:dyDescent="0.25">
      <c r="D580" s="78">
        <f t="shared" si="26"/>
        <v>43677</v>
      </c>
      <c r="E580" s="76">
        <f t="shared" si="25"/>
        <v>31</v>
      </c>
      <c r="F580" s="191">
        <f t="shared" si="27"/>
        <v>4</v>
      </c>
    </row>
    <row r="581" spans="4:6" x14ac:dyDescent="0.25">
      <c r="D581" s="78">
        <f t="shared" si="26"/>
        <v>43678</v>
      </c>
      <c r="E581" s="76">
        <f t="shared" ref="E581:E644" si="28">+WEEKNUM(D581,2)</f>
        <v>31</v>
      </c>
      <c r="F581" s="191">
        <f t="shared" si="27"/>
        <v>4</v>
      </c>
    </row>
    <row r="582" spans="4:6" x14ac:dyDescent="0.25">
      <c r="D582" s="78">
        <f t="shared" ref="D582:D617" si="29">+D581+1</f>
        <v>43679</v>
      </c>
      <c r="E582" s="76">
        <f t="shared" si="28"/>
        <v>31</v>
      </c>
      <c r="F582" s="191">
        <f t="shared" si="27"/>
        <v>4</v>
      </c>
    </row>
    <row r="583" spans="4:6" x14ac:dyDescent="0.25">
      <c r="D583" s="78">
        <f t="shared" si="29"/>
        <v>43680</v>
      </c>
      <c r="E583" s="76">
        <f t="shared" si="28"/>
        <v>31</v>
      </c>
      <c r="F583" s="191">
        <f t="shared" si="27"/>
        <v>4</v>
      </c>
    </row>
    <row r="584" spans="4:6" x14ac:dyDescent="0.25">
      <c r="D584" s="78">
        <f t="shared" si="29"/>
        <v>43681</v>
      </c>
      <c r="E584" s="76">
        <f t="shared" si="28"/>
        <v>31</v>
      </c>
      <c r="F584" s="191">
        <f t="shared" si="27"/>
        <v>4</v>
      </c>
    </row>
    <row r="585" spans="4:6" x14ac:dyDescent="0.25">
      <c r="D585" s="78">
        <f t="shared" si="29"/>
        <v>43682</v>
      </c>
      <c r="E585" s="76">
        <f t="shared" si="28"/>
        <v>32</v>
      </c>
      <c r="F585" s="191">
        <f t="shared" si="27"/>
        <v>1</v>
      </c>
    </row>
    <row r="586" spans="4:6" x14ac:dyDescent="0.25">
      <c r="D586" s="78">
        <f t="shared" si="29"/>
        <v>43683</v>
      </c>
      <c r="E586" s="76">
        <f t="shared" si="28"/>
        <v>32</v>
      </c>
      <c r="F586" s="191">
        <f t="shared" si="27"/>
        <v>1</v>
      </c>
    </row>
    <row r="587" spans="4:6" x14ac:dyDescent="0.25">
      <c r="D587" s="78">
        <f t="shared" si="29"/>
        <v>43684</v>
      </c>
      <c r="E587" s="76">
        <f t="shared" si="28"/>
        <v>32</v>
      </c>
      <c r="F587" s="191">
        <f t="shared" si="27"/>
        <v>1</v>
      </c>
    </row>
    <row r="588" spans="4:6" x14ac:dyDescent="0.25">
      <c r="D588" s="78">
        <f t="shared" si="29"/>
        <v>43685</v>
      </c>
      <c r="E588" s="76">
        <f t="shared" si="28"/>
        <v>32</v>
      </c>
      <c r="F588" s="191">
        <f t="shared" si="27"/>
        <v>1</v>
      </c>
    </row>
    <row r="589" spans="4:6" x14ac:dyDescent="0.25">
      <c r="D589" s="78">
        <f t="shared" si="29"/>
        <v>43686</v>
      </c>
      <c r="E589" s="76">
        <f t="shared" si="28"/>
        <v>32</v>
      </c>
      <c r="F589" s="191">
        <f t="shared" si="27"/>
        <v>1</v>
      </c>
    </row>
    <row r="590" spans="4:6" x14ac:dyDescent="0.25">
      <c r="D590" s="78">
        <f t="shared" si="29"/>
        <v>43687</v>
      </c>
      <c r="E590" s="76">
        <f t="shared" si="28"/>
        <v>32</v>
      </c>
      <c r="F590" s="191">
        <f t="shared" si="27"/>
        <v>1</v>
      </c>
    </row>
    <row r="591" spans="4:6" x14ac:dyDescent="0.25">
      <c r="D591" s="78">
        <f t="shared" si="29"/>
        <v>43688</v>
      </c>
      <c r="E591" s="76">
        <f t="shared" si="28"/>
        <v>32</v>
      </c>
      <c r="F591" s="191">
        <f t="shared" si="27"/>
        <v>1</v>
      </c>
    </row>
    <row r="592" spans="4:6" x14ac:dyDescent="0.25">
      <c r="D592" s="78">
        <f t="shared" si="29"/>
        <v>43689</v>
      </c>
      <c r="E592" s="76">
        <f t="shared" si="28"/>
        <v>33</v>
      </c>
      <c r="F592" s="191">
        <f t="shared" si="27"/>
        <v>2</v>
      </c>
    </row>
    <row r="593" spans="4:6" x14ac:dyDescent="0.25">
      <c r="D593" s="78">
        <f t="shared" si="29"/>
        <v>43690</v>
      </c>
      <c r="E593" s="76">
        <f t="shared" si="28"/>
        <v>33</v>
      </c>
      <c r="F593" s="191">
        <f t="shared" si="27"/>
        <v>2</v>
      </c>
    </row>
    <row r="594" spans="4:6" x14ac:dyDescent="0.25">
      <c r="D594" s="78">
        <f t="shared" si="29"/>
        <v>43691</v>
      </c>
      <c r="E594" s="76">
        <f t="shared" si="28"/>
        <v>33</v>
      </c>
      <c r="F594" s="191">
        <f t="shared" si="27"/>
        <v>2</v>
      </c>
    </row>
    <row r="595" spans="4:6" x14ac:dyDescent="0.25">
      <c r="D595" s="78">
        <f t="shared" si="29"/>
        <v>43692</v>
      </c>
      <c r="E595" s="76">
        <f t="shared" si="28"/>
        <v>33</v>
      </c>
      <c r="F595" s="191">
        <f t="shared" si="27"/>
        <v>2</v>
      </c>
    </row>
    <row r="596" spans="4:6" x14ac:dyDescent="0.25">
      <c r="D596" s="78">
        <f t="shared" si="29"/>
        <v>43693</v>
      </c>
      <c r="E596" s="76">
        <f t="shared" si="28"/>
        <v>33</v>
      </c>
      <c r="F596" s="191">
        <f t="shared" si="27"/>
        <v>2</v>
      </c>
    </row>
    <row r="597" spans="4:6" x14ac:dyDescent="0.25">
      <c r="D597" s="78">
        <f t="shared" si="29"/>
        <v>43694</v>
      </c>
      <c r="E597" s="76">
        <f t="shared" si="28"/>
        <v>33</v>
      </c>
      <c r="F597" s="191">
        <f t="shared" si="27"/>
        <v>2</v>
      </c>
    </row>
    <row r="598" spans="4:6" x14ac:dyDescent="0.25">
      <c r="D598" s="78">
        <f t="shared" si="29"/>
        <v>43695</v>
      </c>
      <c r="E598" s="76">
        <f t="shared" si="28"/>
        <v>33</v>
      </c>
      <c r="F598" s="191">
        <f t="shared" si="27"/>
        <v>2</v>
      </c>
    </row>
    <row r="599" spans="4:6" x14ac:dyDescent="0.25">
      <c r="D599" s="78">
        <f t="shared" si="29"/>
        <v>43696</v>
      </c>
      <c r="E599" s="76">
        <f t="shared" si="28"/>
        <v>34</v>
      </c>
      <c r="F599" s="191">
        <f t="shared" si="27"/>
        <v>3</v>
      </c>
    </row>
    <row r="600" spans="4:6" x14ac:dyDescent="0.25">
      <c r="D600" s="78">
        <f t="shared" si="29"/>
        <v>43697</v>
      </c>
      <c r="E600" s="76">
        <f t="shared" si="28"/>
        <v>34</v>
      </c>
      <c r="F600" s="191">
        <f t="shared" si="27"/>
        <v>3</v>
      </c>
    </row>
    <row r="601" spans="4:6" x14ac:dyDescent="0.25">
      <c r="D601" s="78">
        <f t="shared" si="29"/>
        <v>43698</v>
      </c>
      <c r="E601" s="76">
        <f t="shared" si="28"/>
        <v>34</v>
      </c>
      <c r="F601" s="191">
        <f t="shared" si="27"/>
        <v>3</v>
      </c>
    </row>
    <row r="602" spans="4:6" x14ac:dyDescent="0.25">
      <c r="D602" s="78">
        <f t="shared" si="29"/>
        <v>43699</v>
      </c>
      <c r="E602" s="76">
        <f t="shared" si="28"/>
        <v>34</v>
      </c>
      <c r="F602" s="191">
        <f t="shared" si="27"/>
        <v>3</v>
      </c>
    </row>
    <row r="603" spans="4:6" x14ac:dyDescent="0.25">
      <c r="D603" s="78">
        <f t="shared" si="29"/>
        <v>43700</v>
      </c>
      <c r="E603" s="76">
        <f t="shared" si="28"/>
        <v>34</v>
      </c>
      <c r="F603" s="191">
        <f t="shared" si="27"/>
        <v>3</v>
      </c>
    </row>
    <row r="604" spans="4:6" x14ac:dyDescent="0.25">
      <c r="D604" s="78">
        <f t="shared" si="29"/>
        <v>43701</v>
      </c>
      <c r="E604" s="76">
        <f t="shared" si="28"/>
        <v>34</v>
      </c>
      <c r="F604" s="191">
        <f t="shared" si="27"/>
        <v>3</v>
      </c>
    </row>
    <row r="605" spans="4:6" x14ac:dyDescent="0.25">
      <c r="D605" s="78">
        <f t="shared" si="29"/>
        <v>43702</v>
      </c>
      <c r="E605" s="76">
        <f t="shared" si="28"/>
        <v>34</v>
      </c>
      <c r="F605" s="191">
        <f t="shared" si="27"/>
        <v>3</v>
      </c>
    </row>
    <row r="606" spans="4:6" x14ac:dyDescent="0.25">
      <c r="D606" s="78">
        <f t="shared" si="29"/>
        <v>43703</v>
      </c>
      <c r="E606" s="76">
        <f t="shared" si="28"/>
        <v>35</v>
      </c>
      <c r="F606" s="191">
        <f t="shared" si="27"/>
        <v>4</v>
      </c>
    </row>
    <row r="607" spans="4:6" x14ac:dyDescent="0.25">
      <c r="D607" s="78">
        <f t="shared" si="29"/>
        <v>43704</v>
      </c>
      <c r="E607" s="76">
        <f t="shared" si="28"/>
        <v>35</v>
      </c>
      <c r="F607" s="191">
        <f t="shared" si="27"/>
        <v>4</v>
      </c>
    </row>
    <row r="608" spans="4:6" x14ac:dyDescent="0.25">
      <c r="D608" s="78">
        <f t="shared" si="29"/>
        <v>43705</v>
      </c>
      <c r="E608" s="76">
        <f t="shared" si="28"/>
        <v>35</v>
      </c>
      <c r="F608" s="191">
        <f t="shared" si="27"/>
        <v>4</v>
      </c>
    </row>
    <row r="609" spans="4:6" x14ac:dyDescent="0.25">
      <c r="D609" s="78">
        <f t="shared" si="29"/>
        <v>43706</v>
      </c>
      <c r="E609" s="76">
        <f t="shared" si="28"/>
        <v>35</v>
      </c>
      <c r="F609" s="191">
        <f t="shared" si="27"/>
        <v>4</v>
      </c>
    </row>
    <row r="610" spans="4:6" x14ac:dyDescent="0.25">
      <c r="D610" s="78">
        <f t="shared" si="29"/>
        <v>43707</v>
      </c>
      <c r="E610" s="76">
        <f t="shared" si="28"/>
        <v>35</v>
      </c>
      <c r="F610" s="191">
        <f t="shared" ref="F610:F673" si="30">IF(AND(F609&lt;$H$7,E609&lt;&gt;E610),F609+1,IF(AND(F609=$H$7,E609&lt;&gt;E610),1,F609))</f>
        <v>4</v>
      </c>
    </row>
    <row r="611" spans="4:6" x14ac:dyDescent="0.25">
      <c r="D611" s="78">
        <f t="shared" si="29"/>
        <v>43708</v>
      </c>
      <c r="E611" s="76">
        <f t="shared" si="28"/>
        <v>35</v>
      </c>
      <c r="F611" s="191">
        <f t="shared" si="30"/>
        <v>4</v>
      </c>
    </row>
    <row r="612" spans="4:6" x14ac:dyDescent="0.25">
      <c r="D612" s="78">
        <f t="shared" si="29"/>
        <v>43709</v>
      </c>
      <c r="E612" s="76">
        <f t="shared" si="28"/>
        <v>35</v>
      </c>
      <c r="F612" s="191">
        <f t="shared" si="30"/>
        <v>4</v>
      </c>
    </row>
    <row r="613" spans="4:6" x14ac:dyDescent="0.25">
      <c r="D613" s="78">
        <f t="shared" si="29"/>
        <v>43710</v>
      </c>
      <c r="E613" s="76">
        <f t="shared" si="28"/>
        <v>36</v>
      </c>
      <c r="F613" s="191">
        <f t="shared" si="30"/>
        <v>1</v>
      </c>
    </row>
    <row r="614" spans="4:6" x14ac:dyDescent="0.25">
      <c r="D614" s="78">
        <f t="shared" si="29"/>
        <v>43711</v>
      </c>
      <c r="E614" s="76">
        <f t="shared" si="28"/>
        <v>36</v>
      </c>
      <c r="F614" s="191">
        <f t="shared" si="30"/>
        <v>1</v>
      </c>
    </row>
    <row r="615" spans="4:6" x14ac:dyDescent="0.25">
      <c r="D615" s="78">
        <f t="shared" si="29"/>
        <v>43712</v>
      </c>
      <c r="E615" s="76">
        <f t="shared" si="28"/>
        <v>36</v>
      </c>
      <c r="F615" s="191">
        <f t="shared" si="30"/>
        <v>1</v>
      </c>
    </row>
    <row r="616" spans="4:6" x14ac:dyDescent="0.25">
      <c r="D616" s="78">
        <f t="shared" si="29"/>
        <v>43713</v>
      </c>
      <c r="E616" s="76">
        <f t="shared" si="28"/>
        <v>36</v>
      </c>
      <c r="F616" s="191">
        <f t="shared" si="30"/>
        <v>1</v>
      </c>
    </row>
    <row r="617" spans="4:6" x14ac:dyDescent="0.25">
      <c r="D617" s="78">
        <f t="shared" si="29"/>
        <v>43714</v>
      </c>
      <c r="E617" s="76">
        <f t="shared" si="28"/>
        <v>36</v>
      </c>
      <c r="F617" s="191">
        <f t="shared" si="30"/>
        <v>1</v>
      </c>
    </row>
    <row r="618" spans="4:6" x14ac:dyDescent="0.25">
      <c r="D618" s="78">
        <f t="shared" ref="D618:D681" si="31">+D617+1</f>
        <v>43715</v>
      </c>
      <c r="E618" s="76">
        <f t="shared" si="28"/>
        <v>36</v>
      </c>
      <c r="F618" s="191">
        <f t="shared" si="30"/>
        <v>1</v>
      </c>
    </row>
    <row r="619" spans="4:6" x14ac:dyDescent="0.25">
      <c r="D619" s="78">
        <f t="shared" si="31"/>
        <v>43716</v>
      </c>
      <c r="E619" s="76">
        <f t="shared" si="28"/>
        <v>36</v>
      </c>
      <c r="F619" s="191">
        <f t="shared" si="30"/>
        <v>1</v>
      </c>
    </row>
    <row r="620" spans="4:6" x14ac:dyDescent="0.25">
      <c r="D620" s="78">
        <f t="shared" si="31"/>
        <v>43717</v>
      </c>
      <c r="E620" s="76">
        <f t="shared" si="28"/>
        <v>37</v>
      </c>
      <c r="F620" s="191">
        <f t="shared" si="30"/>
        <v>2</v>
      </c>
    </row>
    <row r="621" spans="4:6" x14ac:dyDescent="0.25">
      <c r="D621" s="78">
        <f t="shared" si="31"/>
        <v>43718</v>
      </c>
      <c r="E621" s="76">
        <f t="shared" si="28"/>
        <v>37</v>
      </c>
      <c r="F621" s="191">
        <f t="shared" si="30"/>
        <v>2</v>
      </c>
    </row>
    <row r="622" spans="4:6" x14ac:dyDescent="0.25">
      <c r="D622" s="78">
        <f t="shared" si="31"/>
        <v>43719</v>
      </c>
      <c r="E622" s="76">
        <f t="shared" si="28"/>
        <v>37</v>
      </c>
      <c r="F622" s="191">
        <f t="shared" si="30"/>
        <v>2</v>
      </c>
    </row>
    <row r="623" spans="4:6" x14ac:dyDescent="0.25">
      <c r="D623" s="78">
        <f t="shared" si="31"/>
        <v>43720</v>
      </c>
      <c r="E623" s="76">
        <f t="shared" si="28"/>
        <v>37</v>
      </c>
      <c r="F623" s="191">
        <f t="shared" si="30"/>
        <v>2</v>
      </c>
    </row>
    <row r="624" spans="4:6" x14ac:dyDescent="0.25">
      <c r="D624" s="78">
        <f t="shared" si="31"/>
        <v>43721</v>
      </c>
      <c r="E624" s="76">
        <f t="shared" si="28"/>
        <v>37</v>
      </c>
      <c r="F624" s="191">
        <f t="shared" si="30"/>
        <v>2</v>
      </c>
    </row>
    <row r="625" spans="4:6" x14ac:dyDescent="0.25">
      <c r="D625" s="78">
        <f t="shared" si="31"/>
        <v>43722</v>
      </c>
      <c r="E625" s="76">
        <f t="shared" si="28"/>
        <v>37</v>
      </c>
      <c r="F625" s="191">
        <f t="shared" si="30"/>
        <v>2</v>
      </c>
    </row>
    <row r="626" spans="4:6" x14ac:dyDescent="0.25">
      <c r="D626" s="78">
        <f t="shared" si="31"/>
        <v>43723</v>
      </c>
      <c r="E626" s="76">
        <f t="shared" si="28"/>
        <v>37</v>
      </c>
      <c r="F626" s="191">
        <f t="shared" si="30"/>
        <v>2</v>
      </c>
    </row>
    <row r="627" spans="4:6" x14ac:dyDescent="0.25">
      <c r="D627" s="78">
        <f t="shared" si="31"/>
        <v>43724</v>
      </c>
      <c r="E627" s="76">
        <f t="shared" si="28"/>
        <v>38</v>
      </c>
      <c r="F627" s="191">
        <f t="shared" si="30"/>
        <v>3</v>
      </c>
    </row>
    <row r="628" spans="4:6" x14ac:dyDescent="0.25">
      <c r="D628" s="78">
        <f t="shared" si="31"/>
        <v>43725</v>
      </c>
      <c r="E628" s="76">
        <f t="shared" si="28"/>
        <v>38</v>
      </c>
      <c r="F628" s="191">
        <f t="shared" si="30"/>
        <v>3</v>
      </c>
    </row>
    <row r="629" spans="4:6" x14ac:dyDescent="0.25">
      <c r="D629" s="78">
        <f t="shared" si="31"/>
        <v>43726</v>
      </c>
      <c r="E629" s="76">
        <f t="shared" si="28"/>
        <v>38</v>
      </c>
      <c r="F629" s="191">
        <f t="shared" si="30"/>
        <v>3</v>
      </c>
    </row>
    <row r="630" spans="4:6" x14ac:dyDescent="0.25">
      <c r="D630" s="78">
        <f t="shared" si="31"/>
        <v>43727</v>
      </c>
      <c r="E630" s="76">
        <f t="shared" si="28"/>
        <v>38</v>
      </c>
      <c r="F630" s="191">
        <f t="shared" si="30"/>
        <v>3</v>
      </c>
    </row>
    <row r="631" spans="4:6" x14ac:dyDescent="0.25">
      <c r="D631" s="78">
        <f t="shared" si="31"/>
        <v>43728</v>
      </c>
      <c r="E631" s="76">
        <f t="shared" si="28"/>
        <v>38</v>
      </c>
      <c r="F631" s="191">
        <f t="shared" si="30"/>
        <v>3</v>
      </c>
    </row>
    <row r="632" spans="4:6" x14ac:dyDescent="0.25">
      <c r="D632" s="78">
        <f t="shared" si="31"/>
        <v>43729</v>
      </c>
      <c r="E632" s="76">
        <f t="shared" si="28"/>
        <v>38</v>
      </c>
      <c r="F632" s="191">
        <f t="shared" si="30"/>
        <v>3</v>
      </c>
    </row>
    <row r="633" spans="4:6" x14ac:dyDescent="0.25">
      <c r="D633" s="78">
        <f t="shared" si="31"/>
        <v>43730</v>
      </c>
      <c r="E633" s="76">
        <f t="shared" si="28"/>
        <v>38</v>
      </c>
      <c r="F633" s="191">
        <f t="shared" si="30"/>
        <v>3</v>
      </c>
    </row>
    <row r="634" spans="4:6" x14ac:dyDescent="0.25">
      <c r="D634" s="78">
        <f t="shared" si="31"/>
        <v>43731</v>
      </c>
      <c r="E634" s="76">
        <f t="shared" si="28"/>
        <v>39</v>
      </c>
      <c r="F634" s="191">
        <f t="shared" si="30"/>
        <v>4</v>
      </c>
    </row>
    <row r="635" spans="4:6" x14ac:dyDescent="0.25">
      <c r="D635" s="78">
        <f t="shared" si="31"/>
        <v>43732</v>
      </c>
      <c r="E635" s="76">
        <f t="shared" si="28"/>
        <v>39</v>
      </c>
      <c r="F635" s="191">
        <f t="shared" si="30"/>
        <v>4</v>
      </c>
    </row>
    <row r="636" spans="4:6" x14ac:dyDescent="0.25">
      <c r="D636" s="78">
        <f t="shared" si="31"/>
        <v>43733</v>
      </c>
      <c r="E636" s="76">
        <f t="shared" si="28"/>
        <v>39</v>
      </c>
      <c r="F636" s="191">
        <f t="shared" si="30"/>
        <v>4</v>
      </c>
    </row>
    <row r="637" spans="4:6" x14ac:dyDescent="0.25">
      <c r="D637" s="78">
        <f t="shared" si="31"/>
        <v>43734</v>
      </c>
      <c r="E637" s="76">
        <f t="shared" si="28"/>
        <v>39</v>
      </c>
      <c r="F637" s="191">
        <f t="shared" si="30"/>
        <v>4</v>
      </c>
    </row>
    <row r="638" spans="4:6" x14ac:dyDescent="0.25">
      <c r="D638" s="78">
        <f t="shared" si="31"/>
        <v>43735</v>
      </c>
      <c r="E638" s="76">
        <f t="shared" si="28"/>
        <v>39</v>
      </c>
      <c r="F638" s="191">
        <f t="shared" si="30"/>
        <v>4</v>
      </c>
    </row>
    <row r="639" spans="4:6" x14ac:dyDescent="0.25">
      <c r="D639" s="78">
        <f t="shared" si="31"/>
        <v>43736</v>
      </c>
      <c r="E639" s="76">
        <f t="shared" si="28"/>
        <v>39</v>
      </c>
      <c r="F639" s="191">
        <f t="shared" si="30"/>
        <v>4</v>
      </c>
    </row>
    <row r="640" spans="4:6" x14ac:dyDescent="0.25">
      <c r="D640" s="78">
        <f t="shared" si="31"/>
        <v>43737</v>
      </c>
      <c r="E640" s="76">
        <f t="shared" si="28"/>
        <v>39</v>
      </c>
      <c r="F640" s="191">
        <f t="shared" si="30"/>
        <v>4</v>
      </c>
    </row>
    <row r="641" spans="4:6" x14ac:dyDescent="0.25">
      <c r="D641" s="78">
        <f t="shared" si="31"/>
        <v>43738</v>
      </c>
      <c r="E641" s="76">
        <f t="shared" si="28"/>
        <v>40</v>
      </c>
      <c r="F641" s="191">
        <f t="shared" si="30"/>
        <v>1</v>
      </c>
    </row>
    <row r="642" spans="4:6" x14ac:dyDescent="0.25">
      <c r="D642" s="78">
        <f t="shared" si="31"/>
        <v>43739</v>
      </c>
      <c r="E642" s="76">
        <f t="shared" si="28"/>
        <v>40</v>
      </c>
      <c r="F642" s="191">
        <f t="shared" si="30"/>
        <v>1</v>
      </c>
    </row>
    <row r="643" spans="4:6" x14ac:dyDescent="0.25">
      <c r="D643" s="78">
        <f t="shared" si="31"/>
        <v>43740</v>
      </c>
      <c r="E643" s="76">
        <f t="shared" si="28"/>
        <v>40</v>
      </c>
      <c r="F643" s="191">
        <f t="shared" si="30"/>
        <v>1</v>
      </c>
    </row>
    <row r="644" spans="4:6" x14ac:dyDescent="0.25">
      <c r="D644" s="78">
        <f t="shared" si="31"/>
        <v>43741</v>
      </c>
      <c r="E644" s="76">
        <f t="shared" si="28"/>
        <v>40</v>
      </c>
      <c r="F644" s="191">
        <f t="shared" si="30"/>
        <v>1</v>
      </c>
    </row>
    <row r="645" spans="4:6" x14ac:dyDescent="0.25">
      <c r="D645" s="78">
        <f t="shared" si="31"/>
        <v>43742</v>
      </c>
      <c r="E645" s="76">
        <f t="shared" ref="E645:E675" si="32">+WEEKNUM(D645,2)</f>
        <v>40</v>
      </c>
      <c r="F645" s="191">
        <f t="shared" si="30"/>
        <v>1</v>
      </c>
    </row>
    <row r="646" spans="4:6" x14ac:dyDescent="0.25">
      <c r="D646" s="78">
        <f t="shared" si="31"/>
        <v>43743</v>
      </c>
      <c r="E646" s="76">
        <f t="shared" si="32"/>
        <v>40</v>
      </c>
      <c r="F646" s="191">
        <f t="shared" si="30"/>
        <v>1</v>
      </c>
    </row>
    <row r="647" spans="4:6" x14ac:dyDescent="0.25">
      <c r="D647" s="78">
        <f t="shared" si="31"/>
        <v>43744</v>
      </c>
      <c r="E647" s="76">
        <f t="shared" si="32"/>
        <v>40</v>
      </c>
      <c r="F647" s="191">
        <f t="shared" si="30"/>
        <v>1</v>
      </c>
    </row>
    <row r="648" spans="4:6" x14ac:dyDescent="0.25">
      <c r="D648" s="78">
        <f t="shared" si="31"/>
        <v>43745</v>
      </c>
      <c r="E648" s="76">
        <f t="shared" si="32"/>
        <v>41</v>
      </c>
      <c r="F648" s="191">
        <f t="shared" si="30"/>
        <v>2</v>
      </c>
    </row>
    <row r="649" spans="4:6" x14ac:dyDescent="0.25">
      <c r="D649" s="78">
        <f t="shared" si="31"/>
        <v>43746</v>
      </c>
      <c r="E649" s="76">
        <f t="shared" si="32"/>
        <v>41</v>
      </c>
      <c r="F649" s="191">
        <f t="shared" si="30"/>
        <v>2</v>
      </c>
    </row>
    <row r="650" spans="4:6" x14ac:dyDescent="0.25">
      <c r="D650" s="78">
        <f t="shared" si="31"/>
        <v>43747</v>
      </c>
      <c r="E650" s="76">
        <f t="shared" si="32"/>
        <v>41</v>
      </c>
      <c r="F650" s="191">
        <f t="shared" si="30"/>
        <v>2</v>
      </c>
    </row>
    <row r="651" spans="4:6" x14ac:dyDescent="0.25">
      <c r="D651" s="78">
        <f t="shared" si="31"/>
        <v>43748</v>
      </c>
      <c r="E651" s="76">
        <f t="shared" si="32"/>
        <v>41</v>
      </c>
      <c r="F651" s="191">
        <f t="shared" si="30"/>
        <v>2</v>
      </c>
    </row>
    <row r="652" spans="4:6" x14ac:dyDescent="0.25">
      <c r="D652" s="78">
        <f t="shared" si="31"/>
        <v>43749</v>
      </c>
      <c r="E652" s="76">
        <f t="shared" si="32"/>
        <v>41</v>
      </c>
      <c r="F652" s="191">
        <f t="shared" si="30"/>
        <v>2</v>
      </c>
    </row>
    <row r="653" spans="4:6" x14ac:dyDescent="0.25">
      <c r="D653" s="78">
        <f t="shared" si="31"/>
        <v>43750</v>
      </c>
      <c r="E653" s="76">
        <f t="shared" si="32"/>
        <v>41</v>
      </c>
      <c r="F653" s="191">
        <f t="shared" si="30"/>
        <v>2</v>
      </c>
    </row>
    <row r="654" spans="4:6" x14ac:dyDescent="0.25">
      <c r="D654" s="78">
        <f t="shared" si="31"/>
        <v>43751</v>
      </c>
      <c r="E654" s="76">
        <f t="shared" si="32"/>
        <v>41</v>
      </c>
      <c r="F654" s="191">
        <f t="shared" si="30"/>
        <v>2</v>
      </c>
    </row>
    <row r="655" spans="4:6" x14ac:dyDescent="0.25">
      <c r="D655" s="78">
        <f t="shared" si="31"/>
        <v>43752</v>
      </c>
      <c r="E655" s="76">
        <f t="shared" si="32"/>
        <v>42</v>
      </c>
      <c r="F655" s="191">
        <f t="shared" si="30"/>
        <v>3</v>
      </c>
    </row>
    <row r="656" spans="4:6" x14ac:dyDescent="0.25">
      <c r="D656" s="78">
        <f t="shared" si="31"/>
        <v>43753</v>
      </c>
      <c r="E656" s="76">
        <f t="shared" si="32"/>
        <v>42</v>
      </c>
      <c r="F656" s="191">
        <f t="shared" si="30"/>
        <v>3</v>
      </c>
    </row>
    <row r="657" spans="4:6" x14ac:dyDescent="0.25">
      <c r="D657" s="78">
        <f t="shared" si="31"/>
        <v>43754</v>
      </c>
      <c r="E657" s="76">
        <f t="shared" si="32"/>
        <v>42</v>
      </c>
      <c r="F657" s="191">
        <f t="shared" si="30"/>
        <v>3</v>
      </c>
    </row>
    <row r="658" spans="4:6" x14ac:dyDescent="0.25">
      <c r="D658" s="78">
        <f t="shared" si="31"/>
        <v>43755</v>
      </c>
      <c r="E658" s="76">
        <f t="shared" si="32"/>
        <v>42</v>
      </c>
      <c r="F658" s="191">
        <f t="shared" si="30"/>
        <v>3</v>
      </c>
    </row>
    <row r="659" spans="4:6" x14ac:dyDescent="0.25">
      <c r="D659" s="78">
        <f t="shared" si="31"/>
        <v>43756</v>
      </c>
      <c r="E659" s="76">
        <f t="shared" si="32"/>
        <v>42</v>
      </c>
      <c r="F659" s="191">
        <f t="shared" si="30"/>
        <v>3</v>
      </c>
    </row>
    <row r="660" spans="4:6" x14ac:dyDescent="0.25">
      <c r="D660" s="78">
        <f t="shared" si="31"/>
        <v>43757</v>
      </c>
      <c r="E660" s="76">
        <f t="shared" si="32"/>
        <v>42</v>
      </c>
      <c r="F660" s="191">
        <f t="shared" si="30"/>
        <v>3</v>
      </c>
    </row>
    <row r="661" spans="4:6" x14ac:dyDescent="0.25">
      <c r="D661" s="78">
        <f t="shared" si="31"/>
        <v>43758</v>
      </c>
      <c r="E661" s="76">
        <f t="shared" si="32"/>
        <v>42</v>
      </c>
      <c r="F661" s="191">
        <f t="shared" si="30"/>
        <v>3</v>
      </c>
    </row>
    <row r="662" spans="4:6" x14ac:dyDescent="0.25">
      <c r="D662" s="78">
        <f t="shared" si="31"/>
        <v>43759</v>
      </c>
      <c r="E662" s="76">
        <f t="shared" si="32"/>
        <v>43</v>
      </c>
      <c r="F662" s="191">
        <f t="shared" si="30"/>
        <v>4</v>
      </c>
    </row>
    <row r="663" spans="4:6" x14ac:dyDescent="0.25">
      <c r="D663" s="78">
        <f t="shared" si="31"/>
        <v>43760</v>
      </c>
      <c r="E663" s="76">
        <f t="shared" si="32"/>
        <v>43</v>
      </c>
      <c r="F663" s="191">
        <f t="shared" si="30"/>
        <v>4</v>
      </c>
    </row>
    <row r="664" spans="4:6" x14ac:dyDescent="0.25">
      <c r="D664" s="78">
        <f t="shared" si="31"/>
        <v>43761</v>
      </c>
      <c r="E664" s="76">
        <f t="shared" si="32"/>
        <v>43</v>
      </c>
      <c r="F664" s="191">
        <f t="shared" si="30"/>
        <v>4</v>
      </c>
    </row>
    <row r="665" spans="4:6" x14ac:dyDescent="0.25">
      <c r="D665" s="78">
        <f t="shared" si="31"/>
        <v>43762</v>
      </c>
      <c r="E665" s="76">
        <f t="shared" si="32"/>
        <v>43</v>
      </c>
      <c r="F665" s="191">
        <f t="shared" si="30"/>
        <v>4</v>
      </c>
    </row>
    <row r="666" spans="4:6" x14ac:dyDescent="0.25">
      <c r="D666" s="78">
        <f t="shared" si="31"/>
        <v>43763</v>
      </c>
      <c r="E666" s="76">
        <f t="shared" si="32"/>
        <v>43</v>
      </c>
      <c r="F666" s="191">
        <f t="shared" si="30"/>
        <v>4</v>
      </c>
    </row>
    <row r="667" spans="4:6" x14ac:dyDescent="0.25">
      <c r="D667" s="78">
        <f t="shared" si="31"/>
        <v>43764</v>
      </c>
      <c r="E667" s="76">
        <f t="shared" si="32"/>
        <v>43</v>
      </c>
      <c r="F667" s="191">
        <f t="shared" si="30"/>
        <v>4</v>
      </c>
    </row>
    <row r="668" spans="4:6" x14ac:dyDescent="0.25">
      <c r="D668" s="78">
        <f t="shared" si="31"/>
        <v>43765</v>
      </c>
      <c r="E668" s="76">
        <f t="shared" si="32"/>
        <v>43</v>
      </c>
      <c r="F668" s="191">
        <f t="shared" si="30"/>
        <v>4</v>
      </c>
    </row>
    <row r="669" spans="4:6" x14ac:dyDescent="0.25">
      <c r="D669" s="78">
        <f t="shared" si="31"/>
        <v>43766</v>
      </c>
      <c r="E669" s="76">
        <f t="shared" si="32"/>
        <v>44</v>
      </c>
      <c r="F669" s="191">
        <f t="shared" si="30"/>
        <v>1</v>
      </c>
    </row>
    <row r="670" spans="4:6" x14ac:dyDescent="0.25">
      <c r="D670" s="78">
        <f t="shared" si="31"/>
        <v>43767</v>
      </c>
      <c r="E670" s="76">
        <f t="shared" si="32"/>
        <v>44</v>
      </c>
      <c r="F670" s="191">
        <f t="shared" si="30"/>
        <v>1</v>
      </c>
    </row>
    <row r="671" spans="4:6" x14ac:dyDescent="0.25">
      <c r="D671" s="78">
        <f t="shared" si="31"/>
        <v>43768</v>
      </c>
      <c r="E671" s="76">
        <f t="shared" si="32"/>
        <v>44</v>
      </c>
      <c r="F671" s="191">
        <f t="shared" si="30"/>
        <v>1</v>
      </c>
    </row>
    <row r="672" spans="4:6" x14ac:dyDescent="0.25">
      <c r="D672" s="78">
        <f t="shared" si="31"/>
        <v>43769</v>
      </c>
      <c r="E672" s="76">
        <f t="shared" si="32"/>
        <v>44</v>
      </c>
      <c r="F672" s="191">
        <f t="shared" si="30"/>
        <v>1</v>
      </c>
    </row>
    <row r="673" spans="4:6" x14ac:dyDescent="0.25">
      <c r="D673" s="78">
        <f t="shared" si="31"/>
        <v>43770</v>
      </c>
      <c r="E673" s="76">
        <f t="shared" si="32"/>
        <v>44</v>
      </c>
      <c r="F673" s="191">
        <f t="shared" si="30"/>
        <v>1</v>
      </c>
    </row>
    <row r="674" spans="4:6" x14ac:dyDescent="0.25">
      <c r="D674" s="78">
        <f t="shared" si="31"/>
        <v>43771</v>
      </c>
      <c r="E674" s="76">
        <f t="shared" si="32"/>
        <v>44</v>
      </c>
      <c r="F674" s="191">
        <f t="shared" ref="F674:F675" si="33">IF(AND(F673&lt;$H$7,E673&lt;&gt;E674),F673+1,IF(AND(F673=$H$7,E673&lt;&gt;E674),1,F673))</f>
        <v>1</v>
      </c>
    </row>
    <row r="675" spans="4:6" x14ac:dyDescent="0.25">
      <c r="D675" s="78">
        <f t="shared" si="31"/>
        <v>43772</v>
      </c>
      <c r="E675" s="76">
        <f t="shared" si="32"/>
        <v>44</v>
      </c>
      <c r="F675" s="191">
        <f t="shared" si="33"/>
        <v>1</v>
      </c>
    </row>
    <row r="676" spans="4:6" x14ac:dyDescent="0.25">
      <c r="D676" s="78">
        <f t="shared" si="31"/>
        <v>43773</v>
      </c>
      <c r="E676" s="76">
        <f t="shared" ref="E676:E739" si="34">+WEEKNUM(D676,2)</f>
        <v>45</v>
      </c>
      <c r="F676" s="191">
        <f t="shared" ref="F676:F739" si="35">IF(AND(F675&lt;$H$7,E675&lt;&gt;E676),F675+1,IF(AND(F675=$H$7,E675&lt;&gt;E676),1,F675))</f>
        <v>2</v>
      </c>
    </row>
    <row r="677" spans="4:6" x14ac:dyDescent="0.25">
      <c r="D677" s="78">
        <f t="shared" si="31"/>
        <v>43774</v>
      </c>
      <c r="E677" s="76">
        <f t="shared" si="34"/>
        <v>45</v>
      </c>
      <c r="F677" s="191">
        <f t="shared" si="35"/>
        <v>2</v>
      </c>
    </row>
    <row r="678" spans="4:6" x14ac:dyDescent="0.25">
      <c r="D678" s="78">
        <f t="shared" si="31"/>
        <v>43775</v>
      </c>
      <c r="E678" s="76">
        <f t="shared" si="34"/>
        <v>45</v>
      </c>
      <c r="F678" s="191">
        <f t="shared" si="35"/>
        <v>2</v>
      </c>
    </row>
    <row r="679" spans="4:6" x14ac:dyDescent="0.25">
      <c r="D679" s="78">
        <f t="shared" si="31"/>
        <v>43776</v>
      </c>
      <c r="E679" s="76">
        <f t="shared" si="34"/>
        <v>45</v>
      </c>
      <c r="F679" s="191">
        <f t="shared" si="35"/>
        <v>2</v>
      </c>
    </row>
    <row r="680" spans="4:6" x14ac:dyDescent="0.25">
      <c r="D680" s="78">
        <f t="shared" si="31"/>
        <v>43777</v>
      </c>
      <c r="E680" s="76">
        <f t="shared" si="34"/>
        <v>45</v>
      </c>
      <c r="F680" s="191">
        <f t="shared" si="35"/>
        <v>2</v>
      </c>
    </row>
    <row r="681" spans="4:6" x14ac:dyDescent="0.25">
      <c r="D681" s="78">
        <f t="shared" si="31"/>
        <v>43778</v>
      </c>
      <c r="E681" s="76">
        <f t="shared" si="34"/>
        <v>45</v>
      </c>
      <c r="F681" s="191">
        <f t="shared" si="35"/>
        <v>2</v>
      </c>
    </row>
    <row r="682" spans="4:6" x14ac:dyDescent="0.25">
      <c r="D682" s="78">
        <f t="shared" ref="D682:D745" si="36">+D681+1</f>
        <v>43779</v>
      </c>
      <c r="E682" s="76">
        <f t="shared" si="34"/>
        <v>45</v>
      </c>
      <c r="F682" s="191">
        <f t="shared" si="35"/>
        <v>2</v>
      </c>
    </row>
    <row r="683" spans="4:6" x14ac:dyDescent="0.25">
      <c r="D683" s="78">
        <f t="shared" si="36"/>
        <v>43780</v>
      </c>
      <c r="E683" s="76">
        <f t="shared" si="34"/>
        <v>46</v>
      </c>
      <c r="F683" s="191">
        <f t="shared" si="35"/>
        <v>3</v>
      </c>
    </row>
    <row r="684" spans="4:6" x14ac:dyDescent="0.25">
      <c r="D684" s="78">
        <f t="shared" si="36"/>
        <v>43781</v>
      </c>
      <c r="E684" s="76">
        <f t="shared" si="34"/>
        <v>46</v>
      </c>
      <c r="F684" s="191">
        <f t="shared" si="35"/>
        <v>3</v>
      </c>
    </row>
    <row r="685" spans="4:6" x14ac:dyDescent="0.25">
      <c r="D685" s="78">
        <f t="shared" si="36"/>
        <v>43782</v>
      </c>
      <c r="E685" s="76">
        <f t="shared" si="34"/>
        <v>46</v>
      </c>
      <c r="F685" s="191">
        <f t="shared" si="35"/>
        <v>3</v>
      </c>
    </row>
    <row r="686" spans="4:6" x14ac:dyDescent="0.25">
      <c r="D686" s="78">
        <f t="shared" si="36"/>
        <v>43783</v>
      </c>
      <c r="E686" s="76">
        <f t="shared" si="34"/>
        <v>46</v>
      </c>
      <c r="F686" s="191">
        <f t="shared" si="35"/>
        <v>3</v>
      </c>
    </row>
    <row r="687" spans="4:6" x14ac:dyDescent="0.25">
      <c r="D687" s="78">
        <f t="shared" si="36"/>
        <v>43784</v>
      </c>
      <c r="E687" s="76">
        <f t="shared" si="34"/>
        <v>46</v>
      </c>
      <c r="F687" s="191">
        <f t="shared" si="35"/>
        <v>3</v>
      </c>
    </row>
    <row r="688" spans="4:6" x14ac:dyDescent="0.25">
      <c r="D688" s="78">
        <f t="shared" si="36"/>
        <v>43785</v>
      </c>
      <c r="E688" s="76">
        <f t="shared" si="34"/>
        <v>46</v>
      </c>
      <c r="F688" s="191">
        <f t="shared" si="35"/>
        <v>3</v>
      </c>
    </row>
    <row r="689" spans="4:6" x14ac:dyDescent="0.25">
      <c r="D689" s="78">
        <f t="shared" si="36"/>
        <v>43786</v>
      </c>
      <c r="E689" s="76">
        <f t="shared" si="34"/>
        <v>46</v>
      </c>
      <c r="F689" s="191">
        <f t="shared" si="35"/>
        <v>3</v>
      </c>
    </row>
    <row r="690" spans="4:6" x14ac:dyDescent="0.25">
      <c r="D690" s="78">
        <f t="shared" si="36"/>
        <v>43787</v>
      </c>
      <c r="E690" s="76">
        <f t="shared" si="34"/>
        <v>47</v>
      </c>
      <c r="F690" s="191">
        <f t="shared" si="35"/>
        <v>4</v>
      </c>
    </row>
    <row r="691" spans="4:6" x14ac:dyDescent="0.25">
      <c r="D691" s="78">
        <f t="shared" si="36"/>
        <v>43788</v>
      </c>
      <c r="E691" s="76">
        <f t="shared" si="34"/>
        <v>47</v>
      </c>
      <c r="F691" s="191">
        <f t="shared" si="35"/>
        <v>4</v>
      </c>
    </row>
    <row r="692" spans="4:6" x14ac:dyDescent="0.25">
      <c r="D692" s="78">
        <f t="shared" si="36"/>
        <v>43789</v>
      </c>
      <c r="E692" s="76">
        <f t="shared" si="34"/>
        <v>47</v>
      </c>
      <c r="F692" s="191">
        <f t="shared" si="35"/>
        <v>4</v>
      </c>
    </row>
    <row r="693" spans="4:6" x14ac:dyDescent="0.25">
      <c r="D693" s="78">
        <f t="shared" si="36"/>
        <v>43790</v>
      </c>
      <c r="E693" s="76">
        <f t="shared" si="34"/>
        <v>47</v>
      </c>
      <c r="F693" s="191">
        <f t="shared" si="35"/>
        <v>4</v>
      </c>
    </row>
    <row r="694" spans="4:6" x14ac:dyDescent="0.25">
      <c r="D694" s="78">
        <f t="shared" si="36"/>
        <v>43791</v>
      </c>
      <c r="E694" s="76">
        <f t="shared" si="34"/>
        <v>47</v>
      </c>
      <c r="F694" s="191">
        <f t="shared" si="35"/>
        <v>4</v>
      </c>
    </row>
    <row r="695" spans="4:6" x14ac:dyDescent="0.25">
      <c r="D695" s="78">
        <f t="shared" si="36"/>
        <v>43792</v>
      </c>
      <c r="E695" s="76">
        <f t="shared" si="34"/>
        <v>47</v>
      </c>
      <c r="F695" s="191">
        <f t="shared" si="35"/>
        <v>4</v>
      </c>
    </row>
    <row r="696" spans="4:6" x14ac:dyDescent="0.25">
      <c r="D696" s="78">
        <f t="shared" si="36"/>
        <v>43793</v>
      </c>
      <c r="E696" s="76">
        <f t="shared" si="34"/>
        <v>47</v>
      </c>
      <c r="F696" s="191">
        <f t="shared" si="35"/>
        <v>4</v>
      </c>
    </row>
    <row r="697" spans="4:6" x14ac:dyDescent="0.25">
      <c r="D697" s="78">
        <f t="shared" si="36"/>
        <v>43794</v>
      </c>
      <c r="E697" s="76">
        <f t="shared" si="34"/>
        <v>48</v>
      </c>
      <c r="F697" s="191">
        <f t="shared" si="35"/>
        <v>1</v>
      </c>
    </row>
    <row r="698" spans="4:6" x14ac:dyDescent="0.25">
      <c r="D698" s="78">
        <f t="shared" si="36"/>
        <v>43795</v>
      </c>
      <c r="E698" s="76">
        <f t="shared" si="34"/>
        <v>48</v>
      </c>
      <c r="F698" s="191">
        <f t="shared" si="35"/>
        <v>1</v>
      </c>
    </row>
    <row r="699" spans="4:6" x14ac:dyDescent="0.25">
      <c r="D699" s="78">
        <f t="shared" si="36"/>
        <v>43796</v>
      </c>
      <c r="E699" s="76">
        <f t="shared" si="34"/>
        <v>48</v>
      </c>
      <c r="F699" s="191">
        <f t="shared" si="35"/>
        <v>1</v>
      </c>
    </row>
    <row r="700" spans="4:6" x14ac:dyDescent="0.25">
      <c r="D700" s="78">
        <f t="shared" si="36"/>
        <v>43797</v>
      </c>
      <c r="E700" s="76">
        <f t="shared" si="34"/>
        <v>48</v>
      </c>
      <c r="F700" s="191">
        <f t="shared" si="35"/>
        <v>1</v>
      </c>
    </row>
    <row r="701" spans="4:6" x14ac:dyDescent="0.25">
      <c r="D701" s="78">
        <f t="shared" si="36"/>
        <v>43798</v>
      </c>
      <c r="E701" s="76">
        <f t="shared" si="34"/>
        <v>48</v>
      </c>
      <c r="F701" s="191">
        <f t="shared" si="35"/>
        <v>1</v>
      </c>
    </row>
    <row r="702" spans="4:6" x14ac:dyDescent="0.25">
      <c r="D702" s="78">
        <f t="shared" si="36"/>
        <v>43799</v>
      </c>
      <c r="E702" s="76">
        <f t="shared" si="34"/>
        <v>48</v>
      </c>
      <c r="F702" s="191">
        <f t="shared" si="35"/>
        <v>1</v>
      </c>
    </row>
    <row r="703" spans="4:6" x14ac:dyDescent="0.25">
      <c r="D703" s="78">
        <f t="shared" si="36"/>
        <v>43800</v>
      </c>
      <c r="E703" s="76">
        <f t="shared" si="34"/>
        <v>48</v>
      </c>
      <c r="F703" s="191">
        <f t="shared" si="35"/>
        <v>1</v>
      </c>
    </row>
    <row r="704" spans="4:6" x14ac:dyDescent="0.25">
      <c r="D704" s="78">
        <f t="shared" si="36"/>
        <v>43801</v>
      </c>
      <c r="E704" s="76">
        <f t="shared" si="34"/>
        <v>49</v>
      </c>
      <c r="F704" s="191">
        <f t="shared" si="35"/>
        <v>2</v>
      </c>
    </row>
    <row r="705" spans="4:6" x14ac:dyDescent="0.25">
      <c r="D705" s="78">
        <f t="shared" si="36"/>
        <v>43802</v>
      </c>
      <c r="E705" s="76">
        <f t="shared" si="34"/>
        <v>49</v>
      </c>
      <c r="F705" s="191">
        <f t="shared" si="35"/>
        <v>2</v>
      </c>
    </row>
    <row r="706" spans="4:6" x14ac:dyDescent="0.25">
      <c r="D706" s="78">
        <f t="shared" si="36"/>
        <v>43803</v>
      </c>
      <c r="E706" s="76">
        <f t="shared" si="34"/>
        <v>49</v>
      </c>
      <c r="F706" s="191">
        <f t="shared" si="35"/>
        <v>2</v>
      </c>
    </row>
    <row r="707" spans="4:6" x14ac:dyDescent="0.25">
      <c r="D707" s="78">
        <f t="shared" si="36"/>
        <v>43804</v>
      </c>
      <c r="E707" s="76">
        <f t="shared" si="34"/>
        <v>49</v>
      </c>
      <c r="F707" s="191">
        <f t="shared" si="35"/>
        <v>2</v>
      </c>
    </row>
    <row r="708" spans="4:6" x14ac:dyDescent="0.25">
      <c r="D708" s="78">
        <f t="shared" si="36"/>
        <v>43805</v>
      </c>
      <c r="E708" s="76">
        <f t="shared" si="34"/>
        <v>49</v>
      </c>
      <c r="F708" s="191">
        <f t="shared" si="35"/>
        <v>2</v>
      </c>
    </row>
    <row r="709" spans="4:6" x14ac:dyDescent="0.25">
      <c r="D709" s="78">
        <f t="shared" si="36"/>
        <v>43806</v>
      </c>
      <c r="E709" s="76">
        <f t="shared" si="34"/>
        <v>49</v>
      </c>
      <c r="F709" s="191">
        <f t="shared" si="35"/>
        <v>2</v>
      </c>
    </row>
    <row r="710" spans="4:6" x14ac:dyDescent="0.25">
      <c r="D710" s="78">
        <f t="shared" si="36"/>
        <v>43807</v>
      </c>
      <c r="E710" s="76">
        <f t="shared" si="34"/>
        <v>49</v>
      </c>
      <c r="F710" s="191">
        <f t="shared" si="35"/>
        <v>2</v>
      </c>
    </row>
    <row r="711" spans="4:6" x14ac:dyDescent="0.25">
      <c r="D711" s="78">
        <f t="shared" si="36"/>
        <v>43808</v>
      </c>
      <c r="E711" s="76">
        <f t="shared" si="34"/>
        <v>50</v>
      </c>
      <c r="F711" s="191">
        <f t="shared" si="35"/>
        <v>3</v>
      </c>
    </row>
    <row r="712" spans="4:6" x14ac:dyDescent="0.25">
      <c r="D712" s="78">
        <f t="shared" si="36"/>
        <v>43809</v>
      </c>
      <c r="E712" s="76">
        <f t="shared" si="34"/>
        <v>50</v>
      </c>
      <c r="F712" s="191">
        <f t="shared" si="35"/>
        <v>3</v>
      </c>
    </row>
    <row r="713" spans="4:6" x14ac:dyDescent="0.25">
      <c r="D713" s="78">
        <f t="shared" si="36"/>
        <v>43810</v>
      </c>
      <c r="E713" s="76">
        <f t="shared" si="34"/>
        <v>50</v>
      </c>
      <c r="F713" s="191">
        <f t="shared" si="35"/>
        <v>3</v>
      </c>
    </row>
    <row r="714" spans="4:6" x14ac:dyDescent="0.25">
      <c r="D714" s="78">
        <f t="shared" si="36"/>
        <v>43811</v>
      </c>
      <c r="E714" s="76">
        <f t="shared" si="34"/>
        <v>50</v>
      </c>
      <c r="F714" s="191">
        <f t="shared" si="35"/>
        <v>3</v>
      </c>
    </row>
    <row r="715" spans="4:6" x14ac:dyDescent="0.25">
      <c r="D715" s="78">
        <f t="shared" si="36"/>
        <v>43812</v>
      </c>
      <c r="E715" s="76">
        <f t="shared" si="34"/>
        <v>50</v>
      </c>
      <c r="F715" s="191">
        <f t="shared" si="35"/>
        <v>3</v>
      </c>
    </row>
    <row r="716" spans="4:6" x14ac:dyDescent="0.25">
      <c r="D716" s="78">
        <f t="shared" si="36"/>
        <v>43813</v>
      </c>
      <c r="E716" s="76">
        <f t="shared" si="34"/>
        <v>50</v>
      </c>
      <c r="F716" s="191">
        <f t="shared" si="35"/>
        <v>3</v>
      </c>
    </row>
    <row r="717" spans="4:6" x14ac:dyDescent="0.25">
      <c r="D717" s="78">
        <f t="shared" si="36"/>
        <v>43814</v>
      </c>
      <c r="E717" s="76">
        <f t="shared" si="34"/>
        <v>50</v>
      </c>
      <c r="F717" s="191">
        <f t="shared" si="35"/>
        <v>3</v>
      </c>
    </row>
    <row r="718" spans="4:6" x14ac:dyDescent="0.25">
      <c r="D718" s="78">
        <f t="shared" si="36"/>
        <v>43815</v>
      </c>
      <c r="E718" s="76">
        <f t="shared" si="34"/>
        <v>51</v>
      </c>
      <c r="F718" s="191">
        <f t="shared" si="35"/>
        <v>4</v>
      </c>
    </row>
    <row r="719" spans="4:6" x14ac:dyDescent="0.25">
      <c r="D719" s="78">
        <f t="shared" si="36"/>
        <v>43816</v>
      </c>
      <c r="E719" s="76">
        <f t="shared" si="34"/>
        <v>51</v>
      </c>
      <c r="F719" s="191">
        <f t="shared" si="35"/>
        <v>4</v>
      </c>
    </row>
    <row r="720" spans="4:6" x14ac:dyDescent="0.25">
      <c r="D720" s="78">
        <f t="shared" si="36"/>
        <v>43817</v>
      </c>
      <c r="E720" s="76">
        <f t="shared" si="34"/>
        <v>51</v>
      </c>
      <c r="F720" s="191">
        <f t="shared" si="35"/>
        <v>4</v>
      </c>
    </row>
    <row r="721" spans="4:6" x14ac:dyDescent="0.25">
      <c r="D721" s="78">
        <f t="shared" si="36"/>
        <v>43818</v>
      </c>
      <c r="E721" s="76">
        <f t="shared" si="34"/>
        <v>51</v>
      </c>
      <c r="F721" s="191">
        <f t="shared" si="35"/>
        <v>4</v>
      </c>
    </row>
    <row r="722" spans="4:6" x14ac:dyDescent="0.25">
      <c r="D722" s="78">
        <f t="shared" si="36"/>
        <v>43819</v>
      </c>
      <c r="E722" s="76">
        <f t="shared" si="34"/>
        <v>51</v>
      </c>
      <c r="F722" s="191">
        <f t="shared" si="35"/>
        <v>4</v>
      </c>
    </row>
    <row r="723" spans="4:6" x14ac:dyDescent="0.25">
      <c r="D723" s="78">
        <f t="shared" si="36"/>
        <v>43820</v>
      </c>
      <c r="E723" s="76">
        <f t="shared" si="34"/>
        <v>51</v>
      </c>
      <c r="F723" s="191">
        <f t="shared" si="35"/>
        <v>4</v>
      </c>
    </row>
    <row r="724" spans="4:6" x14ac:dyDescent="0.25">
      <c r="D724" s="78">
        <f t="shared" si="36"/>
        <v>43821</v>
      </c>
      <c r="E724" s="76">
        <f t="shared" si="34"/>
        <v>51</v>
      </c>
      <c r="F724" s="191">
        <f t="shared" si="35"/>
        <v>4</v>
      </c>
    </row>
    <row r="725" spans="4:6" x14ac:dyDescent="0.25">
      <c r="D725" s="78">
        <f t="shared" si="36"/>
        <v>43822</v>
      </c>
      <c r="E725" s="76">
        <f t="shared" si="34"/>
        <v>52</v>
      </c>
      <c r="F725" s="191">
        <f t="shared" si="35"/>
        <v>1</v>
      </c>
    </row>
    <row r="726" spans="4:6" x14ac:dyDescent="0.25">
      <c r="D726" s="78">
        <f t="shared" si="36"/>
        <v>43823</v>
      </c>
      <c r="E726" s="76">
        <f t="shared" si="34"/>
        <v>52</v>
      </c>
      <c r="F726" s="191">
        <f t="shared" si="35"/>
        <v>1</v>
      </c>
    </row>
    <row r="727" spans="4:6" x14ac:dyDescent="0.25">
      <c r="D727" s="78">
        <f t="shared" si="36"/>
        <v>43824</v>
      </c>
      <c r="E727" s="76">
        <f t="shared" si="34"/>
        <v>52</v>
      </c>
      <c r="F727" s="191">
        <f t="shared" si="35"/>
        <v>1</v>
      </c>
    </row>
    <row r="728" spans="4:6" x14ac:dyDescent="0.25">
      <c r="D728" s="78">
        <f t="shared" si="36"/>
        <v>43825</v>
      </c>
      <c r="E728" s="76">
        <f t="shared" si="34"/>
        <v>52</v>
      </c>
      <c r="F728" s="191">
        <f t="shared" si="35"/>
        <v>1</v>
      </c>
    </row>
    <row r="729" spans="4:6" x14ac:dyDescent="0.25">
      <c r="D729" s="78">
        <f t="shared" si="36"/>
        <v>43826</v>
      </c>
      <c r="E729" s="76">
        <f t="shared" si="34"/>
        <v>52</v>
      </c>
      <c r="F729" s="191">
        <f t="shared" si="35"/>
        <v>1</v>
      </c>
    </row>
    <row r="730" spans="4:6" x14ac:dyDescent="0.25">
      <c r="D730" s="78">
        <f t="shared" si="36"/>
        <v>43827</v>
      </c>
      <c r="E730" s="76">
        <f t="shared" si="34"/>
        <v>52</v>
      </c>
      <c r="F730" s="191">
        <f t="shared" si="35"/>
        <v>1</v>
      </c>
    </row>
    <row r="731" spans="4:6" x14ac:dyDescent="0.25">
      <c r="D731" s="78">
        <f t="shared" si="36"/>
        <v>43828</v>
      </c>
      <c r="E731" s="76">
        <f t="shared" si="34"/>
        <v>52</v>
      </c>
      <c r="F731" s="191">
        <f t="shared" si="35"/>
        <v>1</v>
      </c>
    </row>
    <row r="732" spans="4:6" x14ac:dyDescent="0.25">
      <c r="D732" s="78">
        <f t="shared" si="36"/>
        <v>43829</v>
      </c>
      <c r="E732" s="76">
        <f t="shared" si="34"/>
        <v>53</v>
      </c>
      <c r="F732" s="191">
        <f t="shared" si="35"/>
        <v>2</v>
      </c>
    </row>
    <row r="733" spans="4:6" x14ac:dyDescent="0.25">
      <c r="D733" s="78">
        <f t="shared" si="36"/>
        <v>43830</v>
      </c>
      <c r="E733" s="76">
        <f t="shared" si="34"/>
        <v>53</v>
      </c>
      <c r="F733" s="191">
        <f t="shared" si="35"/>
        <v>2</v>
      </c>
    </row>
    <row r="734" spans="4:6" x14ac:dyDescent="0.25">
      <c r="D734" s="78">
        <f t="shared" si="36"/>
        <v>43831</v>
      </c>
      <c r="E734" s="76">
        <f t="shared" si="34"/>
        <v>1</v>
      </c>
      <c r="F734" s="191">
        <f t="shared" si="35"/>
        <v>3</v>
      </c>
    </row>
    <row r="735" spans="4:6" x14ac:dyDescent="0.25">
      <c r="D735" s="78">
        <f t="shared" si="36"/>
        <v>43832</v>
      </c>
      <c r="E735" s="76">
        <f t="shared" si="34"/>
        <v>1</v>
      </c>
      <c r="F735" s="191">
        <f t="shared" si="35"/>
        <v>3</v>
      </c>
    </row>
    <row r="736" spans="4:6" x14ac:dyDescent="0.25">
      <c r="D736" s="78">
        <f t="shared" si="36"/>
        <v>43833</v>
      </c>
      <c r="E736" s="76">
        <f t="shared" si="34"/>
        <v>1</v>
      </c>
      <c r="F736" s="191">
        <f t="shared" si="35"/>
        <v>3</v>
      </c>
    </row>
    <row r="737" spans="4:6" x14ac:dyDescent="0.25">
      <c r="D737" s="78">
        <f t="shared" si="36"/>
        <v>43834</v>
      </c>
      <c r="E737" s="76">
        <f t="shared" si="34"/>
        <v>1</v>
      </c>
      <c r="F737" s="191">
        <f t="shared" si="35"/>
        <v>3</v>
      </c>
    </row>
    <row r="738" spans="4:6" x14ac:dyDescent="0.25">
      <c r="D738" s="78">
        <f t="shared" si="36"/>
        <v>43835</v>
      </c>
      <c r="E738" s="76">
        <f t="shared" si="34"/>
        <v>1</v>
      </c>
      <c r="F738" s="191">
        <f t="shared" si="35"/>
        <v>3</v>
      </c>
    </row>
    <row r="739" spans="4:6" x14ac:dyDescent="0.25">
      <c r="D739" s="78">
        <f t="shared" si="36"/>
        <v>43836</v>
      </c>
      <c r="E739" s="76">
        <f t="shared" si="34"/>
        <v>2</v>
      </c>
      <c r="F739" s="191">
        <f t="shared" si="35"/>
        <v>4</v>
      </c>
    </row>
    <row r="740" spans="4:6" x14ac:dyDescent="0.25">
      <c r="D740" s="78">
        <f t="shared" si="36"/>
        <v>43837</v>
      </c>
      <c r="E740" s="76">
        <f t="shared" ref="E740:E803" si="37">+WEEKNUM(D740,2)</f>
        <v>2</v>
      </c>
      <c r="F740" s="191">
        <f t="shared" ref="F740:F803" si="38">IF(AND(F739&lt;$H$7,E739&lt;&gt;E740),F739+1,IF(AND(F739=$H$7,E739&lt;&gt;E740),1,F739))</f>
        <v>4</v>
      </c>
    </row>
    <row r="741" spans="4:6" x14ac:dyDescent="0.25">
      <c r="D741" s="78">
        <f t="shared" si="36"/>
        <v>43838</v>
      </c>
      <c r="E741" s="76">
        <f t="shared" si="37"/>
        <v>2</v>
      </c>
      <c r="F741" s="191">
        <f t="shared" si="38"/>
        <v>4</v>
      </c>
    </row>
    <row r="742" spans="4:6" x14ac:dyDescent="0.25">
      <c r="D742" s="78">
        <f t="shared" si="36"/>
        <v>43839</v>
      </c>
      <c r="E742" s="76">
        <f t="shared" si="37"/>
        <v>2</v>
      </c>
      <c r="F742" s="191">
        <f t="shared" si="38"/>
        <v>4</v>
      </c>
    </row>
    <row r="743" spans="4:6" x14ac:dyDescent="0.25">
      <c r="D743" s="78">
        <f t="shared" si="36"/>
        <v>43840</v>
      </c>
      <c r="E743" s="76">
        <f t="shared" si="37"/>
        <v>2</v>
      </c>
      <c r="F743" s="191">
        <f t="shared" si="38"/>
        <v>4</v>
      </c>
    </row>
    <row r="744" spans="4:6" x14ac:dyDescent="0.25">
      <c r="D744" s="78">
        <f t="shared" si="36"/>
        <v>43841</v>
      </c>
      <c r="E744" s="76">
        <f t="shared" si="37"/>
        <v>2</v>
      </c>
      <c r="F744" s="191">
        <f t="shared" si="38"/>
        <v>4</v>
      </c>
    </row>
    <row r="745" spans="4:6" x14ac:dyDescent="0.25">
      <c r="D745" s="78">
        <f t="shared" si="36"/>
        <v>43842</v>
      </c>
      <c r="E745" s="76">
        <f t="shared" si="37"/>
        <v>2</v>
      </c>
      <c r="F745" s="191">
        <f t="shared" si="38"/>
        <v>4</v>
      </c>
    </row>
    <row r="746" spans="4:6" x14ac:dyDescent="0.25">
      <c r="D746" s="78">
        <f t="shared" ref="D746:D809" si="39">+D745+1</f>
        <v>43843</v>
      </c>
      <c r="E746" s="76">
        <f t="shared" si="37"/>
        <v>3</v>
      </c>
      <c r="F746" s="191">
        <f t="shared" si="38"/>
        <v>1</v>
      </c>
    </row>
    <row r="747" spans="4:6" x14ac:dyDescent="0.25">
      <c r="D747" s="78">
        <f t="shared" si="39"/>
        <v>43844</v>
      </c>
      <c r="E747" s="76">
        <f t="shared" si="37"/>
        <v>3</v>
      </c>
      <c r="F747" s="191">
        <f t="shared" si="38"/>
        <v>1</v>
      </c>
    </row>
    <row r="748" spans="4:6" x14ac:dyDescent="0.25">
      <c r="D748" s="78">
        <f t="shared" si="39"/>
        <v>43845</v>
      </c>
      <c r="E748" s="76">
        <f t="shared" si="37"/>
        <v>3</v>
      </c>
      <c r="F748" s="191">
        <f t="shared" si="38"/>
        <v>1</v>
      </c>
    </row>
    <row r="749" spans="4:6" x14ac:dyDescent="0.25">
      <c r="D749" s="78">
        <f t="shared" si="39"/>
        <v>43846</v>
      </c>
      <c r="E749" s="76">
        <f t="shared" si="37"/>
        <v>3</v>
      </c>
      <c r="F749" s="191">
        <f t="shared" si="38"/>
        <v>1</v>
      </c>
    </row>
    <row r="750" spans="4:6" x14ac:dyDescent="0.25">
      <c r="D750" s="78">
        <f t="shared" si="39"/>
        <v>43847</v>
      </c>
      <c r="E750" s="76">
        <f t="shared" si="37"/>
        <v>3</v>
      </c>
      <c r="F750" s="191">
        <f t="shared" si="38"/>
        <v>1</v>
      </c>
    </row>
    <row r="751" spans="4:6" x14ac:dyDescent="0.25">
      <c r="D751" s="78">
        <f t="shared" si="39"/>
        <v>43848</v>
      </c>
      <c r="E751" s="76">
        <f t="shared" si="37"/>
        <v>3</v>
      </c>
      <c r="F751" s="191">
        <f t="shared" si="38"/>
        <v>1</v>
      </c>
    </row>
    <row r="752" spans="4:6" x14ac:dyDescent="0.25">
      <c r="D752" s="78">
        <f t="shared" si="39"/>
        <v>43849</v>
      </c>
      <c r="E752" s="76">
        <f t="shared" si="37"/>
        <v>3</v>
      </c>
      <c r="F752" s="191">
        <f t="shared" si="38"/>
        <v>1</v>
      </c>
    </row>
    <row r="753" spans="4:6" x14ac:dyDescent="0.25">
      <c r="D753" s="78">
        <f t="shared" si="39"/>
        <v>43850</v>
      </c>
      <c r="E753" s="76">
        <f t="shared" si="37"/>
        <v>4</v>
      </c>
      <c r="F753" s="191">
        <f t="shared" si="38"/>
        <v>2</v>
      </c>
    </row>
    <row r="754" spans="4:6" x14ac:dyDescent="0.25">
      <c r="D754" s="78">
        <f t="shared" si="39"/>
        <v>43851</v>
      </c>
      <c r="E754" s="76">
        <f t="shared" si="37"/>
        <v>4</v>
      </c>
      <c r="F754" s="191">
        <f t="shared" si="38"/>
        <v>2</v>
      </c>
    </row>
    <row r="755" spans="4:6" x14ac:dyDescent="0.25">
      <c r="D755" s="78">
        <f t="shared" si="39"/>
        <v>43852</v>
      </c>
      <c r="E755" s="76">
        <f t="shared" si="37"/>
        <v>4</v>
      </c>
      <c r="F755" s="191">
        <f t="shared" si="38"/>
        <v>2</v>
      </c>
    </row>
    <row r="756" spans="4:6" x14ac:dyDescent="0.25">
      <c r="D756" s="78">
        <f t="shared" si="39"/>
        <v>43853</v>
      </c>
      <c r="E756" s="76">
        <f t="shared" si="37"/>
        <v>4</v>
      </c>
      <c r="F756" s="191">
        <f t="shared" si="38"/>
        <v>2</v>
      </c>
    </row>
    <row r="757" spans="4:6" x14ac:dyDescent="0.25">
      <c r="D757" s="78">
        <f t="shared" si="39"/>
        <v>43854</v>
      </c>
      <c r="E757" s="76">
        <f t="shared" si="37"/>
        <v>4</v>
      </c>
      <c r="F757" s="191">
        <f t="shared" si="38"/>
        <v>2</v>
      </c>
    </row>
    <row r="758" spans="4:6" x14ac:dyDescent="0.25">
      <c r="D758" s="78">
        <f t="shared" si="39"/>
        <v>43855</v>
      </c>
      <c r="E758" s="76">
        <f t="shared" si="37"/>
        <v>4</v>
      </c>
      <c r="F758" s="191">
        <f t="shared" si="38"/>
        <v>2</v>
      </c>
    </row>
    <row r="759" spans="4:6" x14ac:dyDescent="0.25">
      <c r="D759" s="78">
        <f t="shared" si="39"/>
        <v>43856</v>
      </c>
      <c r="E759" s="76">
        <f t="shared" si="37"/>
        <v>4</v>
      </c>
      <c r="F759" s="191">
        <f t="shared" si="38"/>
        <v>2</v>
      </c>
    </row>
    <row r="760" spans="4:6" x14ac:dyDescent="0.25">
      <c r="D760" s="78">
        <f t="shared" si="39"/>
        <v>43857</v>
      </c>
      <c r="E760" s="76">
        <f t="shared" si="37"/>
        <v>5</v>
      </c>
      <c r="F760" s="191">
        <f t="shared" si="38"/>
        <v>3</v>
      </c>
    </row>
    <row r="761" spans="4:6" x14ac:dyDescent="0.25">
      <c r="D761" s="78">
        <f t="shared" si="39"/>
        <v>43858</v>
      </c>
      <c r="E761" s="76">
        <f t="shared" si="37"/>
        <v>5</v>
      </c>
      <c r="F761" s="191">
        <f t="shared" si="38"/>
        <v>3</v>
      </c>
    </row>
    <row r="762" spans="4:6" x14ac:dyDescent="0.25">
      <c r="D762" s="78">
        <f t="shared" si="39"/>
        <v>43859</v>
      </c>
      <c r="E762" s="76">
        <f t="shared" si="37"/>
        <v>5</v>
      </c>
      <c r="F762" s="191">
        <f t="shared" si="38"/>
        <v>3</v>
      </c>
    </row>
    <row r="763" spans="4:6" x14ac:dyDescent="0.25">
      <c r="D763" s="78">
        <f t="shared" si="39"/>
        <v>43860</v>
      </c>
      <c r="E763" s="76">
        <f t="shared" si="37"/>
        <v>5</v>
      </c>
      <c r="F763" s="191">
        <f t="shared" si="38"/>
        <v>3</v>
      </c>
    </row>
    <row r="764" spans="4:6" x14ac:dyDescent="0.25">
      <c r="D764" s="78">
        <f t="shared" si="39"/>
        <v>43861</v>
      </c>
      <c r="E764" s="76">
        <f t="shared" si="37"/>
        <v>5</v>
      </c>
      <c r="F764" s="191">
        <f t="shared" si="38"/>
        <v>3</v>
      </c>
    </row>
    <row r="765" spans="4:6" x14ac:dyDescent="0.25">
      <c r="D765" s="78">
        <f t="shared" si="39"/>
        <v>43862</v>
      </c>
      <c r="E765" s="76">
        <f t="shared" si="37"/>
        <v>5</v>
      </c>
      <c r="F765" s="191">
        <f t="shared" si="38"/>
        <v>3</v>
      </c>
    </row>
    <row r="766" spans="4:6" x14ac:dyDescent="0.25">
      <c r="D766" s="78">
        <f t="shared" si="39"/>
        <v>43863</v>
      </c>
      <c r="E766" s="76">
        <f t="shared" si="37"/>
        <v>5</v>
      </c>
      <c r="F766" s="191">
        <f t="shared" si="38"/>
        <v>3</v>
      </c>
    </row>
    <row r="767" spans="4:6" x14ac:dyDescent="0.25">
      <c r="D767" s="78">
        <f t="shared" si="39"/>
        <v>43864</v>
      </c>
      <c r="E767" s="76">
        <f t="shared" si="37"/>
        <v>6</v>
      </c>
      <c r="F767" s="191">
        <f t="shared" si="38"/>
        <v>4</v>
      </c>
    </row>
    <row r="768" spans="4:6" x14ac:dyDescent="0.25">
      <c r="D768" s="78">
        <f t="shared" si="39"/>
        <v>43865</v>
      </c>
      <c r="E768" s="76">
        <f t="shared" si="37"/>
        <v>6</v>
      </c>
      <c r="F768" s="191">
        <f t="shared" si="38"/>
        <v>4</v>
      </c>
    </row>
    <row r="769" spans="4:6" x14ac:dyDescent="0.25">
      <c r="D769" s="78">
        <f t="shared" si="39"/>
        <v>43866</v>
      </c>
      <c r="E769" s="76">
        <f t="shared" si="37"/>
        <v>6</v>
      </c>
      <c r="F769" s="191">
        <f t="shared" si="38"/>
        <v>4</v>
      </c>
    </row>
    <row r="770" spans="4:6" x14ac:dyDescent="0.25">
      <c r="D770" s="78">
        <f t="shared" si="39"/>
        <v>43867</v>
      </c>
      <c r="E770" s="76">
        <f t="shared" si="37"/>
        <v>6</v>
      </c>
      <c r="F770" s="191">
        <f t="shared" si="38"/>
        <v>4</v>
      </c>
    </row>
    <row r="771" spans="4:6" x14ac:dyDescent="0.25">
      <c r="D771" s="78">
        <f t="shared" si="39"/>
        <v>43868</v>
      </c>
      <c r="E771" s="76">
        <f t="shared" si="37"/>
        <v>6</v>
      </c>
      <c r="F771" s="191">
        <f t="shared" si="38"/>
        <v>4</v>
      </c>
    </row>
    <row r="772" spans="4:6" x14ac:dyDescent="0.25">
      <c r="D772" s="78">
        <f t="shared" si="39"/>
        <v>43869</v>
      </c>
      <c r="E772" s="76">
        <f t="shared" si="37"/>
        <v>6</v>
      </c>
      <c r="F772" s="191">
        <f t="shared" si="38"/>
        <v>4</v>
      </c>
    </row>
    <row r="773" spans="4:6" x14ac:dyDescent="0.25">
      <c r="D773" s="78">
        <f t="shared" si="39"/>
        <v>43870</v>
      </c>
      <c r="E773" s="76">
        <f t="shared" si="37"/>
        <v>6</v>
      </c>
      <c r="F773" s="191">
        <f t="shared" si="38"/>
        <v>4</v>
      </c>
    </row>
    <row r="774" spans="4:6" x14ac:dyDescent="0.25">
      <c r="D774" s="78">
        <f t="shared" si="39"/>
        <v>43871</v>
      </c>
      <c r="E774" s="76">
        <f t="shared" si="37"/>
        <v>7</v>
      </c>
      <c r="F774" s="191">
        <f t="shared" si="38"/>
        <v>1</v>
      </c>
    </row>
    <row r="775" spans="4:6" x14ac:dyDescent="0.25">
      <c r="D775" s="78">
        <f t="shared" si="39"/>
        <v>43872</v>
      </c>
      <c r="E775" s="76">
        <f t="shared" si="37"/>
        <v>7</v>
      </c>
      <c r="F775" s="191">
        <f t="shared" si="38"/>
        <v>1</v>
      </c>
    </row>
    <row r="776" spans="4:6" x14ac:dyDescent="0.25">
      <c r="D776" s="78">
        <f t="shared" si="39"/>
        <v>43873</v>
      </c>
      <c r="E776" s="76">
        <f t="shared" si="37"/>
        <v>7</v>
      </c>
      <c r="F776" s="191">
        <f t="shared" si="38"/>
        <v>1</v>
      </c>
    </row>
    <row r="777" spans="4:6" x14ac:dyDescent="0.25">
      <c r="D777" s="78">
        <f t="shared" si="39"/>
        <v>43874</v>
      </c>
      <c r="E777" s="76">
        <f t="shared" si="37"/>
        <v>7</v>
      </c>
      <c r="F777" s="191">
        <f t="shared" si="38"/>
        <v>1</v>
      </c>
    </row>
    <row r="778" spans="4:6" x14ac:dyDescent="0.25">
      <c r="D778" s="78">
        <f t="shared" si="39"/>
        <v>43875</v>
      </c>
      <c r="E778" s="76">
        <f t="shared" si="37"/>
        <v>7</v>
      </c>
      <c r="F778" s="191">
        <f t="shared" si="38"/>
        <v>1</v>
      </c>
    </row>
    <row r="779" spans="4:6" x14ac:dyDescent="0.25">
      <c r="D779" s="78">
        <f t="shared" si="39"/>
        <v>43876</v>
      </c>
      <c r="E779" s="76">
        <f t="shared" si="37"/>
        <v>7</v>
      </c>
      <c r="F779" s="191">
        <f t="shared" si="38"/>
        <v>1</v>
      </c>
    </row>
    <row r="780" spans="4:6" x14ac:dyDescent="0.25">
      <c r="D780" s="78">
        <f t="shared" si="39"/>
        <v>43877</v>
      </c>
      <c r="E780" s="76">
        <f t="shared" si="37"/>
        <v>7</v>
      </c>
      <c r="F780" s="191">
        <f t="shared" si="38"/>
        <v>1</v>
      </c>
    </row>
    <row r="781" spans="4:6" x14ac:dyDescent="0.25">
      <c r="D781" s="78">
        <f t="shared" si="39"/>
        <v>43878</v>
      </c>
      <c r="E781" s="76">
        <f t="shared" si="37"/>
        <v>8</v>
      </c>
      <c r="F781" s="191">
        <f t="shared" si="38"/>
        <v>2</v>
      </c>
    </row>
    <row r="782" spans="4:6" x14ac:dyDescent="0.25">
      <c r="D782" s="78">
        <f t="shared" si="39"/>
        <v>43879</v>
      </c>
      <c r="E782" s="76">
        <f t="shared" si="37"/>
        <v>8</v>
      </c>
      <c r="F782" s="191">
        <f t="shared" si="38"/>
        <v>2</v>
      </c>
    </row>
    <row r="783" spans="4:6" x14ac:dyDescent="0.25">
      <c r="D783" s="78">
        <f t="shared" si="39"/>
        <v>43880</v>
      </c>
      <c r="E783" s="76">
        <f t="shared" si="37"/>
        <v>8</v>
      </c>
      <c r="F783" s="191">
        <f t="shared" si="38"/>
        <v>2</v>
      </c>
    </row>
    <row r="784" spans="4:6" x14ac:dyDescent="0.25">
      <c r="D784" s="78">
        <f t="shared" si="39"/>
        <v>43881</v>
      </c>
      <c r="E784" s="76">
        <f t="shared" si="37"/>
        <v>8</v>
      </c>
      <c r="F784" s="191">
        <f t="shared" si="38"/>
        <v>2</v>
      </c>
    </row>
    <row r="785" spans="4:6" x14ac:dyDescent="0.25">
      <c r="D785" s="78">
        <f t="shared" si="39"/>
        <v>43882</v>
      </c>
      <c r="E785" s="76">
        <f t="shared" si="37"/>
        <v>8</v>
      </c>
      <c r="F785" s="191">
        <f t="shared" si="38"/>
        <v>2</v>
      </c>
    </row>
    <row r="786" spans="4:6" x14ac:dyDescent="0.25">
      <c r="D786" s="78">
        <f t="shared" si="39"/>
        <v>43883</v>
      </c>
      <c r="E786" s="76">
        <f t="shared" si="37"/>
        <v>8</v>
      </c>
      <c r="F786" s="191">
        <f t="shared" si="38"/>
        <v>2</v>
      </c>
    </row>
    <row r="787" spans="4:6" x14ac:dyDescent="0.25">
      <c r="D787" s="78">
        <f t="shared" si="39"/>
        <v>43884</v>
      </c>
      <c r="E787" s="76">
        <f t="shared" si="37"/>
        <v>8</v>
      </c>
      <c r="F787" s="191">
        <f t="shared" si="38"/>
        <v>2</v>
      </c>
    </row>
    <row r="788" spans="4:6" x14ac:dyDescent="0.25">
      <c r="D788" s="78">
        <f t="shared" si="39"/>
        <v>43885</v>
      </c>
      <c r="E788" s="76">
        <f t="shared" si="37"/>
        <v>9</v>
      </c>
      <c r="F788" s="191">
        <f t="shared" si="38"/>
        <v>3</v>
      </c>
    </row>
    <row r="789" spans="4:6" x14ac:dyDescent="0.25">
      <c r="D789" s="78">
        <f t="shared" si="39"/>
        <v>43886</v>
      </c>
      <c r="E789" s="76">
        <f t="shared" si="37"/>
        <v>9</v>
      </c>
      <c r="F789" s="191">
        <f t="shared" si="38"/>
        <v>3</v>
      </c>
    </row>
    <row r="790" spans="4:6" x14ac:dyDescent="0.25">
      <c r="D790" s="78">
        <f t="shared" si="39"/>
        <v>43887</v>
      </c>
      <c r="E790" s="76">
        <f t="shared" si="37"/>
        <v>9</v>
      </c>
      <c r="F790" s="191">
        <f t="shared" si="38"/>
        <v>3</v>
      </c>
    </row>
    <row r="791" spans="4:6" x14ac:dyDescent="0.25">
      <c r="D791" s="78">
        <f t="shared" si="39"/>
        <v>43888</v>
      </c>
      <c r="E791" s="76">
        <f t="shared" si="37"/>
        <v>9</v>
      </c>
      <c r="F791" s="191">
        <f t="shared" si="38"/>
        <v>3</v>
      </c>
    </row>
    <row r="792" spans="4:6" x14ac:dyDescent="0.25">
      <c r="D792" s="78">
        <f t="shared" si="39"/>
        <v>43889</v>
      </c>
      <c r="E792" s="76">
        <f t="shared" si="37"/>
        <v>9</v>
      </c>
      <c r="F792" s="191">
        <f t="shared" si="38"/>
        <v>3</v>
      </c>
    </row>
    <row r="793" spans="4:6" x14ac:dyDescent="0.25">
      <c r="D793" s="78">
        <f t="shared" si="39"/>
        <v>43890</v>
      </c>
      <c r="E793" s="76">
        <f t="shared" si="37"/>
        <v>9</v>
      </c>
      <c r="F793" s="191">
        <f t="shared" si="38"/>
        <v>3</v>
      </c>
    </row>
    <row r="794" spans="4:6" x14ac:dyDescent="0.25">
      <c r="D794" s="78">
        <f t="shared" si="39"/>
        <v>43891</v>
      </c>
      <c r="E794" s="76">
        <f t="shared" si="37"/>
        <v>9</v>
      </c>
      <c r="F794" s="191">
        <f t="shared" si="38"/>
        <v>3</v>
      </c>
    </row>
    <row r="795" spans="4:6" x14ac:dyDescent="0.25">
      <c r="D795" s="78">
        <f t="shared" si="39"/>
        <v>43892</v>
      </c>
      <c r="E795" s="76">
        <f t="shared" si="37"/>
        <v>10</v>
      </c>
      <c r="F795" s="191">
        <f t="shared" si="38"/>
        <v>4</v>
      </c>
    </row>
    <row r="796" spans="4:6" x14ac:dyDescent="0.25">
      <c r="D796" s="78">
        <f t="shared" si="39"/>
        <v>43893</v>
      </c>
      <c r="E796" s="76">
        <f t="shared" si="37"/>
        <v>10</v>
      </c>
      <c r="F796" s="191">
        <f t="shared" si="38"/>
        <v>4</v>
      </c>
    </row>
    <row r="797" spans="4:6" x14ac:dyDescent="0.25">
      <c r="D797" s="78">
        <f t="shared" si="39"/>
        <v>43894</v>
      </c>
      <c r="E797" s="76">
        <f t="shared" si="37"/>
        <v>10</v>
      </c>
      <c r="F797" s="191">
        <f t="shared" si="38"/>
        <v>4</v>
      </c>
    </row>
    <row r="798" spans="4:6" x14ac:dyDescent="0.25">
      <c r="D798" s="78">
        <f t="shared" si="39"/>
        <v>43895</v>
      </c>
      <c r="E798" s="76">
        <f t="shared" si="37"/>
        <v>10</v>
      </c>
      <c r="F798" s="191">
        <f t="shared" si="38"/>
        <v>4</v>
      </c>
    </row>
    <row r="799" spans="4:6" x14ac:dyDescent="0.25">
      <c r="D799" s="78">
        <f t="shared" si="39"/>
        <v>43896</v>
      </c>
      <c r="E799" s="76">
        <f t="shared" si="37"/>
        <v>10</v>
      </c>
      <c r="F799" s="191">
        <f t="shared" si="38"/>
        <v>4</v>
      </c>
    </row>
    <row r="800" spans="4:6" x14ac:dyDescent="0.25">
      <c r="D800" s="78">
        <f t="shared" si="39"/>
        <v>43897</v>
      </c>
      <c r="E800" s="76">
        <f t="shared" si="37"/>
        <v>10</v>
      </c>
      <c r="F800" s="191">
        <f t="shared" si="38"/>
        <v>4</v>
      </c>
    </row>
    <row r="801" spans="4:6" x14ac:dyDescent="0.25">
      <c r="D801" s="78">
        <f t="shared" si="39"/>
        <v>43898</v>
      </c>
      <c r="E801" s="76">
        <f t="shared" si="37"/>
        <v>10</v>
      </c>
      <c r="F801" s="191">
        <f t="shared" si="38"/>
        <v>4</v>
      </c>
    </row>
    <row r="802" spans="4:6" x14ac:dyDescent="0.25">
      <c r="D802" s="78">
        <f t="shared" si="39"/>
        <v>43899</v>
      </c>
      <c r="E802" s="76">
        <f t="shared" si="37"/>
        <v>11</v>
      </c>
      <c r="F802" s="191">
        <f t="shared" si="38"/>
        <v>1</v>
      </c>
    </row>
    <row r="803" spans="4:6" x14ac:dyDescent="0.25">
      <c r="D803" s="78">
        <f t="shared" si="39"/>
        <v>43900</v>
      </c>
      <c r="E803" s="76">
        <f t="shared" si="37"/>
        <v>11</v>
      </c>
      <c r="F803" s="191">
        <f t="shared" si="38"/>
        <v>1</v>
      </c>
    </row>
    <row r="804" spans="4:6" x14ac:dyDescent="0.25">
      <c r="D804" s="78">
        <f t="shared" si="39"/>
        <v>43901</v>
      </c>
      <c r="E804" s="76">
        <f t="shared" ref="E804:E867" si="40">+WEEKNUM(D804,2)</f>
        <v>11</v>
      </c>
      <c r="F804" s="191">
        <f t="shared" ref="F804:F867" si="41">IF(AND(F803&lt;$H$7,E803&lt;&gt;E804),F803+1,IF(AND(F803=$H$7,E803&lt;&gt;E804),1,F803))</f>
        <v>1</v>
      </c>
    </row>
    <row r="805" spans="4:6" x14ac:dyDescent="0.25">
      <c r="D805" s="78">
        <f t="shared" si="39"/>
        <v>43902</v>
      </c>
      <c r="E805" s="76">
        <f t="shared" si="40"/>
        <v>11</v>
      </c>
      <c r="F805" s="191">
        <f t="shared" si="41"/>
        <v>1</v>
      </c>
    </row>
    <row r="806" spans="4:6" x14ac:dyDescent="0.25">
      <c r="D806" s="78">
        <f t="shared" si="39"/>
        <v>43903</v>
      </c>
      <c r="E806" s="76">
        <f t="shared" si="40"/>
        <v>11</v>
      </c>
      <c r="F806" s="191">
        <f t="shared" si="41"/>
        <v>1</v>
      </c>
    </row>
    <row r="807" spans="4:6" x14ac:dyDescent="0.25">
      <c r="D807" s="78">
        <f t="shared" si="39"/>
        <v>43904</v>
      </c>
      <c r="E807" s="76">
        <f t="shared" si="40"/>
        <v>11</v>
      </c>
      <c r="F807" s="191">
        <f t="shared" si="41"/>
        <v>1</v>
      </c>
    </row>
    <row r="808" spans="4:6" x14ac:dyDescent="0.25">
      <c r="D808" s="78">
        <f t="shared" si="39"/>
        <v>43905</v>
      </c>
      <c r="E808" s="76">
        <f t="shared" si="40"/>
        <v>11</v>
      </c>
      <c r="F808" s="191">
        <f t="shared" si="41"/>
        <v>1</v>
      </c>
    </row>
    <row r="809" spans="4:6" x14ac:dyDescent="0.25">
      <c r="D809" s="78">
        <f t="shared" si="39"/>
        <v>43906</v>
      </c>
      <c r="E809" s="76">
        <f t="shared" si="40"/>
        <v>12</v>
      </c>
      <c r="F809" s="191">
        <f t="shared" si="41"/>
        <v>2</v>
      </c>
    </row>
    <row r="810" spans="4:6" x14ac:dyDescent="0.25">
      <c r="D810" s="78">
        <f t="shared" ref="D810:D873" si="42">+D809+1</f>
        <v>43907</v>
      </c>
      <c r="E810" s="76">
        <f t="shared" si="40"/>
        <v>12</v>
      </c>
      <c r="F810" s="191">
        <f t="shared" si="41"/>
        <v>2</v>
      </c>
    </row>
    <row r="811" spans="4:6" x14ac:dyDescent="0.25">
      <c r="D811" s="78">
        <f t="shared" si="42"/>
        <v>43908</v>
      </c>
      <c r="E811" s="76">
        <f t="shared" si="40"/>
        <v>12</v>
      </c>
      <c r="F811" s="191">
        <f t="shared" si="41"/>
        <v>2</v>
      </c>
    </row>
    <row r="812" spans="4:6" x14ac:dyDescent="0.25">
      <c r="D812" s="78">
        <f t="shared" si="42"/>
        <v>43909</v>
      </c>
      <c r="E812" s="76">
        <f t="shared" si="40"/>
        <v>12</v>
      </c>
      <c r="F812" s="191">
        <f t="shared" si="41"/>
        <v>2</v>
      </c>
    </row>
    <row r="813" spans="4:6" x14ac:dyDescent="0.25">
      <c r="D813" s="78">
        <f t="shared" si="42"/>
        <v>43910</v>
      </c>
      <c r="E813" s="76">
        <f t="shared" si="40"/>
        <v>12</v>
      </c>
      <c r="F813" s="191">
        <f t="shared" si="41"/>
        <v>2</v>
      </c>
    </row>
    <row r="814" spans="4:6" x14ac:dyDescent="0.25">
      <c r="D814" s="78">
        <f t="shared" si="42"/>
        <v>43911</v>
      </c>
      <c r="E814" s="76">
        <f t="shared" si="40"/>
        <v>12</v>
      </c>
      <c r="F814" s="191">
        <f t="shared" si="41"/>
        <v>2</v>
      </c>
    </row>
    <row r="815" spans="4:6" x14ac:dyDescent="0.25">
      <c r="D815" s="78">
        <f t="shared" si="42"/>
        <v>43912</v>
      </c>
      <c r="E815" s="76">
        <f t="shared" si="40"/>
        <v>12</v>
      </c>
      <c r="F815" s="191">
        <f t="shared" si="41"/>
        <v>2</v>
      </c>
    </row>
    <row r="816" spans="4:6" x14ac:dyDescent="0.25">
      <c r="D816" s="78">
        <f t="shared" si="42"/>
        <v>43913</v>
      </c>
      <c r="E816" s="76">
        <f t="shared" si="40"/>
        <v>13</v>
      </c>
      <c r="F816" s="191">
        <f t="shared" si="41"/>
        <v>3</v>
      </c>
    </row>
    <row r="817" spans="4:6" x14ac:dyDescent="0.25">
      <c r="D817" s="78">
        <f t="shared" si="42"/>
        <v>43914</v>
      </c>
      <c r="E817" s="76">
        <f t="shared" si="40"/>
        <v>13</v>
      </c>
      <c r="F817" s="191">
        <f t="shared" si="41"/>
        <v>3</v>
      </c>
    </row>
    <row r="818" spans="4:6" x14ac:dyDescent="0.25">
      <c r="D818" s="78">
        <f t="shared" si="42"/>
        <v>43915</v>
      </c>
      <c r="E818" s="76">
        <f t="shared" si="40"/>
        <v>13</v>
      </c>
      <c r="F818" s="191">
        <f t="shared" si="41"/>
        <v>3</v>
      </c>
    </row>
    <row r="819" spans="4:6" x14ac:dyDescent="0.25">
      <c r="D819" s="78">
        <f t="shared" si="42"/>
        <v>43916</v>
      </c>
      <c r="E819" s="76">
        <f t="shared" si="40"/>
        <v>13</v>
      </c>
      <c r="F819" s="191">
        <f t="shared" si="41"/>
        <v>3</v>
      </c>
    </row>
    <row r="820" spans="4:6" x14ac:dyDescent="0.25">
      <c r="D820" s="78">
        <f t="shared" si="42"/>
        <v>43917</v>
      </c>
      <c r="E820" s="76">
        <f t="shared" si="40"/>
        <v>13</v>
      </c>
      <c r="F820" s="191">
        <f t="shared" si="41"/>
        <v>3</v>
      </c>
    </row>
    <row r="821" spans="4:6" x14ac:dyDescent="0.25">
      <c r="D821" s="78">
        <f t="shared" si="42"/>
        <v>43918</v>
      </c>
      <c r="E821" s="76">
        <f t="shared" si="40"/>
        <v>13</v>
      </c>
      <c r="F821" s="191">
        <f t="shared" si="41"/>
        <v>3</v>
      </c>
    </row>
    <row r="822" spans="4:6" x14ac:dyDescent="0.25">
      <c r="D822" s="78">
        <f t="shared" si="42"/>
        <v>43919</v>
      </c>
      <c r="E822" s="76">
        <f t="shared" si="40"/>
        <v>13</v>
      </c>
      <c r="F822" s="191">
        <f t="shared" si="41"/>
        <v>3</v>
      </c>
    </row>
    <row r="823" spans="4:6" x14ac:dyDescent="0.25">
      <c r="D823" s="78">
        <f t="shared" si="42"/>
        <v>43920</v>
      </c>
      <c r="E823" s="76">
        <f t="shared" si="40"/>
        <v>14</v>
      </c>
      <c r="F823" s="191">
        <f t="shared" si="41"/>
        <v>4</v>
      </c>
    </row>
    <row r="824" spans="4:6" x14ac:dyDescent="0.25">
      <c r="D824" s="78">
        <f t="shared" si="42"/>
        <v>43921</v>
      </c>
      <c r="E824" s="76">
        <f t="shared" si="40"/>
        <v>14</v>
      </c>
      <c r="F824" s="191">
        <f t="shared" si="41"/>
        <v>4</v>
      </c>
    </row>
    <row r="825" spans="4:6" x14ac:dyDescent="0.25">
      <c r="D825" s="78">
        <f t="shared" si="42"/>
        <v>43922</v>
      </c>
      <c r="E825" s="76">
        <f t="shared" si="40"/>
        <v>14</v>
      </c>
      <c r="F825" s="191">
        <f t="shared" si="41"/>
        <v>4</v>
      </c>
    </row>
    <row r="826" spans="4:6" x14ac:dyDescent="0.25">
      <c r="D826" s="78">
        <f t="shared" si="42"/>
        <v>43923</v>
      </c>
      <c r="E826" s="76">
        <f t="shared" si="40"/>
        <v>14</v>
      </c>
      <c r="F826" s="191">
        <f t="shared" si="41"/>
        <v>4</v>
      </c>
    </row>
    <row r="827" spans="4:6" x14ac:dyDescent="0.25">
      <c r="D827" s="78">
        <f t="shared" si="42"/>
        <v>43924</v>
      </c>
      <c r="E827" s="76">
        <f t="shared" si="40"/>
        <v>14</v>
      </c>
      <c r="F827" s="191">
        <f t="shared" si="41"/>
        <v>4</v>
      </c>
    </row>
    <row r="828" spans="4:6" x14ac:dyDescent="0.25">
      <c r="D828" s="78">
        <f t="shared" si="42"/>
        <v>43925</v>
      </c>
      <c r="E828" s="76">
        <f t="shared" si="40"/>
        <v>14</v>
      </c>
      <c r="F828" s="191">
        <f t="shared" si="41"/>
        <v>4</v>
      </c>
    </row>
    <row r="829" spans="4:6" x14ac:dyDescent="0.25">
      <c r="D829" s="78">
        <f t="shared" si="42"/>
        <v>43926</v>
      </c>
      <c r="E829" s="76">
        <f t="shared" si="40"/>
        <v>14</v>
      </c>
      <c r="F829" s="191">
        <f t="shared" si="41"/>
        <v>4</v>
      </c>
    </row>
    <row r="830" spans="4:6" x14ac:dyDescent="0.25">
      <c r="D830" s="78">
        <f t="shared" si="42"/>
        <v>43927</v>
      </c>
      <c r="E830" s="76">
        <f t="shared" si="40"/>
        <v>15</v>
      </c>
      <c r="F830" s="191">
        <f t="shared" si="41"/>
        <v>1</v>
      </c>
    </row>
    <row r="831" spans="4:6" x14ac:dyDescent="0.25">
      <c r="D831" s="78">
        <f t="shared" si="42"/>
        <v>43928</v>
      </c>
      <c r="E831" s="76">
        <f t="shared" si="40"/>
        <v>15</v>
      </c>
      <c r="F831" s="191">
        <f t="shared" si="41"/>
        <v>1</v>
      </c>
    </row>
    <row r="832" spans="4:6" x14ac:dyDescent="0.25">
      <c r="D832" s="78">
        <f t="shared" si="42"/>
        <v>43929</v>
      </c>
      <c r="E832" s="76">
        <f t="shared" si="40"/>
        <v>15</v>
      </c>
      <c r="F832" s="191">
        <f t="shared" si="41"/>
        <v>1</v>
      </c>
    </row>
    <row r="833" spans="4:6" x14ac:dyDescent="0.25">
      <c r="D833" s="78">
        <f t="shared" si="42"/>
        <v>43930</v>
      </c>
      <c r="E833" s="76">
        <f t="shared" si="40"/>
        <v>15</v>
      </c>
      <c r="F833" s="191">
        <f t="shared" si="41"/>
        <v>1</v>
      </c>
    </row>
    <row r="834" spans="4:6" x14ac:dyDescent="0.25">
      <c r="D834" s="78">
        <f t="shared" si="42"/>
        <v>43931</v>
      </c>
      <c r="E834" s="76">
        <f t="shared" si="40"/>
        <v>15</v>
      </c>
      <c r="F834" s="191">
        <f t="shared" si="41"/>
        <v>1</v>
      </c>
    </row>
    <row r="835" spans="4:6" x14ac:dyDescent="0.25">
      <c r="D835" s="78">
        <f t="shared" si="42"/>
        <v>43932</v>
      </c>
      <c r="E835" s="76">
        <f t="shared" si="40"/>
        <v>15</v>
      </c>
      <c r="F835" s="191">
        <f t="shared" si="41"/>
        <v>1</v>
      </c>
    </row>
    <row r="836" spans="4:6" x14ac:dyDescent="0.25">
      <c r="D836" s="78">
        <f t="shared" si="42"/>
        <v>43933</v>
      </c>
      <c r="E836" s="76">
        <f t="shared" si="40"/>
        <v>15</v>
      </c>
      <c r="F836" s="191">
        <f t="shared" si="41"/>
        <v>1</v>
      </c>
    </row>
    <row r="837" spans="4:6" x14ac:dyDescent="0.25">
      <c r="D837" s="78">
        <f t="shared" si="42"/>
        <v>43934</v>
      </c>
      <c r="E837" s="76">
        <f t="shared" si="40"/>
        <v>16</v>
      </c>
      <c r="F837" s="191">
        <f t="shared" si="41"/>
        <v>2</v>
      </c>
    </row>
    <row r="838" spans="4:6" x14ac:dyDescent="0.25">
      <c r="D838" s="78">
        <f t="shared" si="42"/>
        <v>43935</v>
      </c>
      <c r="E838" s="76">
        <f t="shared" si="40"/>
        <v>16</v>
      </c>
      <c r="F838" s="191">
        <f t="shared" si="41"/>
        <v>2</v>
      </c>
    </row>
    <row r="839" spans="4:6" x14ac:dyDescent="0.25">
      <c r="D839" s="78">
        <f t="shared" si="42"/>
        <v>43936</v>
      </c>
      <c r="E839" s="76">
        <f t="shared" si="40"/>
        <v>16</v>
      </c>
      <c r="F839" s="191">
        <f t="shared" si="41"/>
        <v>2</v>
      </c>
    </row>
    <row r="840" spans="4:6" x14ac:dyDescent="0.25">
      <c r="D840" s="78">
        <f t="shared" si="42"/>
        <v>43937</v>
      </c>
      <c r="E840" s="76">
        <f t="shared" si="40"/>
        <v>16</v>
      </c>
      <c r="F840" s="191">
        <f t="shared" si="41"/>
        <v>2</v>
      </c>
    </row>
    <row r="841" spans="4:6" x14ac:dyDescent="0.25">
      <c r="D841" s="78">
        <f t="shared" si="42"/>
        <v>43938</v>
      </c>
      <c r="E841" s="76">
        <f t="shared" si="40"/>
        <v>16</v>
      </c>
      <c r="F841" s="191">
        <f t="shared" si="41"/>
        <v>2</v>
      </c>
    </row>
    <row r="842" spans="4:6" x14ac:dyDescent="0.25">
      <c r="D842" s="78">
        <f t="shared" si="42"/>
        <v>43939</v>
      </c>
      <c r="E842" s="76">
        <f t="shared" si="40"/>
        <v>16</v>
      </c>
      <c r="F842" s="191">
        <f t="shared" si="41"/>
        <v>2</v>
      </c>
    </row>
    <row r="843" spans="4:6" x14ac:dyDescent="0.25">
      <c r="D843" s="78">
        <f t="shared" si="42"/>
        <v>43940</v>
      </c>
      <c r="E843" s="76">
        <f t="shared" si="40"/>
        <v>16</v>
      </c>
      <c r="F843" s="191">
        <f t="shared" si="41"/>
        <v>2</v>
      </c>
    </row>
    <row r="844" spans="4:6" x14ac:dyDescent="0.25">
      <c r="D844" s="78">
        <f t="shared" si="42"/>
        <v>43941</v>
      </c>
      <c r="E844" s="76">
        <f t="shared" si="40"/>
        <v>17</v>
      </c>
      <c r="F844" s="191">
        <f t="shared" si="41"/>
        <v>3</v>
      </c>
    </row>
    <row r="845" spans="4:6" x14ac:dyDescent="0.25">
      <c r="D845" s="78">
        <f t="shared" si="42"/>
        <v>43942</v>
      </c>
      <c r="E845" s="76">
        <f t="shared" si="40"/>
        <v>17</v>
      </c>
      <c r="F845" s="191">
        <f t="shared" si="41"/>
        <v>3</v>
      </c>
    </row>
    <row r="846" spans="4:6" x14ac:dyDescent="0.25">
      <c r="D846" s="78">
        <f t="shared" si="42"/>
        <v>43943</v>
      </c>
      <c r="E846" s="76">
        <f t="shared" si="40"/>
        <v>17</v>
      </c>
      <c r="F846" s="191">
        <f t="shared" si="41"/>
        <v>3</v>
      </c>
    </row>
    <row r="847" spans="4:6" x14ac:dyDescent="0.25">
      <c r="D847" s="78">
        <f t="shared" si="42"/>
        <v>43944</v>
      </c>
      <c r="E847" s="76">
        <f t="shared" si="40"/>
        <v>17</v>
      </c>
      <c r="F847" s="191">
        <f t="shared" si="41"/>
        <v>3</v>
      </c>
    </row>
    <row r="848" spans="4:6" x14ac:dyDescent="0.25">
      <c r="D848" s="78">
        <f t="shared" si="42"/>
        <v>43945</v>
      </c>
      <c r="E848" s="76">
        <f t="shared" si="40"/>
        <v>17</v>
      </c>
      <c r="F848" s="191">
        <f t="shared" si="41"/>
        <v>3</v>
      </c>
    </row>
    <row r="849" spans="4:6" x14ac:dyDescent="0.25">
      <c r="D849" s="78">
        <f t="shared" si="42"/>
        <v>43946</v>
      </c>
      <c r="E849" s="76">
        <f t="shared" si="40"/>
        <v>17</v>
      </c>
      <c r="F849" s="191">
        <f t="shared" si="41"/>
        <v>3</v>
      </c>
    </row>
    <row r="850" spans="4:6" x14ac:dyDescent="0.25">
      <c r="D850" s="78">
        <f t="shared" si="42"/>
        <v>43947</v>
      </c>
      <c r="E850" s="76">
        <f t="shared" si="40"/>
        <v>17</v>
      </c>
      <c r="F850" s="191">
        <f t="shared" si="41"/>
        <v>3</v>
      </c>
    </row>
    <row r="851" spans="4:6" x14ac:dyDescent="0.25">
      <c r="D851" s="78">
        <f t="shared" si="42"/>
        <v>43948</v>
      </c>
      <c r="E851" s="76">
        <f t="shared" si="40"/>
        <v>18</v>
      </c>
      <c r="F851" s="191">
        <f t="shared" si="41"/>
        <v>4</v>
      </c>
    </row>
    <row r="852" spans="4:6" x14ac:dyDescent="0.25">
      <c r="D852" s="78">
        <f t="shared" si="42"/>
        <v>43949</v>
      </c>
      <c r="E852" s="76">
        <f t="shared" si="40"/>
        <v>18</v>
      </c>
      <c r="F852" s="191">
        <f t="shared" si="41"/>
        <v>4</v>
      </c>
    </row>
    <row r="853" spans="4:6" x14ac:dyDescent="0.25">
      <c r="D853" s="78">
        <f t="shared" si="42"/>
        <v>43950</v>
      </c>
      <c r="E853" s="76">
        <f t="shared" si="40"/>
        <v>18</v>
      </c>
      <c r="F853" s="191">
        <f t="shared" si="41"/>
        <v>4</v>
      </c>
    </row>
    <row r="854" spans="4:6" x14ac:dyDescent="0.25">
      <c r="D854" s="78">
        <f t="shared" si="42"/>
        <v>43951</v>
      </c>
      <c r="E854" s="76">
        <f t="shared" si="40"/>
        <v>18</v>
      </c>
      <c r="F854" s="191">
        <f t="shared" si="41"/>
        <v>4</v>
      </c>
    </row>
    <row r="855" spans="4:6" x14ac:dyDescent="0.25">
      <c r="D855" s="78">
        <f t="shared" si="42"/>
        <v>43952</v>
      </c>
      <c r="E855" s="76">
        <f t="shared" si="40"/>
        <v>18</v>
      </c>
      <c r="F855" s="191">
        <f t="shared" si="41"/>
        <v>4</v>
      </c>
    </row>
    <row r="856" spans="4:6" x14ac:dyDescent="0.25">
      <c r="D856" s="78">
        <f t="shared" si="42"/>
        <v>43953</v>
      </c>
      <c r="E856" s="76">
        <f t="shared" si="40"/>
        <v>18</v>
      </c>
      <c r="F856" s="191">
        <f t="shared" si="41"/>
        <v>4</v>
      </c>
    </row>
    <row r="857" spans="4:6" x14ac:dyDescent="0.25">
      <c r="D857" s="78">
        <f t="shared" si="42"/>
        <v>43954</v>
      </c>
      <c r="E857" s="76">
        <f t="shared" si="40"/>
        <v>18</v>
      </c>
      <c r="F857" s="191">
        <f t="shared" si="41"/>
        <v>4</v>
      </c>
    </row>
    <row r="858" spans="4:6" x14ac:dyDescent="0.25">
      <c r="D858" s="78">
        <f t="shared" si="42"/>
        <v>43955</v>
      </c>
      <c r="E858" s="76">
        <f t="shared" si="40"/>
        <v>19</v>
      </c>
      <c r="F858" s="191">
        <f t="shared" si="41"/>
        <v>1</v>
      </c>
    </row>
    <row r="859" spans="4:6" x14ac:dyDescent="0.25">
      <c r="D859" s="78">
        <f t="shared" si="42"/>
        <v>43956</v>
      </c>
      <c r="E859" s="76">
        <f t="shared" si="40"/>
        <v>19</v>
      </c>
      <c r="F859" s="191">
        <f t="shared" si="41"/>
        <v>1</v>
      </c>
    </row>
    <row r="860" spans="4:6" x14ac:dyDescent="0.25">
      <c r="D860" s="78">
        <f t="shared" si="42"/>
        <v>43957</v>
      </c>
      <c r="E860" s="76">
        <f t="shared" si="40"/>
        <v>19</v>
      </c>
      <c r="F860" s="191">
        <f t="shared" si="41"/>
        <v>1</v>
      </c>
    </row>
    <row r="861" spans="4:6" x14ac:dyDescent="0.25">
      <c r="D861" s="78">
        <f t="shared" si="42"/>
        <v>43958</v>
      </c>
      <c r="E861" s="76">
        <f t="shared" si="40"/>
        <v>19</v>
      </c>
      <c r="F861" s="191">
        <f t="shared" si="41"/>
        <v>1</v>
      </c>
    </row>
    <row r="862" spans="4:6" x14ac:dyDescent="0.25">
      <c r="D862" s="78">
        <f t="shared" si="42"/>
        <v>43959</v>
      </c>
      <c r="E862" s="76">
        <f t="shared" si="40"/>
        <v>19</v>
      </c>
      <c r="F862" s="191">
        <f t="shared" si="41"/>
        <v>1</v>
      </c>
    </row>
    <row r="863" spans="4:6" x14ac:dyDescent="0.25">
      <c r="D863" s="78">
        <f t="shared" si="42"/>
        <v>43960</v>
      </c>
      <c r="E863" s="76">
        <f t="shared" si="40"/>
        <v>19</v>
      </c>
      <c r="F863" s="191">
        <f t="shared" si="41"/>
        <v>1</v>
      </c>
    </row>
    <row r="864" spans="4:6" x14ac:dyDescent="0.25">
      <c r="D864" s="78">
        <f t="shared" si="42"/>
        <v>43961</v>
      </c>
      <c r="E864" s="76">
        <f t="shared" si="40"/>
        <v>19</v>
      </c>
      <c r="F864" s="191">
        <f t="shared" si="41"/>
        <v>1</v>
      </c>
    </row>
    <row r="865" spans="4:6" x14ac:dyDescent="0.25">
      <c r="D865" s="78">
        <f t="shared" si="42"/>
        <v>43962</v>
      </c>
      <c r="E865" s="76">
        <f t="shared" si="40"/>
        <v>20</v>
      </c>
      <c r="F865" s="191">
        <f t="shared" si="41"/>
        <v>2</v>
      </c>
    </row>
    <row r="866" spans="4:6" x14ac:dyDescent="0.25">
      <c r="D866" s="78">
        <f t="shared" si="42"/>
        <v>43963</v>
      </c>
      <c r="E866" s="76">
        <f t="shared" si="40"/>
        <v>20</v>
      </c>
      <c r="F866" s="191">
        <f t="shared" si="41"/>
        <v>2</v>
      </c>
    </row>
    <row r="867" spans="4:6" x14ac:dyDescent="0.25">
      <c r="D867" s="78">
        <f t="shared" si="42"/>
        <v>43964</v>
      </c>
      <c r="E867" s="76">
        <f t="shared" si="40"/>
        <v>20</v>
      </c>
      <c r="F867" s="191">
        <f t="shared" si="41"/>
        <v>2</v>
      </c>
    </row>
    <row r="868" spans="4:6" x14ac:dyDescent="0.25">
      <c r="D868" s="78">
        <f t="shared" si="42"/>
        <v>43965</v>
      </c>
      <c r="E868" s="76">
        <f t="shared" ref="E868:E931" si="43">+WEEKNUM(D868,2)</f>
        <v>20</v>
      </c>
      <c r="F868" s="191">
        <f t="shared" ref="F868:F931" si="44">IF(AND(F867&lt;$H$7,E867&lt;&gt;E868),F867+1,IF(AND(F867=$H$7,E867&lt;&gt;E868),1,F867))</f>
        <v>2</v>
      </c>
    </row>
    <row r="869" spans="4:6" x14ac:dyDescent="0.25">
      <c r="D869" s="78">
        <f t="shared" si="42"/>
        <v>43966</v>
      </c>
      <c r="E869" s="76">
        <f t="shared" si="43"/>
        <v>20</v>
      </c>
      <c r="F869" s="191">
        <f t="shared" si="44"/>
        <v>2</v>
      </c>
    </row>
    <row r="870" spans="4:6" x14ac:dyDescent="0.25">
      <c r="D870" s="78">
        <f t="shared" si="42"/>
        <v>43967</v>
      </c>
      <c r="E870" s="76">
        <f t="shared" si="43"/>
        <v>20</v>
      </c>
      <c r="F870" s="191">
        <f t="shared" si="44"/>
        <v>2</v>
      </c>
    </row>
    <row r="871" spans="4:6" x14ac:dyDescent="0.25">
      <c r="D871" s="78">
        <f t="shared" si="42"/>
        <v>43968</v>
      </c>
      <c r="E871" s="76">
        <f t="shared" si="43"/>
        <v>20</v>
      </c>
      <c r="F871" s="191">
        <f t="shared" si="44"/>
        <v>2</v>
      </c>
    </row>
    <row r="872" spans="4:6" x14ac:dyDescent="0.25">
      <c r="D872" s="78">
        <f t="shared" si="42"/>
        <v>43969</v>
      </c>
      <c r="E872" s="76">
        <f t="shared" si="43"/>
        <v>21</v>
      </c>
      <c r="F872" s="191">
        <f t="shared" si="44"/>
        <v>3</v>
      </c>
    </row>
    <row r="873" spans="4:6" x14ac:dyDescent="0.25">
      <c r="D873" s="78">
        <f t="shared" si="42"/>
        <v>43970</v>
      </c>
      <c r="E873" s="76">
        <f t="shared" si="43"/>
        <v>21</v>
      </c>
      <c r="F873" s="191">
        <f t="shared" si="44"/>
        <v>3</v>
      </c>
    </row>
    <row r="874" spans="4:6" x14ac:dyDescent="0.25">
      <c r="D874" s="78">
        <f t="shared" ref="D874:D937" si="45">+D873+1</f>
        <v>43971</v>
      </c>
      <c r="E874" s="76">
        <f t="shared" si="43"/>
        <v>21</v>
      </c>
      <c r="F874" s="191">
        <f t="shared" si="44"/>
        <v>3</v>
      </c>
    </row>
    <row r="875" spans="4:6" x14ac:dyDescent="0.25">
      <c r="D875" s="78">
        <f t="shared" si="45"/>
        <v>43972</v>
      </c>
      <c r="E875" s="76">
        <f t="shared" si="43"/>
        <v>21</v>
      </c>
      <c r="F875" s="191">
        <f t="shared" si="44"/>
        <v>3</v>
      </c>
    </row>
    <row r="876" spans="4:6" x14ac:dyDescent="0.25">
      <c r="D876" s="78">
        <f t="shared" si="45"/>
        <v>43973</v>
      </c>
      <c r="E876" s="76">
        <f t="shared" si="43"/>
        <v>21</v>
      </c>
      <c r="F876" s="191">
        <f t="shared" si="44"/>
        <v>3</v>
      </c>
    </row>
    <row r="877" spans="4:6" x14ac:dyDescent="0.25">
      <c r="D877" s="78">
        <f t="shared" si="45"/>
        <v>43974</v>
      </c>
      <c r="E877" s="76">
        <f t="shared" si="43"/>
        <v>21</v>
      </c>
      <c r="F877" s="191">
        <f t="shared" si="44"/>
        <v>3</v>
      </c>
    </row>
    <row r="878" spans="4:6" x14ac:dyDescent="0.25">
      <c r="D878" s="78">
        <f t="shared" si="45"/>
        <v>43975</v>
      </c>
      <c r="E878" s="76">
        <f t="shared" si="43"/>
        <v>21</v>
      </c>
      <c r="F878" s="191">
        <f t="shared" si="44"/>
        <v>3</v>
      </c>
    </row>
    <row r="879" spans="4:6" x14ac:dyDescent="0.25">
      <c r="D879" s="78">
        <f t="shared" si="45"/>
        <v>43976</v>
      </c>
      <c r="E879" s="76">
        <f t="shared" si="43"/>
        <v>22</v>
      </c>
      <c r="F879" s="191">
        <f t="shared" si="44"/>
        <v>4</v>
      </c>
    </row>
    <row r="880" spans="4:6" x14ac:dyDescent="0.25">
      <c r="D880" s="78">
        <f t="shared" si="45"/>
        <v>43977</v>
      </c>
      <c r="E880" s="76">
        <f t="shared" si="43"/>
        <v>22</v>
      </c>
      <c r="F880" s="191">
        <f t="shared" si="44"/>
        <v>4</v>
      </c>
    </row>
    <row r="881" spans="4:6" x14ac:dyDescent="0.25">
      <c r="D881" s="78">
        <f t="shared" si="45"/>
        <v>43978</v>
      </c>
      <c r="E881" s="76">
        <f t="shared" si="43"/>
        <v>22</v>
      </c>
      <c r="F881" s="191">
        <f t="shared" si="44"/>
        <v>4</v>
      </c>
    </row>
    <row r="882" spans="4:6" x14ac:dyDescent="0.25">
      <c r="D882" s="78">
        <f t="shared" si="45"/>
        <v>43979</v>
      </c>
      <c r="E882" s="76">
        <f t="shared" si="43"/>
        <v>22</v>
      </c>
      <c r="F882" s="191">
        <f t="shared" si="44"/>
        <v>4</v>
      </c>
    </row>
    <row r="883" spans="4:6" x14ac:dyDescent="0.25">
      <c r="D883" s="78">
        <f t="shared" si="45"/>
        <v>43980</v>
      </c>
      <c r="E883" s="76">
        <f t="shared" si="43"/>
        <v>22</v>
      </c>
      <c r="F883" s="191">
        <f t="shared" si="44"/>
        <v>4</v>
      </c>
    </row>
    <row r="884" spans="4:6" x14ac:dyDescent="0.25">
      <c r="D884" s="78">
        <f t="shared" si="45"/>
        <v>43981</v>
      </c>
      <c r="E884" s="76">
        <f t="shared" si="43"/>
        <v>22</v>
      </c>
      <c r="F884" s="191">
        <f t="shared" si="44"/>
        <v>4</v>
      </c>
    </row>
    <row r="885" spans="4:6" x14ac:dyDescent="0.25">
      <c r="D885" s="78">
        <f t="shared" si="45"/>
        <v>43982</v>
      </c>
      <c r="E885" s="76">
        <f t="shared" si="43"/>
        <v>22</v>
      </c>
      <c r="F885" s="191">
        <f t="shared" si="44"/>
        <v>4</v>
      </c>
    </row>
    <row r="886" spans="4:6" x14ac:dyDescent="0.25">
      <c r="D886" s="78">
        <f t="shared" si="45"/>
        <v>43983</v>
      </c>
      <c r="E886" s="76">
        <f t="shared" si="43"/>
        <v>23</v>
      </c>
      <c r="F886" s="191">
        <f t="shared" si="44"/>
        <v>1</v>
      </c>
    </row>
    <row r="887" spans="4:6" x14ac:dyDescent="0.25">
      <c r="D887" s="78">
        <f t="shared" si="45"/>
        <v>43984</v>
      </c>
      <c r="E887" s="76">
        <f t="shared" si="43"/>
        <v>23</v>
      </c>
      <c r="F887" s="191">
        <f t="shared" si="44"/>
        <v>1</v>
      </c>
    </row>
    <row r="888" spans="4:6" x14ac:dyDescent="0.25">
      <c r="D888" s="78">
        <f t="shared" si="45"/>
        <v>43985</v>
      </c>
      <c r="E888" s="76">
        <f t="shared" si="43"/>
        <v>23</v>
      </c>
      <c r="F888" s="191">
        <f t="shared" si="44"/>
        <v>1</v>
      </c>
    </row>
    <row r="889" spans="4:6" x14ac:dyDescent="0.25">
      <c r="D889" s="78">
        <f t="shared" si="45"/>
        <v>43986</v>
      </c>
      <c r="E889" s="76">
        <f t="shared" si="43"/>
        <v>23</v>
      </c>
      <c r="F889" s="191">
        <f t="shared" si="44"/>
        <v>1</v>
      </c>
    </row>
    <row r="890" spans="4:6" x14ac:dyDescent="0.25">
      <c r="D890" s="78">
        <f t="shared" si="45"/>
        <v>43987</v>
      </c>
      <c r="E890" s="76">
        <f t="shared" si="43"/>
        <v>23</v>
      </c>
      <c r="F890" s="191">
        <f t="shared" si="44"/>
        <v>1</v>
      </c>
    </row>
    <row r="891" spans="4:6" x14ac:dyDescent="0.25">
      <c r="D891" s="78">
        <f t="shared" si="45"/>
        <v>43988</v>
      </c>
      <c r="E891" s="76">
        <f t="shared" si="43"/>
        <v>23</v>
      </c>
      <c r="F891" s="191">
        <f t="shared" si="44"/>
        <v>1</v>
      </c>
    </row>
    <row r="892" spans="4:6" x14ac:dyDescent="0.25">
      <c r="D892" s="78">
        <f t="shared" si="45"/>
        <v>43989</v>
      </c>
      <c r="E892" s="76">
        <f t="shared" si="43"/>
        <v>23</v>
      </c>
      <c r="F892" s="191">
        <f t="shared" si="44"/>
        <v>1</v>
      </c>
    </row>
    <row r="893" spans="4:6" x14ac:dyDescent="0.25">
      <c r="D893" s="78">
        <f t="shared" si="45"/>
        <v>43990</v>
      </c>
      <c r="E893" s="76">
        <f t="shared" si="43"/>
        <v>24</v>
      </c>
      <c r="F893" s="191">
        <f t="shared" si="44"/>
        <v>2</v>
      </c>
    </row>
    <row r="894" spans="4:6" x14ac:dyDescent="0.25">
      <c r="D894" s="78">
        <f t="shared" si="45"/>
        <v>43991</v>
      </c>
      <c r="E894" s="76">
        <f t="shared" si="43"/>
        <v>24</v>
      </c>
      <c r="F894" s="191">
        <f t="shared" si="44"/>
        <v>2</v>
      </c>
    </row>
    <row r="895" spans="4:6" x14ac:dyDescent="0.25">
      <c r="D895" s="78">
        <f t="shared" si="45"/>
        <v>43992</v>
      </c>
      <c r="E895" s="76">
        <f t="shared" si="43"/>
        <v>24</v>
      </c>
      <c r="F895" s="191">
        <f t="shared" si="44"/>
        <v>2</v>
      </c>
    </row>
    <row r="896" spans="4:6" x14ac:dyDescent="0.25">
      <c r="D896" s="78">
        <f t="shared" si="45"/>
        <v>43993</v>
      </c>
      <c r="E896" s="76">
        <f t="shared" si="43"/>
        <v>24</v>
      </c>
      <c r="F896" s="191">
        <f t="shared" si="44"/>
        <v>2</v>
      </c>
    </row>
    <row r="897" spans="4:6" x14ac:dyDescent="0.25">
      <c r="D897" s="78">
        <f t="shared" si="45"/>
        <v>43994</v>
      </c>
      <c r="E897" s="76">
        <f t="shared" si="43"/>
        <v>24</v>
      </c>
      <c r="F897" s="191">
        <f t="shared" si="44"/>
        <v>2</v>
      </c>
    </row>
    <row r="898" spans="4:6" x14ac:dyDescent="0.25">
      <c r="D898" s="78">
        <f t="shared" si="45"/>
        <v>43995</v>
      </c>
      <c r="E898" s="76">
        <f t="shared" si="43"/>
        <v>24</v>
      </c>
      <c r="F898" s="191">
        <f t="shared" si="44"/>
        <v>2</v>
      </c>
    </row>
    <row r="899" spans="4:6" x14ac:dyDescent="0.25">
      <c r="D899" s="78">
        <f t="shared" si="45"/>
        <v>43996</v>
      </c>
      <c r="E899" s="76">
        <f t="shared" si="43"/>
        <v>24</v>
      </c>
      <c r="F899" s="191">
        <f t="shared" si="44"/>
        <v>2</v>
      </c>
    </row>
    <row r="900" spans="4:6" x14ac:dyDescent="0.25">
      <c r="D900" s="78">
        <f t="shared" si="45"/>
        <v>43997</v>
      </c>
      <c r="E900" s="76">
        <f t="shared" si="43"/>
        <v>25</v>
      </c>
      <c r="F900" s="191">
        <f t="shared" si="44"/>
        <v>3</v>
      </c>
    </row>
    <row r="901" spans="4:6" x14ac:dyDescent="0.25">
      <c r="D901" s="78">
        <f t="shared" si="45"/>
        <v>43998</v>
      </c>
      <c r="E901" s="76">
        <f t="shared" si="43"/>
        <v>25</v>
      </c>
      <c r="F901" s="191">
        <f t="shared" si="44"/>
        <v>3</v>
      </c>
    </row>
    <row r="902" spans="4:6" x14ac:dyDescent="0.25">
      <c r="D902" s="78">
        <f t="shared" si="45"/>
        <v>43999</v>
      </c>
      <c r="E902" s="76">
        <f t="shared" si="43"/>
        <v>25</v>
      </c>
      <c r="F902" s="191">
        <f t="shared" si="44"/>
        <v>3</v>
      </c>
    </row>
    <row r="903" spans="4:6" x14ac:dyDescent="0.25">
      <c r="D903" s="78">
        <f t="shared" si="45"/>
        <v>44000</v>
      </c>
      <c r="E903" s="76">
        <f t="shared" si="43"/>
        <v>25</v>
      </c>
      <c r="F903" s="191">
        <f t="shared" si="44"/>
        <v>3</v>
      </c>
    </row>
    <row r="904" spans="4:6" x14ac:dyDescent="0.25">
      <c r="D904" s="78">
        <f t="shared" si="45"/>
        <v>44001</v>
      </c>
      <c r="E904" s="76">
        <f t="shared" si="43"/>
        <v>25</v>
      </c>
      <c r="F904" s="191">
        <f t="shared" si="44"/>
        <v>3</v>
      </c>
    </row>
    <row r="905" spans="4:6" x14ac:dyDescent="0.25">
      <c r="D905" s="78">
        <f t="shared" si="45"/>
        <v>44002</v>
      </c>
      <c r="E905" s="76">
        <f t="shared" si="43"/>
        <v>25</v>
      </c>
      <c r="F905" s="191">
        <f t="shared" si="44"/>
        <v>3</v>
      </c>
    </row>
    <row r="906" spans="4:6" x14ac:dyDescent="0.25">
      <c r="D906" s="78">
        <f t="shared" si="45"/>
        <v>44003</v>
      </c>
      <c r="E906" s="76">
        <f t="shared" si="43"/>
        <v>25</v>
      </c>
      <c r="F906" s="191">
        <f t="shared" si="44"/>
        <v>3</v>
      </c>
    </row>
    <row r="907" spans="4:6" x14ac:dyDescent="0.25">
      <c r="D907" s="78">
        <f t="shared" si="45"/>
        <v>44004</v>
      </c>
      <c r="E907" s="76">
        <f t="shared" si="43"/>
        <v>26</v>
      </c>
      <c r="F907" s="191">
        <f t="shared" si="44"/>
        <v>4</v>
      </c>
    </row>
    <row r="908" spans="4:6" x14ac:dyDescent="0.25">
      <c r="D908" s="78">
        <f t="shared" si="45"/>
        <v>44005</v>
      </c>
      <c r="E908" s="76">
        <f t="shared" si="43"/>
        <v>26</v>
      </c>
      <c r="F908" s="191">
        <f t="shared" si="44"/>
        <v>4</v>
      </c>
    </row>
    <row r="909" spans="4:6" x14ac:dyDescent="0.25">
      <c r="D909" s="78">
        <f t="shared" si="45"/>
        <v>44006</v>
      </c>
      <c r="E909" s="76">
        <f t="shared" si="43"/>
        <v>26</v>
      </c>
      <c r="F909" s="191">
        <f t="shared" si="44"/>
        <v>4</v>
      </c>
    </row>
    <row r="910" spans="4:6" x14ac:dyDescent="0.25">
      <c r="D910" s="78">
        <f t="shared" si="45"/>
        <v>44007</v>
      </c>
      <c r="E910" s="76">
        <f t="shared" si="43"/>
        <v>26</v>
      </c>
      <c r="F910" s="191">
        <f t="shared" si="44"/>
        <v>4</v>
      </c>
    </row>
    <row r="911" spans="4:6" x14ac:dyDescent="0.25">
      <c r="D911" s="78">
        <f t="shared" si="45"/>
        <v>44008</v>
      </c>
      <c r="E911" s="76">
        <f t="shared" si="43"/>
        <v>26</v>
      </c>
      <c r="F911" s="191">
        <f t="shared" si="44"/>
        <v>4</v>
      </c>
    </row>
    <row r="912" spans="4:6" x14ac:dyDescent="0.25">
      <c r="D912" s="78">
        <f t="shared" si="45"/>
        <v>44009</v>
      </c>
      <c r="E912" s="76">
        <f t="shared" si="43"/>
        <v>26</v>
      </c>
      <c r="F912" s="191">
        <f t="shared" si="44"/>
        <v>4</v>
      </c>
    </row>
    <row r="913" spans="4:6" x14ac:dyDescent="0.25">
      <c r="D913" s="78">
        <f t="shared" si="45"/>
        <v>44010</v>
      </c>
      <c r="E913" s="76">
        <f t="shared" si="43"/>
        <v>26</v>
      </c>
      <c r="F913" s="191">
        <f t="shared" si="44"/>
        <v>4</v>
      </c>
    </row>
    <row r="914" spans="4:6" x14ac:dyDescent="0.25">
      <c r="D914" s="78">
        <f t="shared" si="45"/>
        <v>44011</v>
      </c>
      <c r="E914" s="76">
        <f t="shared" si="43"/>
        <v>27</v>
      </c>
      <c r="F914" s="191">
        <f t="shared" si="44"/>
        <v>1</v>
      </c>
    </row>
    <row r="915" spans="4:6" x14ac:dyDescent="0.25">
      <c r="D915" s="78">
        <f t="shared" si="45"/>
        <v>44012</v>
      </c>
      <c r="E915" s="76">
        <f t="shared" si="43"/>
        <v>27</v>
      </c>
      <c r="F915" s="191">
        <f t="shared" si="44"/>
        <v>1</v>
      </c>
    </row>
    <row r="916" spans="4:6" x14ac:dyDescent="0.25">
      <c r="D916" s="78">
        <f t="shared" si="45"/>
        <v>44013</v>
      </c>
      <c r="E916" s="76">
        <f t="shared" si="43"/>
        <v>27</v>
      </c>
      <c r="F916" s="191">
        <f t="shared" si="44"/>
        <v>1</v>
      </c>
    </row>
    <row r="917" spans="4:6" x14ac:dyDescent="0.25">
      <c r="D917" s="78">
        <f t="shared" si="45"/>
        <v>44014</v>
      </c>
      <c r="E917" s="76">
        <f t="shared" si="43"/>
        <v>27</v>
      </c>
      <c r="F917" s="191">
        <f t="shared" si="44"/>
        <v>1</v>
      </c>
    </row>
    <row r="918" spans="4:6" x14ac:dyDescent="0.25">
      <c r="D918" s="78">
        <f t="shared" si="45"/>
        <v>44015</v>
      </c>
      <c r="E918" s="76">
        <f t="shared" si="43"/>
        <v>27</v>
      </c>
      <c r="F918" s="191">
        <f t="shared" si="44"/>
        <v>1</v>
      </c>
    </row>
    <row r="919" spans="4:6" x14ac:dyDescent="0.25">
      <c r="D919" s="78">
        <f t="shared" si="45"/>
        <v>44016</v>
      </c>
      <c r="E919" s="76">
        <f t="shared" si="43"/>
        <v>27</v>
      </c>
      <c r="F919" s="191">
        <f t="shared" si="44"/>
        <v>1</v>
      </c>
    </row>
    <row r="920" spans="4:6" x14ac:dyDescent="0.25">
      <c r="D920" s="78">
        <f t="shared" si="45"/>
        <v>44017</v>
      </c>
      <c r="E920" s="76">
        <f t="shared" si="43"/>
        <v>27</v>
      </c>
      <c r="F920" s="191">
        <f t="shared" si="44"/>
        <v>1</v>
      </c>
    </row>
    <row r="921" spans="4:6" x14ac:dyDescent="0.25">
      <c r="D921" s="78">
        <f t="shared" si="45"/>
        <v>44018</v>
      </c>
      <c r="E921" s="76">
        <f t="shared" si="43"/>
        <v>28</v>
      </c>
      <c r="F921" s="191">
        <f t="shared" si="44"/>
        <v>2</v>
      </c>
    </row>
    <row r="922" spans="4:6" x14ac:dyDescent="0.25">
      <c r="D922" s="78">
        <f t="shared" si="45"/>
        <v>44019</v>
      </c>
      <c r="E922" s="76">
        <f t="shared" si="43"/>
        <v>28</v>
      </c>
      <c r="F922" s="191">
        <f t="shared" si="44"/>
        <v>2</v>
      </c>
    </row>
    <row r="923" spans="4:6" x14ac:dyDescent="0.25">
      <c r="D923" s="78">
        <f t="shared" si="45"/>
        <v>44020</v>
      </c>
      <c r="E923" s="76">
        <f t="shared" si="43"/>
        <v>28</v>
      </c>
      <c r="F923" s="191">
        <f t="shared" si="44"/>
        <v>2</v>
      </c>
    </row>
    <row r="924" spans="4:6" x14ac:dyDescent="0.25">
      <c r="D924" s="78">
        <f t="shared" si="45"/>
        <v>44021</v>
      </c>
      <c r="E924" s="76">
        <f t="shared" si="43"/>
        <v>28</v>
      </c>
      <c r="F924" s="191">
        <f t="shared" si="44"/>
        <v>2</v>
      </c>
    </row>
    <row r="925" spans="4:6" x14ac:dyDescent="0.25">
      <c r="D925" s="78">
        <f t="shared" si="45"/>
        <v>44022</v>
      </c>
      <c r="E925" s="76">
        <f t="shared" si="43"/>
        <v>28</v>
      </c>
      <c r="F925" s="191">
        <f t="shared" si="44"/>
        <v>2</v>
      </c>
    </row>
    <row r="926" spans="4:6" x14ac:dyDescent="0.25">
      <c r="D926" s="78">
        <f t="shared" si="45"/>
        <v>44023</v>
      </c>
      <c r="E926" s="76">
        <f t="shared" si="43"/>
        <v>28</v>
      </c>
      <c r="F926" s="191">
        <f t="shared" si="44"/>
        <v>2</v>
      </c>
    </row>
    <row r="927" spans="4:6" x14ac:dyDescent="0.25">
      <c r="D927" s="78">
        <f t="shared" si="45"/>
        <v>44024</v>
      </c>
      <c r="E927" s="76">
        <f t="shared" si="43"/>
        <v>28</v>
      </c>
      <c r="F927" s="191">
        <f t="shared" si="44"/>
        <v>2</v>
      </c>
    </row>
    <row r="928" spans="4:6" x14ac:dyDescent="0.25">
      <c r="D928" s="78">
        <f t="shared" si="45"/>
        <v>44025</v>
      </c>
      <c r="E928" s="76">
        <f t="shared" si="43"/>
        <v>29</v>
      </c>
      <c r="F928" s="191">
        <f t="shared" si="44"/>
        <v>3</v>
      </c>
    </row>
    <row r="929" spans="4:6" x14ac:dyDescent="0.25">
      <c r="D929" s="78">
        <f t="shared" si="45"/>
        <v>44026</v>
      </c>
      <c r="E929" s="76">
        <f t="shared" si="43"/>
        <v>29</v>
      </c>
      <c r="F929" s="191">
        <f t="shared" si="44"/>
        <v>3</v>
      </c>
    </row>
    <row r="930" spans="4:6" x14ac:dyDescent="0.25">
      <c r="D930" s="78">
        <f t="shared" si="45"/>
        <v>44027</v>
      </c>
      <c r="E930" s="76">
        <f t="shared" si="43"/>
        <v>29</v>
      </c>
      <c r="F930" s="191">
        <f t="shared" si="44"/>
        <v>3</v>
      </c>
    </row>
    <row r="931" spans="4:6" x14ac:dyDescent="0.25">
      <c r="D931" s="78">
        <f t="shared" si="45"/>
        <v>44028</v>
      </c>
      <c r="E931" s="76">
        <f t="shared" si="43"/>
        <v>29</v>
      </c>
      <c r="F931" s="191">
        <f t="shared" si="44"/>
        <v>3</v>
      </c>
    </row>
    <row r="932" spans="4:6" x14ac:dyDescent="0.25">
      <c r="D932" s="78">
        <f t="shared" si="45"/>
        <v>44029</v>
      </c>
      <c r="E932" s="76">
        <f t="shared" ref="E932:E995" si="46">+WEEKNUM(D932,2)</f>
        <v>29</v>
      </c>
      <c r="F932" s="191">
        <f t="shared" ref="F932:F995" si="47">IF(AND(F931&lt;$H$7,E931&lt;&gt;E932),F931+1,IF(AND(F931=$H$7,E931&lt;&gt;E932),1,F931))</f>
        <v>3</v>
      </c>
    </row>
    <row r="933" spans="4:6" x14ac:dyDescent="0.25">
      <c r="D933" s="78">
        <f t="shared" si="45"/>
        <v>44030</v>
      </c>
      <c r="E933" s="76">
        <f t="shared" si="46"/>
        <v>29</v>
      </c>
      <c r="F933" s="191">
        <f t="shared" si="47"/>
        <v>3</v>
      </c>
    </row>
    <row r="934" spans="4:6" x14ac:dyDescent="0.25">
      <c r="D934" s="78">
        <f t="shared" si="45"/>
        <v>44031</v>
      </c>
      <c r="E934" s="76">
        <f t="shared" si="46"/>
        <v>29</v>
      </c>
      <c r="F934" s="191">
        <f t="shared" si="47"/>
        <v>3</v>
      </c>
    </row>
    <row r="935" spans="4:6" x14ac:dyDescent="0.25">
      <c r="D935" s="78">
        <f t="shared" si="45"/>
        <v>44032</v>
      </c>
      <c r="E935" s="76">
        <f t="shared" si="46"/>
        <v>30</v>
      </c>
      <c r="F935" s="191">
        <f t="shared" si="47"/>
        <v>4</v>
      </c>
    </row>
    <row r="936" spans="4:6" x14ac:dyDescent="0.25">
      <c r="D936" s="78">
        <f t="shared" si="45"/>
        <v>44033</v>
      </c>
      <c r="E936" s="76">
        <f t="shared" si="46"/>
        <v>30</v>
      </c>
      <c r="F936" s="191">
        <f t="shared" si="47"/>
        <v>4</v>
      </c>
    </row>
    <row r="937" spans="4:6" x14ac:dyDescent="0.25">
      <c r="D937" s="78">
        <f t="shared" si="45"/>
        <v>44034</v>
      </c>
      <c r="E937" s="76">
        <f t="shared" si="46"/>
        <v>30</v>
      </c>
      <c r="F937" s="191">
        <f t="shared" si="47"/>
        <v>4</v>
      </c>
    </row>
    <row r="938" spans="4:6" x14ac:dyDescent="0.25">
      <c r="D938" s="78">
        <f t="shared" ref="D938:D1001" si="48">+D937+1</f>
        <v>44035</v>
      </c>
      <c r="E938" s="76">
        <f t="shared" si="46"/>
        <v>30</v>
      </c>
      <c r="F938" s="191">
        <f t="shared" si="47"/>
        <v>4</v>
      </c>
    </row>
    <row r="939" spans="4:6" x14ac:dyDescent="0.25">
      <c r="D939" s="78">
        <f t="shared" si="48"/>
        <v>44036</v>
      </c>
      <c r="E939" s="76">
        <f t="shared" si="46"/>
        <v>30</v>
      </c>
      <c r="F939" s="191">
        <f t="shared" si="47"/>
        <v>4</v>
      </c>
    </row>
    <row r="940" spans="4:6" x14ac:dyDescent="0.25">
      <c r="D940" s="78">
        <f t="shared" si="48"/>
        <v>44037</v>
      </c>
      <c r="E940" s="76">
        <f t="shared" si="46"/>
        <v>30</v>
      </c>
      <c r="F940" s="191">
        <f t="shared" si="47"/>
        <v>4</v>
      </c>
    </row>
    <row r="941" spans="4:6" x14ac:dyDescent="0.25">
      <c r="D941" s="78">
        <f t="shared" si="48"/>
        <v>44038</v>
      </c>
      <c r="E941" s="76">
        <f t="shared" si="46"/>
        <v>30</v>
      </c>
      <c r="F941" s="191">
        <f t="shared" si="47"/>
        <v>4</v>
      </c>
    </row>
    <row r="942" spans="4:6" x14ac:dyDescent="0.25">
      <c r="D942" s="78">
        <f t="shared" si="48"/>
        <v>44039</v>
      </c>
      <c r="E942" s="76">
        <f t="shared" si="46"/>
        <v>31</v>
      </c>
      <c r="F942" s="191">
        <f t="shared" si="47"/>
        <v>1</v>
      </c>
    </row>
    <row r="943" spans="4:6" x14ac:dyDescent="0.25">
      <c r="D943" s="78">
        <f t="shared" si="48"/>
        <v>44040</v>
      </c>
      <c r="E943" s="76">
        <f t="shared" si="46"/>
        <v>31</v>
      </c>
      <c r="F943" s="191">
        <f t="shared" si="47"/>
        <v>1</v>
      </c>
    </row>
    <row r="944" spans="4:6" x14ac:dyDescent="0.25">
      <c r="D944" s="78">
        <f t="shared" si="48"/>
        <v>44041</v>
      </c>
      <c r="E944" s="76">
        <f t="shared" si="46"/>
        <v>31</v>
      </c>
      <c r="F944" s="191">
        <f t="shared" si="47"/>
        <v>1</v>
      </c>
    </row>
    <row r="945" spans="4:6" x14ac:dyDescent="0.25">
      <c r="D945" s="78">
        <f t="shared" si="48"/>
        <v>44042</v>
      </c>
      <c r="E945" s="76">
        <f t="shared" si="46"/>
        <v>31</v>
      </c>
      <c r="F945" s="191">
        <f t="shared" si="47"/>
        <v>1</v>
      </c>
    </row>
    <row r="946" spans="4:6" x14ac:dyDescent="0.25">
      <c r="D946" s="78">
        <f t="shared" si="48"/>
        <v>44043</v>
      </c>
      <c r="E946" s="76">
        <f t="shared" si="46"/>
        <v>31</v>
      </c>
      <c r="F946" s="191">
        <f t="shared" si="47"/>
        <v>1</v>
      </c>
    </row>
    <row r="947" spans="4:6" x14ac:dyDescent="0.25">
      <c r="D947" s="78">
        <f t="shared" si="48"/>
        <v>44044</v>
      </c>
      <c r="E947" s="76">
        <f t="shared" si="46"/>
        <v>31</v>
      </c>
      <c r="F947" s="191">
        <f t="shared" si="47"/>
        <v>1</v>
      </c>
    </row>
    <row r="948" spans="4:6" x14ac:dyDescent="0.25">
      <c r="D948" s="78">
        <f t="shared" si="48"/>
        <v>44045</v>
      </c>
      <c r="E948" s="76">
        <f t="shared" si="46"/>
        <v>31</v>
      </c>
      <c r="F948" s="191">
        <f t="shared" si="47"/>
        <v>1</v>
      </c>
    </row>
    <row r="949" spans="4:6" x14ac:dyDescent="0.25">
      <c r="D949" s="78">
        <f t="shared" si="48"/>
        <v>44046</v>
      </c>
      <c r="E949" s="76">
        <f t="shared" si="46"/>
        <v>32</v>
      </c>
      <c r="F949" s="191">
        <f t="shared" si="47"/>
        <v>2</v>
      </c>
    </row>
    <row r="950" spans="4:6" x14ac:dyDescent="0.25">
      <c r="D950" s="78">
        <f t="shared" si="48"/>
        <v>44047</v>
      </c>
      <c r="E950" s="76">
        <f t="shared" si="46"/>
        <v>32</v>
      </c>
      <c r="F950" s="191">
        <f t="shared" si="47"/>
        <v>2</v>
      </c>
    </row>
    <row r="951" spans="4:6" x14ac:dyDescent="0.25">
      <c r="D951" s="78">
        <f t="shared" si="48"/>
        <v>44048</v>
      </c>
      <c r="E951" s="76">
        <f t="shared" si="46"/>
        <v>32</v>
      </c>
      <c r="F951" s="191">
        <f t="shared" si="47"/>
        <v>2</v>
      </c>
    </row>
    <row r="952" spans="4:6" x14ac:dyDescent="0.25">
      <c r="D952" s="78">
        <f t="shared" si="48"/>
        <v>44049</v>
      </c>
      <c r="E952" s="76">
        <f t="shared" si="46"/>
        <v>32</v>
      </c>
      <c r="F952" s="191">
        <f t="shared" si="47"/>
        <v>2</v>
      </c>
    </row>
    <row r="953" spans="4:6" x14ac:dyDescent="0.25">
      <c r="D953" s="78">
        <f t="shared" si="48"/>
        <v>44050</v>
      </c>
      <c r="E953" s="76">
        <f t="shared" si="46"/>
        <v>32</v>
      </c>
      <c r="F953" s="191">
        <f t="shared" si="47"/>
        <v>2</v>
      </c>
    </row>
    <row r="954" spans="4:6" x14ac:dyDescent="0.25">
      <c r="D954" s="78">
        <f t="shared" si="48"/>
        <v>44051</v>
      </c>
      <c r="E954" s="76">
        <f t="shared" si="46"/>
        <v>32</v>
      </c>
      <c r="F954" s="191">
        <f t="shared" si="47"/>
        <v>2</v>
      </c>
    </row>
    <row r="955" spans="4:6" x14ac:dyDescent="0.25">
      <c r="D955" s="78">
        <f t="shared" si="48"/>
        <v>44052</v>
      </c>
      <c r="E955" s="76">
        <f t="shared" si="46"/>
        <v>32</v>
      </c>
      <c r="F955" s="191">
        <f t="shared" si="47"/>
        <v>2</v>
      </c>
    </row>
    <row r="956" spans="4:6" x14ac:dyDescent="0.25">
      <c r="D956" s="78">
        <f t="shared" si="48"/>
        <v>44053</v>
      </c>
      <c r="E956" s="76">
        <f t="shared" si="46"/>
        <v>33</v>
      </c>
      <c r="F956" s="191">
        <f t="shared" si="47"/>
        <v>3</v>
      </c>
    </row>
    <row r="957" spans="4:6" x14ac:dyDescent="0.25">
      <c r="D957" s="78">
        <f t="shared" si="48"/>
        <v>44054</v>
      </c>
      <c r="E957" s="76">
        <f t="shared" si="46"/>
        <v>33</v>
      </c>
      <c r="F957" s="191">
        <f t="shared" si="47"/>
        <v>3</v>
      </c>
    </row>
    <row r="958" spans="4:6" x14ac:dyDescent="0.25">
      <c r="D958" s="78">
        <f t="shared" si="48"/>
        <v>44055</v>
      </c>
      <c r="E958" s="76">
        <f t="shared" si="46"/>
        <v>33</v>
      </c>
      <c r="F958" s="191">
        <f t="shared" si="47"/>
        <v>3</v>
      </c>
    </row>
    <row r="959" spans="4:6" x14ac:dyDescent="0.25">
      <c r="D959" s="78">
        <f t="shared" si="48"/>
        <v>44056</v>
      </c>
      <c r="E959" s="76">
        <f t="shared" si="46"/>
        <v>33</v>
      </c>
      <c r="F959" s="191">
        <f t="shared" si="47"/>
        <v>3</v>
      </c>
    </row>
    <row r="960" spans="4:6" x14ac:dyDescent="0.25">
      <c r="D960" s="78">
        <f t="shared" si="48"/>
        <v>44057</v>
      </c>
      <c r="E960" s="76">
        <f t="shared" si="46"/>
        <v>33</v>
      </c>
      <c r="F960" s="191">
        <f t="shared" si="47"/>
        <v>3</v>
      </c>
    </row>
    <row r="961" spans="4:6" x14ac:dyDescent="0.25">
      <c r="D961" s="78">
        <f t="shared" si="48"/>
        <v>44058</v>
      </c>
      <c r="E961" s="76">
        <f t="shared" si="46"/>
        <v>33</v>
      </c>
      <c r="F961" s="191">
        <f t="shared" si="47"/>
        <v>3</v>
      </c>
    </row>
    <row r="962" spans="4:6" x14ac:dyDescent="0.25">
      <c r="D962" s="78">
        <f t="shared" si="48"/>
        <v>44059</v>
      </c>
      <c r="E962" s="76">
        <f t="shared" si="46"/>
        <v>33</v>
      </c>
      <c r="F962" s="191">
        <f t="shared" si="47"/>
        <v>3</v>
      </c>
    </row>
    <row r="963" spans="4:6" x14ac:dyDescent="0.25">
      <c r="D963" s="78">
        <f t="shared" si="48"/>
        <v>44060</v>
      </c>
      <c r="E963" s="76">
        <f t="shared" si="46"/>
        <v>34</v>
      </c>
      <c r="F963" s="191">
        <f t="shared" si="47"/>
        <v>4</v>
      </c>
    </row>
    <row r="964" spans="4:6" x14ac:dyDescent="0.25">
      <c r="D964" s="78">
        <f t="shared" si="48"/>
        <v>44061</v>
      </c>
      <c r="E964" s="76">
        <f t="shared" si="46"/>
        <v>34</v>
      </c>
      <c r="F964" s="191">
        <f t="shared" si="47"/>
        <v>4</v>
      </c>
    </row>
    <row r="965" spans="4:6" x14ac:dyDescent="0.25">
      <c r="D965" s="78">
        <f t="shared" si="48"/>
        <v>44062</v>
      </c>
      <c r="E965" s="76">
        <f t="shared" si="46"/>
        <v>34</v>
      </c>
      <c r="F965" s="191">
        <f t="shared" si="47"/>
        <v>4</v>
      </c>
    </row>
    <row r="966" spans="4:6" x14ac:dyDescent="0.25">
      <c r="D966" s="78">
        <f t="shared" si="48"/>
        <v>44063</v>
      </c>
      <c r="E966" s="76">
        <f t="shared" si="46"/>
        <v>34</v>
      </c>
      <c r="F966" s="191">
        <f t="shared" si="47"/>
        <v>4</v>
      </c>
    </row>
    <row r="967" spans="4:6" x14ac:dyDescent="0.25">
      <c r="D967" s="78">
        <f t="shared" si="48"/>
        <v>44064</v>
      </c>
      <c r="E967" s="76">
        <f t="shared" si="46"/>
        <v>34</v>
      </c>
      <c r="F967" s="191">
        <f t="shared" si="47"/>
        <v>4</v>
      </c>
    </row>
    <row r="968" spans="4:6" x14ac:dyDescent="0.25">
      <c r="D968" s="78">
        <f t="shared" si="48"/>
        <v>44065</v>
      </c>
      <c r="E968" s="76">
        <f t="shared" si="46"/>
        <v>34</v>
      </c>
      <c r="F968" s="191">
        <f t="shared" si="47"/>
        <v>4</v>
      </c>
    </row>
    <row r="969" spans="4:6" x14ac:dyDescent="0.25">
      <c r="D969" s="78">
        <f t="shared" si="48"/>
        <v>44066</v>
      </c>
      <c r="E969" s="76">
        <f t="shared" si="46"/>
        <v>34</v>
      </c>
      <c r="F969" s="191">
        <f t="shared" si="47"/>
        <v>4</v>
      </c>
    </row>
    <row r="970" spans="4:6" x14ac:dyDescent="0.25">
      <c r="D970" s="78">
        <f t="shared" si="48"/>
        <v>44067</v>
      </c>
      <c r="E970" s="76">
        <f t="shared" si="46"/>
        <v>35</v>
      </c>
      <c r="F970" s="191">
        <f t="shared" si="47"/>
        <v>1</v>
      </c>
    </row>
    <row r="971" spans="4:6" x14ac:dyDescent="0.25">
      <c r="D971" s="78">
        <f t="shared" si="48"/>
        <v>44068</v>
      </c>
      <c r="E971" s="76">
        <f t="shared" si="46"/>
        <v>35</v>
      </c>
      <c r="F971" s="191">
        <f t="shared" si="47"/>
        <v>1</v>
      </c>
    </row>
    <row r="972" spans="4:6" x14ac:dyDescent="0.25">
      <c r="D972" s="78">
        <f t="shared" si="48"/>
        <v>44069</v>
      </c>
      <c r="E972" s="76">
        <f t="shared" si="46"/>
        <v>35</v>
      </c>
      <c r="F972" s="191">
        <f t="shared" si="47"/>
        <v>1</v>
      </c>
    </row>
    <row r="973" spans="4:6" x14ac:dyDescent="0.25">
      <c r="D973" s="78">
        <f t="shared" si="48"/>
        <v>44070</v>
      </c>
      <c r="E973" s="76">
        <f t="shared" si="46"/>
        <v>35</v>
      </c>
      <c r="F973" s="191">
        <f t="shared" si="47"/>
        <v>1</v>
      </c>
    </row>
    <row r="974" spans="4:6" x14ac:dyDescent="0.25">
      <c r="D974" s="78">
        <f t="shared" si="48"/>
        <v>44071</v>
      </c>
      <c r="E974" s="76">
        <f t="shared" si="46"/>
        <v>35</v>
      </c>
      <c r="F974" s="191">
        <f t="shared" si="47"/>
        <v>1</v>
      </c>
    </row>
    <row r="975" spans="4:6" x14ac:dyDescent="0.25">
      <c r="D975" s="78">
        <f t="shared" si="48"/>
        <v>44072</v>
      </c>
      <c r="E975" s="76">
        <f t="shared" si="46"/>
        <v>35</v>
      </c>
      <c r="F975" s="191">
        <f t="shared" si="47"/>
        <v>1</v>
      </c>
    </row>
    <row r="976" spans="4:6" x14ac:dyDescent="0.25">
      <c r="D976" s="78">
        <f t="shared" si="48"/>
        <v>44073</v>
      </c>
      <c r="E976" s="76">
        <f t="shared" si="46"/>
        <v>35</v>
      </c>
      <c r="F976" s="191">
        <f t="shared" si="47"/>
        <v>1</v>
      </c>
    </row>
    <row r="977" spans="4:6" x14ac:dyDescent="0.25">
      <c r="D977" s="78">
        <f t="shared" si="48"/>
        <v>44074</v>
      </c>
      <c r="E977" s="76">
        <f t="shared" si="46"/>
        <v>36</v>
      </c>
      <c r="F977" s="191">
        <f t="shared" si="47"/>
        <v>2</v>
      </c>
    </row>
    <row r="978" spans="4:6" x14ac:dyDescent="0.25">
      <c r="D978" s="78">
        <f t="shared" si="48"/>
        <v>44075</v>
      </c>
      <c r="E978" s="76">
        <f t="shared" si="46"/>
        <v>36</v>
      </c>
      <c r="F978" s="191">
        <f t="shared" si="47"/>
        <v>2</v>
      </c>
    </row>
    <row r="979" spans="4:6" x14ac:dyDescent="0.25">
      <c r="D979" s="78">
        <f t="shared" si="48"/>
        <v>44076</v>
      </c>
      <c r="E979" s="76">
        <f t="shared" si="46"/>
        <v>36</v>
      </c>
      <c r="F979" s="191">
        <f t="shared" si="47"/>
        <v>2</v>
      </c>
    </row>
    <row r="980" spans="4:6" x14ac:dyDescent="0.25">
      <c r="D980" s="78">
        <f t="shared" si="48"/>
        <v>44077</v>
      </c>
      <c r="E980" s="76">
        <f t="shared" si="46"/>
        <v>36</v>
      </c>
      <c r="F980" s="191">
        <f t="shared" si="47"/>
        <v>2</v>
      </c>
    </row>
    <row r="981" spans="4:6" x14ac:dyDescent="0.25">
      <c r="D981" s="78">
        <f t="shared" si="48"/>
        <v>44078</v>
      </c>
      <c r="E981" s="76">
        <f t="shared" si="46"/>
        <v>36</v>
      </c>
      <c r="F981" s="191">
        <f t="shared" si="47"/>
        <v>2</v>
      </c>
    </row>
    <row r="982" spans="4:6" x14ac:dyDescent="0.25">
      <c r="D982" s="78">
        <f t="shared" si="48"/>
        <v>44079</v>
      </c>
      <c r="E982" s="76">
        <f t="shared" si="46"/>
        <v>36</v>
      </c>
      <c r="F982" s="191">
        <f t="shared" si="47"/>
        <v>2</v>
      </c>
    </row>
    <row r="983" spans="4:6" x14ac:dyDescent="0.25">
      <c r="D983" s="78">
        <f t="shared" si="48"/>
        <v>44080</v>
      </c>
      <c r="E983" s="76">
        <f t="shared" si="46"/>
        <v>36</v>
      </c>
      <c r="F983" s="191">
        <f t="shared" si="47"/>
        <v>2</v>
      </c>
    </row>
    <row r="984" spans="4:6" x14ac:dyDescent="0.25">
      <c r="D984" s="78">
        <f t="shared" si="48"/>
        <v>44081</v>
      </c>
      <c r="E984" s="76">
        <f t="shared" si="46"/>
        <v>37</v>
      </c>
      <c r="F984" s="191">
        <f t="shared" si="47"/>
        <v>3</v>
      </c>
    </row>
    <row r="985" spans="4:6" x14ac:dyDescent="0.25">
      <c r="D985" s="78">
        <f t="shared" si="48"/>
        <v>44082</v>
      </c>
      <c r="E985" s="76">
        <f t="shared" si="46"/>
        <v>37</v>
      </c>
      <c r="F985" s="191">
        <f t="shared" si="47"/>
        <v>3</v>
      </c>
    </row>
    <row r="986" spans="4:6" x14ac:dyDescent="0.25">
      <c r="D986" s="78">
        <f t="shared" si="48"/>
        <v>44083</v>
      </c>
      <c r="E986" s="76">
        <f t="shared" si="46"/>
        <v>37</v>
      </c>
      <c r="F986" s="191">
        <f t="shared" si="47"/>
        <v>3</v>
      </c>
    </row>
    <row r="987" spans="4:6" x14ac:dyDescent="0.25">
      <c r="D987" s="78">
        <f t="shared" si="48"/>
        <v>44084</v>
      </c>
      <c r="E987" s="76">
        <f t="shared" si="46"/>
        <v>37</v>
      </c>
      <c r="F987" s="191">
        <f t="shared" si="47"/>
        <v>3</v>
      </c>
    </row>
    <row r="988" spans="4:6" x14ac:dyDescent="0.25">
      <c r="D988" s="78">
        <f t="shared" si="48"/>
        <v>44085</v>
      </c>
      <c r="E988" s="76">
        <f t="shared" si="46"/>
        <v>37</v>
      </c>
      <c r="F988" s="191">
        <f t="shared" si="47"/>
        <v>3</v>
      </c>
    </row>
    <row r="989" spans="4:6" x14ac:dyDescent="0.25">
      <c r="D989" s="78">
        <f t="shared" si="48"/>
        <v>44086</v>
      </c>
      <c r="E989" s="76">
        <f t="shared" si="46"/>
        <v>37</v>
      </c>
      <c r="F989" s="191">
        <f t="shared" si="47"/>
        <v>3</v>
      </c>
    </row>
    <row r="990" spans="4:6" x14ac:dyDescent="0.25">
      <c r="D990" s="78">
        <f t="shared" si="48"/>
        <v>44087</v>
      </c>
      <c r="E990" s="76">
        <f t="shared" si="46"/>
        <v>37</v>
      </c>
      <c r="F990" s="191">
        <f t="shared" si="47"/>
        <v>3</v>
      </c>
    </row>
    <row r="991" spans="4:6" x14ac:dyDescent="0.25">
      <c r="D991" s="78">
        <f t="shared" si="48"/>
        <v>44088</v>
      </c>
      <c r="E991" s="76">
        <f t="shared" si="46"/>
        <v>38</v>
      </c>
      <c r="F991" s="191">
        <f t="shared" si="47"/>
        <v>4</v>
      </c>
    </row>
    <row r="992" spans="4:6" x14ac:dyDescent="0.25">
      <c r="D992" s="78">
        <f t="shared" si="48"/>
        <v>44089</v>
      </c>
      <c r="E992" s="76">
        <f t="shared" si="46"/>
        <v>38</v>
      </c>
      <c r="F992" s="191">
        <f t="shared" si="47"/>
        <v>4</v>
      </c>
    </row>
    <row r="993" spans="4:6" x14ac:dyDescent="0.25">
      <c r="D993" s="78">
        <f t="shared" si="48"/>
        <v>44090</v>
      </c>
      <c r="E993" s="76">
        <f t="shared" si="46"/>
        <v>38</v>
      </c>
      <c r="F993" s="191">
        <f t="shared" si="47"/>
        <v>4</v>
      </c>
    </row>
    <row r="994" spans="4:6" x14ac:dyDescent="0.25">
      <c r="D994" s="78">
        <f t="shared" si="48"/>
        <v>44091</v>
      </c>
      <c r="E994" s="76">
        <f t="shared" si="46"/>
        <v>38</v>
      </c>
      <c r="F994" s="191">
        <f t="shared" si="47"/>
        <v>4</v>
      </c>
    </row>
    <row r="995" spans="4:6" x14ac:dyDescent="0.25">
      <c r="D995" s="78">
        <f t="shared" si="48"/>
        <v>44092</v>
      </c>
      <c r="E995" s="76">
        <f t="shared" si="46"/>
        <v>38</v>
      </c>
      <c r="F995" s="191">
        <f t="shared" si="47"/>
        <v>4</v>
      </c>
    </row>
    <row r="996" spans="4:6" x14ac:dyDescent="0.25">
      <c r="D996" s="78">
        <f t="shared" si="48"/>
        <v>44093</v>
      </c>
      <c r="E996" s="76">
        <f t="shared" ref="E996:E1059" si="49">+WEEKNUM(D996,2)</f>
        <v>38</v>
      </c>
      <c r="F996" s="191">
        <f t="shared" ref="F996:F1059" si="50">IF(AND(F995&lt;$H$7,E995&lt;&gt;E996),F995+1,IF(AND(F995=$H$7,E995&lt;&gt;E996),1,F995))</f>
        <v>4</v>
      </c>
    </row>
    <row r="997" spans="4:6" x14ac:dyDescent="0.25">
      <c r="D997" s="78">
        <f t="shared" si="48"/>
        <v>44094</v>
      </c>
      <c r="E997" s="76">
        <f t="shared" si="49"/>
        <v>38</v>
      </c>
      <c r="F997" s="191">
        <f t="shared" si="50"/>
        <v>4</v>
      </c>
    </row>
    <row r="998" spans="4:6" x14ac:dyDescent="0.25">
      <c r="D998" s="78">
        <f t="shared" si="48"/>
        <v>44095</v>
      </c>
      <c r="E998" s="76">
        <f t="shared" si="49"/>
        <v>39</v>
      </c>
      <c r="F998" s="191">
        <f t="shared" si="50"/>
        <v>1</v>
      </c>
    </row>
    <row r="999" spans="4:6" x14ac:dyDescent="0.25">
      <c r="D999" s="78">
        <f t="shared" si="48"/>
        <v>44096</v>
      </c>
      <c r="E999" s="76">
        <f t="shared" si="49"/>
        <v>39</v>
      </c>
      <c r="F999" s="191">
        <f t="shared" si="50"/>
        <v>1</v>
      </c>
    </row>
    <row r="1000" spans="4:6" x14ac:dyDescent="0.25">
      <c r="D1000" s="78">
        <f t="shared" si="48"/>
        <v>44097</v>
      </c>
      <c r="E1000" s="76">
        <f t="shared" si="49"/>
        <v>39</v>
      </c>
      <c r="F1000" s="191">
        <f t="shared" si="50"/>
        <v>1</v>
      </c>
    </row>
    <row r="1001" spans="4:6" x14ac:dyDescent="0.25">
      <c r="D1001" s="78">
        <f t="shared" si="48"/>
        <v>44098</v>
      </c>
      <c r="E1001" s="76">
        <f t="shared" si="49"/>
        <v>39</v>
      </c>
      <c r="F1001" s="191">
        <f t="shared" si="50"/>
        <v>1</v>
      </c>
    </row>
    <row r="1002" spans="4:6" x14ac:dyDescent="0.25">
      <c r="D1002" s="78">
        <f t="shared" ref="D1002:D1065" si="51">+D1001+1</f>
        <v>44099</v>
      </c>
      <c r="E1002" s="76">
        <f t="shared" si="49"/>
        <v>39</v>
      </c>
      <c r="F1002" s="191">
        <f t="shared" si="50"/>
        <v>1</v>
      </c>
    </row>
    <row r="1003" spans="4:6" x14ac:dyDescent="0.25">
      <c r="D1003" s="78">
        <f t="shared" si="51"/>
        <v>44100</v>
      </c>
      <c r="E1003" s="76">
        <f t="shared" si="49"/>
        <v>39</v>
      </c>
      <c r="F1003" s="191">
        <f t="shared" si="50"/>
        <v>1</v>
      </c>
    </row>
    <row r="1004" spans="4:6" x14ac:dyDescent="0.25">
      <c r="D1004" s="78">
        <f t="shared" si="51"/>
        <v>44101</v>
      </c>
      <c r="E1004" s="76">
        <f t="shared" si="49"/>
        <v>39</v>
      </c>
      <c r="F1004" s="191">
        <f t="shared" si="50"/>
        <v>1</v>
      </c>
    </row>
    <row r="1005" spans="4:6" x14ac:dyDescent="0.25">
      <c r="D1005" s="78">
        <f t="shared" si="51"/>
        <v>44102</v>
      </c>
      <c r="E1005" s="76">
        <f t="shared" si="49"/>
        <v>40</v>
      </c>
      <c r="F1005" s="191">
        <f t="shared" si="50"/>
        <v>2</v>
      </c>
    </row>
    <row r="1006" spans="4:6" x14ac:dyDescent="0.25">
      <c r="D1006" s="78">
        <f t="shared" si="51"/>
        <v>44103</v>
      </c>
      <c r="E1006" s="76">
        <f t="shared" si="49"/>
        <v>40</v>
      </c>
      <c r="F1006" s="191">
        <f t="shared" si="50"/>
        <v>2</v>
      </c>
    </row>
    <row r="1007" spans="4:6" x14ac:dyDescent="0.25">
      <c r="D1007" s="78">
        <f t="shared" si="51"/>
        <v>44104</v>
      </c>
      <c r="E1007" s="76">
        <f t="shared" si="49"/>
        <v>40</v>
      </c>
      <c r="F1007" s="191">
        <f t="shared" si="50"/>
        <v>2</v>
      </c>
    </row>
    <row r="1008" spans="4:6" x14ac:dyDescent="0.25">
      <c r="D1008" s="78">
        <f t="shared" si="51"/>
        <v>44105</v>
      </c>
      <c r="E1008" s="76">
        <f t="shared" si="49"/>
        <v>40</v>
      </c>
      <c r="F1008" s="191">
        <f t="shared" si="50"/>
        <v>2</v>
      </c>
    </row>
    <row r="1009" spans="4:6" x14ac:dyDescent="0.25">
      <c r="D1009" s="78">
        <f t="shared" si="51"/>
        <v>44106</v>
      </c>
      <c r="E1009" s="76">
        <f t="shared" si="49"/>
        <v>40</v>
      </c>
      <c r="F1009" s="191">
        <f t="shared" si="50"/>
        <v>2</v>
      </c>
    </row>
    <row r="1010" spans="4:6" x14ac:dyDescent="0.25">
      <c r="D1010" s="78">
        <f t="shared" si="51"/>
        <v>44107</v>
      </c>
      <c r="E1010" s="76">
        <f t="shared" si="49"/>
        <v>40</v>
      </c>
      <c r="F1010" s="191">
        <f t="shared" si="50"/>
        <v>2</v>
      </c>
    </row>
    <row r="1011" spans="4:6" x14ac:dyDescent="0.25">
      <c r="D1011" s="78">
        <f t="shared" si="51"/>
        <v>44108</v>
      </c>
      <c r="E1011" s="76">
        <f t="shared" si="49"/>
        <v>40</v>
      </c>
      <c r="F1011" s="191">
        <f t="shared" si="50"/>
        <v>2</v>
      </c>
    </row>
    <row r="1012" spans="4:6" x14ac:dyDescent="0.25">
      <c r="D1012" s="78">
        <f t="shared" si="51"/>
        <v>44109</v>
      </c>
      <c r="E1012" s="76">
        <f t="shared" si="49"/>
        <v>41</v>
      </c>
      <c r="F1012" s="191">
        <f t="shared" si="50"/>
        <v>3</v>
      </c>
    </row>
    <row r="1013" spans="4:6" x14ac:dyDescent="0.25">
      <c r="D1013" s="78">
        <f t="shared" si="51"/>
        <v>44110</v>
      </c>
      <c r="E1013" s="76">
        <f t="shared" si="49"/>
        <v>41</v>
      </c>
      <c r="F1013" s="191">
        <f t="shared" si="50"/>
        <v>3</v>
      </c>
    </row>
    <row r="1014" spans="4:6" x14ac:dyDescent="0.25">
      <c r="D1014" s="78">
        <f t="shared" si="51"/>
        <v>44111</v>
      </c>
      <c r="E1014" s="76">
        <f t="shared" si="49"/>
        <v>41</v>
      </c>
      <c r="F1014" s="191">
        <f t="shared" si="50"/>
        <v>3</v>
      </c>
    </row>
    <row r="1015" spans="4:6" x14ac:dyDescent="0.25">
      <c r="D1015" s="78">
        <f t="shared" si="51"/>
        <v>44112</v>
      </c>
      <c r="E1015" s="76">
        <f t="shared" si="49"/>
        <v>41</v>
      </c>
      <c r="F1015" s="191">
        <f t="shared" si="50"/>
        <v>3</v>
      </c>
    </row>
    <row r="1016" spans="4:6" x14ac:dyDescent="0.25">
      <c r="D1016" s="78">
        <f t="shared" si="51"/>
        <v>44113</v>
      </c>
      <c r="E1016" s="76">
        <f t="shared" si="49"/>
        <v>41</v>
      </c>
      <c r="F1016" s="191">
        <f t="shared" si="50"/>
        <v>3</v>
      </c>
    </row>
    <row r="1017" spans="4:6" x14ac:dyDescent="0.25">
      <c r="D1017" s="78">
        <f t="shared" si="51"/>
        <v>44114</v>
      </c>
      <c r="E1017" s="76">
        <f t="shared" si="49"/>
        <v>41</v>
      </c>
      <c r="F1017" s="191">
        <f t="shared" si="50"/>
        <v>3</v>
      </c>
    </row>
    <row r="1018" spans="4:6" x14ac:dyDescent="0.25">
      <c r="D1018" s="78">
        <f t="shared" si="51"/>
        <v>44115</v>
      </c>
      <c r="E1018" s="76">
        <f t="shared" si="49"/>
        <v>41</v>
      </c>
      <c r="F1018" s="191">
        <f t="shared" si="50"/>
        <v>3</v>
      </c>
    </row>
    <row r="1019" spans="4:6" x14ac:dyDescent="0.25">
      <c r="D1019" s="78">
        <f t="shared" si="51"/>
        <v>44116</v>
      </c>
      <c r="E1019" s="76">
        <f t="shared" si="49"/>
        <v>42</v>
      </c>
      <c r="F1019" s="191">
        <f t="shared" si="50"/>
        <v>4</v>
      </c>
    </row>
    <row r="1020" spans="4:6" x14ac:dyDescent="0.25">
      <c r="D1020" s="78">
        <f t="shared" si="51"/>
        <v>44117</v>
      </c>
      <c r="E1020" s="76">
        <f t="shared" si="49"/>
        <v>42</v>
      </c>
      <c r="F1020" s="191">
        <f t="shared" si="50"/>
        <v>4</v>
      </c>
    </row>
    <row r="1021" spans="4:6" x14ac:dyDescent="0.25">
      <c r="D1021" s="78">
        <f t="shared" si="51"/>
        <v>44118</v>
      </c>
      <c r="E1021" s="76">
        <f t="shared" si="49"/>
        <v>42</v>
      </c>
      <c r="F1021" s="191">
        <f t="shared" si="50"/>
        <v>4</v>
      </c>
    </row>
    <row r="1022" spans="4:6" x14ac:dyDescent="0.25">
      <c r="D1022" s="78">
        <f t="shared" si="51"/>
        <v>44119</v>
      </c>
      <c r="E1022" s="76">
        <f t="shared" si="49"/>
        <v>42</v>
      </c>
      <c r="F1022" s="191">
        <f t="shared" si="50"/>
        <v>4</v>
      </c>
    </row>
    <row r="1023" spans="4:6" x14ac:dyDescent="0.25">
      <c r="D1023" s="78">
        <f t="shared" si="51"/>
        <v>44120</v>
      </c>
      <c r="E1023" s="76">
        <f t="shared" si="49"/>
        <v>42</v>
      </c>
      <c r="F1023" s="191">
        <f t="shared" si="50"/>
        <v>4</v>
      </c>
    </row>
    <row r="1024" spans="4:6" x14ac:dyDescent="0.25">
      <c r="D1024" s="78">
        <f t="shared" si="51"/>
        <v>44121</v>
      </c>
      <c r="E1024" s="76">
        <f t="shared" si="49"/>
        <v>42</v>
      </c>
      <c r="F1024" s="191">
        <f t="shared" si="50"/>
        <v>4</v>
      </c>
    </row>
    <row r="1025" spans="4:6" x14ac:dyDescent="0.25">
      <c r="D1025" s="78">
        <f t="shared" si="51"/>
        <v>44122</v>
      </c>
      <c r="E1025" s="76">
        <f t="shared" si="49"/>
        <v>42</v>
      </c>
      <c r="F1025" s="191">
        <f t="shared" si="50"/>
        <v>4</v>
      </c>
    </row>
    <row r="1026" spans="4:6" x14ac:dyDescent="0.25">
      <c r="D1026" s="78">
        <f t="shared" si="51"/>
        <v>44123</v>
      </c>
      <c r="E1026" s="76">
        <f t="shared" si="49"/>
        <v>43</v>
      </c>
      <c r="F1026" s="191">
        <f t="shared" si="50"/>
        <v>1</v>
      </c>
    </row>
    <row r="1027" spans="4:6" x14ac:dyDescent="0.25">
      <c r="D1027" s="78">
        <f t="shared" si="51"/>
        <v>44124</v>
      </c>
      <c r="E1027" s="76">
        <f t="shared" si="49"/>
        <v>43</v>
      </c>
      <c r="F1027" s="191">
        <f t="shared" si="50"/>
        <v>1</v>
      </c>
    </row>
    <row r="1028" spans="4:6" x14ac:dyDescent="0.25">
      <c r="D1028" s="78">
        <f t="shared" si="51"/>
        <v>44125</v>
      </c>
      <c r="E1028" s="76">
        <f t="shared" si="49"/>
        <v>43</v>
      </c>
      <c r="F1028" s="191">
        <f t="shared" si="50"/>
        <v>1</v>
      </c>
    </row>
    <row r="1029" spans="4:6" x14ac:dyDescent="0.25">
      <c r="D1029" s="78">
        <f t="shared" si="51"/>
        <v>44126</v>
      </c>
      <c r="E1029" s="76">
        <f t="shared" si="49"/>
        <v>43</v>
      </c>
      <c r="F1029" s="191">
        <f t="shared" si="50"/>
        <v>1</v>
      </c>
    </row>
    <row r="1030" spans="4:6" x14ac:dyDescent="0.25">
      <c r="D1030" s="78">
        <f t="shared" si="51"/>
        <v>44127</v>
      </c>
      <c r="E1030" s="76">
        <f t="shared" si="49"/>
        <v>43</v>
      </c>
      <c r="F1030" s="191">
        <f t="shared" si="50"/>
        <v>1</v>
      </c>
    </row>
    <row r="1031" spans="4:6" x14ac:dyDescent="0.25">
      <c r="D1031" s="78">
        <f t="shared" si="51"/>
        <v>44128</v>
      </c>
      <c r="E1031" s="76">
        <f t="shared" si="49"/>
        <v>43</v>
      </c>
      <c r="F1031" s="191">
        <f t="shared" si="50"/>
        <v>1</v>
      </c>
    </row>
    <row r="1032" spans="4:6" x14ac:dyDescent="0.25">
      <c r="D1032" s="78">
        <f t="shared" si="51"/>
        <v>44129</v>
      </c>
      <c r="E1032" s="76">
        <f t="shared" si="49"/>
        <v>43</v>
      </c>
      <c r="F1032" s="191">
        <f t="shared" si="50"/>
        <v>1</v>
      </c>
    </row>
    <row r="1033" spans="4:6" x14ac:dyDescent="0.25">
      <c r="D1033" s="78">
        <f t="shared" si="51"/>
        <v>44130</v>
      </c>
      <c r="E1033" s="76">
        <f t="shared" si="49"/>
        <v>44</v>
      </c>
      <c r="F1033" s="191">
        <f t="shared" si="50"/>
        <v>2</v>
      </c>
    </row>
    <row r="1034" spans="4:6" x14ac:dyDescent="0.25">
      <c r="D1034" s="78">
        <f t="shared" si="51"/>
        <v>44131</v>
      </c>
      <c r="E1034" s="76">
        <f t="shared" si="49"/>
        <v>44</v>
      </c>
      <c r="F1034" s="191">
        <f t="shared" si="50"/>
        <v>2</v>
      </c>
    </row>
    <row r="1035" spans="4:6" x14ac:dyDescent="0.25">
      <c r="D1035" s="78">
        <f t="shared" si="51"/>
        <v>44132</v>
      </c>
      <c r="E1035" s="76">
        <f t="shared" si="49"/>
        <v>44</v>
      </c>
      <c r="F1035" s="191">
        <f t="shared" si="50"/>
        <v>2</v>
      </c>
    </row>
    <row r="1036" spans="4:6" x14ac:dyDescent="0.25">
      <c r="D1036" s="78">
        <f t="shared" si="51"/>
        <v>44133</v>
      </c>
      <c r="E1036" s="76">
        <f t="shared" si="49"/>
        <v>44</v>
      </c>
      <c r="F1036" s="191">
        <f t="shared" si="50"/>
        <v>2</v>
      </c>
    </row>
    <row r="1037" spans="4:6" x14ac:dyDescent="0.25">
      <c r="D1037" s="78">
        <f t="shared" si="51"/>
        <v>44134</v>
      </c>
      <c r="E1037" s="76">
        <f t="shared" si="49"/>
        <v>44</v>
      </c>
      <c r="F1037" s="191">
        <f t="shared" si="50"/>
        <v>2</v>
      </c>
    </row>
    <row r="1038" spans="4:6" x14ac:dyDescent="0.25">
      <c r="D1038" s="78">
        <f t="shared" si="51"/>
        <v>44135</v>
      </c>
      <c r="E1038" s="76">
        <f t="shared" si="49"/>
        <v>44</v>
      </c>
      <c r="F1038" s="191">
        <f t="shared" si="50"/>
        <v>2</v>
      </c>
    </row>
    <row r="1039" spans="4:6" x14ac:dyDescent="0.25">
      <c r="D1039" s="78">
        <f t="shared" si="51"/>
        <v>44136</v>
      </c>
      <c r="E1039" s="76">
        <f t="shared" si="49"/>
        <v>44</v>
      </c>
      <c r="F1039" s="191">
        <f t="shared" si="50"/>
        <v>2</v>
      </c>
    </row>
    <row r="1040" spans="4:6" x14ac:dyDescent="0.25">
      <c r="D1040" s="78">
        <f t="shared" si="51"/>
        <v>44137</v>
      </c>
      <c r="E1040" s="76">
        <f t="shared" si="49"/>
        <v>45</v>
      </c>
      <c r="F1040" s="191">
        <f t="shared" si="50"/>
        <v>3</v>
      </c>
    </row>
    <row r="1041" spans="4:6" x14ac:dyDescent="0.25">
      <c r="D1041" s="78">
        <f t="shared" si="51"/>
        <v>44138</v>
      </c>
      <c r="E1041" s="76">
        <f t="shared" si="49"/>
        <v>45</v>
      </c>
      <c r="F1041" s="191">
        <f t="shared" si="50"/>
        <v>3</v>
      </c>
    </row>
    <row r="1042" spans="4:6" x14ac:dyDescent="0.25">
      <c r="D1042" s="78">
        <f t="shared" si="51"/>
        <v>44139</v>
      </c>
      <c r="E1042" s="76">
        <f t="shared" si="49"/>
        <v>45</v>
      </c>
      <c r="F1042" s="191">
        <f t="shared" si="50"/>
        <v>3</v>
      </c>
    </row>
    <row r="1043" spans="4:6" x14ac:dyDescent="0.25">
      <c r="D1043" s="78">
        <f t="shared" si="51"/>
        <v>44140</v>
      </c>
      <c r="E1043" s="76">
        <f t="shared" si="49"/>
        <v>45</v>
      </c>
      <c r="F1043" s="191">
        <f t="shared" si="50"/>
        <v>3</v>
      </c>
    </row>
    <row r="1044" spans="4:6" x14ac:dyDescent="0.25">
      <c r="D1044" s="78">
        <f t="shared" si="51"/>
        <v>44141</v>
      </c>
      <c r="E1044" s="76">
        <f t="shared" si="49"/>
        <v>45</v>
      </c>
      <c r="F1044" s="191">
        <f t="shared" si="50"/>
        <v>3</v>
      </c>
    </row>
    <row r="1045" spans="4:6" x14ac:dyDescent="0.25">
      <c r="D1045" s="78">
        <f t="shared" si="51"/>
        <v>44142</v>
      </c>
      <c r="E1045" s="76">
        <f t="shared" si="49"/>
        <v>45</v>
      </c>
      <c r="F1045" s="191">
        <f t="shared" si="50"/>
        <v>3</v>
      </c>
    </row>
    <row r="1046" spans="4:6" x14ac:dyDescent="0.25">
      <c r="D1046" s="78">
        <f t="shared" si="51"/>
        <v>44143</v>
      </c>
      <c r="E1046" s="76">
        <f t="shared" si="49"/>
        <v>45</v>
      </c>
      <c r="F1046" s="191">
        <f t="shared" si="50"/>
        <v>3</v>
      </c>
    </row>
    <row r="1047" spans="4:6" x14ac:dyDescent="0.25">
      <c r="D1047" s="78">
        <f t="shared" si="51"/>
        <v>44144</v>
      </c>
      <c r="E1047" s="76">
        <f t="shared" si="49"/>
        <v>46</v>
      </c>
      <c r="F1047" s="191">
        <f t="shared" si="50"/>
        <v>4</v>
      </c>
    </row>
    <row r="1048" spans="4:6" x14ac:dyDescent="0.25">
      <c r="D1048" s="78">
        <f t="shared" si="51"/>
        <v>44145</v>
      </c>
      <c r="E1048" s="76">
        <f t="shared" si="49"/>
        <v>46</v>
      </c>
      <c r="F1048" s="191">
        <f t="shared" si="50"/>
        <v>4</v>
      </c>
    </row>
    <row r="1049" spans="4:6" x14ac:dyDescent="0.25">
      <c r="D1049" s="78">
        <f t="shared" si="51"/>
        <v>44146</v>
      </c>
      <c r="E1049" s="76">
        <f t="shared" si="49"/>
        <v>46</v>
      </c>
      <c r="F1049" s="191">
        <f t="shared" si="50"/>
        <v>4</v>
      </c>
    </row>
    <row r="1050" spans="4:6" x14ac:dyDescent="0.25">
      <c r="D1050" s="78">
        <f t="shared" si="51"/>
        <v>44147</v>
      </c>
      <c r="E1050" s="76">
        <f t="shared" si="49"/>
        <v>46</v>
      </c>
      <c r="F1050" s="191">
        <f t="shared" si="50"/>
        <v>4</v>
      </c>
    </row>
    <row r="1051" spans="4:6" x14ac:dyDescent="0.25">
      <c r="D1051" s="78">
        <f t="shared" si="51"/>
        <v>44148</v>
      </c>
      <c r="E1051" s="76">
        <f t="shared" si="49"/>
        <v>46</v>
      </c>
      <c r="F1051" s="191">
        <f t="shared" si="50"/>
        <v>4</v>
      </c>
    </row>
    <row r="1052" spans="4:6" x14ac:dyDescent="0.25">
      <c r="D1052" s="78">
        <f t="shared" si="51"/>
        <v>44149</v>
      </c>
      <c r="E1052" s="76">
        <f t="shared" si="49"/>
        <v>46</v>
      </c>
      <c r="F1052" s="191">
        <f t="shared" si="50"/>
        <v>4</v>
      </c>
    </row>
    <row r="1053" spans="4:6" x14ac:dyDescent="0.25">
      <c r="D1053" s="78">
        <f t="shared" si="51"/>
        <v>44150</v>
      </c>
      <c r="E1053" s="76">
        <f t="shared" si="49"/>
        <v>46</v>
      </c>
      <c r="F1053" s="191">
        <f t="shared" si="50"/>
        <v>4</v>
      </c>
    </row>
    <row r="1054" spans="4:6" x14ac:dyDescent="0.25">
      <c r="D1054" s="78">
        <f t="shared" si="51"/>
        <v>44151</v>
      </c>
      <c r="E1054" s="76">
        <f t="shared" si="49"/>
        <v>47</v>
      </c>
      <c r="F1054" s="191">
        <f t="shared" si="50"/>
        <v>1</v>
      </c>
    </row>
    <row r="1055" spans="4:6" x14ac:dyDescent="0.25">
      <c r="D1055" s="78">
        <f t="shared" si="51"/>
        <v>44152</v>
      </c>
      <c r="E1055" s="76">
        <f t="shared" si="49"/>
        <v>47</v>
      </c>
      <c r="F1055" s="191">
        <f t="shared" si="50"/>
        <v>1</v>
      </c>
    </row>
    <row r="1056" spans="4:6" x14ac:dyDescent="0.25">
      <c r="D1056" s="78">
        <f t="shared" si="51"/>
        <v>44153</v>
      </c>
      <c r="E1056" s="76">
        <f t="shared" si="49"/>
        <v>47</v>
      </c>
      <c r="F1056" s="191">
        <f t="shared" si="50"/>
        <v>1</v>
      </c>
    </row>
    <row r="1057" spans="4:6" x14ac:dyDescent="0.25">
      <c r="D1057" s="78">
        <f t="shared" si="51"/>
        <v>44154</v>
      </c>
      <c r="E1057" s="76">
        <f t="shared" si="49"/>
        <v>47</v>
      </c>
      <c r="F1057" s="191">
        <f t="shared" si="50"/>
        <v>1</v>
      </c>
    </row>
    <row r="1058" spans="4:6" x14ac:dyDescent="0.25">
      <c r="D1058" s="78">
        <f t="shared" si="51"/>
        <v>44155</v>
      </c>
      <c r="E1058" s="76">
        <f t="shared" si="49"/>
        <v>47</v>
      </c>
      <c r="F1058" s="191">
        <f t="shared" si="50"/>
        <v>1</v>
      </c>
    </row>
    <row r="1059" spans="4:6" x14ac:dyDescent="0.25">
      <c r="D1059" s="78">
        <f t="shared" si="51"/>
        <v>44156</v>
      </c>
      <c r="E1059" s="76">
        <f t="shared" si="49"/>
        <v>47</v>
      </c>
      <c r="F1059" s="191">
        <f t="shared" si="50"/>
        <v>1</v>
      </c>
    </row>
    <row r="1060" spans="4:6" x14ac:dyDescent="0.25">
      <c r="D1060" s="78">
        <f t="shared" si="51"/>
        <v>44157</v>
      </c>
      <c r="E1060" s="76">
        <f t="shared" ref="E1060:E1123" si="52">+WEEKNUM(D1060,2)</f>
        <v>47</v>
      </c>
      <c r="F1060" s="191">
        <f t="shared" ref="F1060:F1123" si="53">IF(AND(F1059&lt;$H$7,E1059&lt;&gt;E1060),F1059+1,IF(AND(F1059=$H$7,E1059&lt;&gt;E1060),1,F1059))</f>
        <v>1</v>
      </c>
    </row>
    <row r="1061" spans="4:6" x14ac:dyDescent="0.25">
      <c r="D1061" s="78">
        <f t="shared" si="51"/>
        <v>44158</v>
      </c>
      <c r="E1061" s="76">
        <f t="shared" si="52"/>
        <v>48</v>
      </c>
      <c r="F1061" s="191">
        <f t="shared" si="53"/>
        <v>2</v>
      </c>
    </row>
    <row r="1062" spans="4:6" x14ac:dyDescent="0.25">
      <c r="D1062" s="78">
        <f t="shared" si="51"/>
        <v>44159</v>
      </c>
      <c r="E1062" s="76">
        <f t="shared" si="52"/>
        <v>48</v>
      </c>
      <c r="F1062" s="191">
        <f t="shared" si="53"/>
        <v>2</v>
      </c>
    </row>
    <row r="1063" spans="4:6" x14ac:dyDescent="0.25">
      <c r="D1063" s="78">
        <f t="shared" si="51"/>
        <v>44160</v>
      </c>
      <c r="E1063" s="76">
        <f t="shared" si="52"/>
        <v>48</v>
      </c>
      <c r="F1063" s="191">
        <f t="shared" si="53"/>
        <v>2</v>
      </c>
    </row>
    <row r="1064" spans="4:6" x14ac:dyDescent="0.25">
      <c r="D1064" s="78">
        <f t="shared" si="51"/>
        <v>44161</v>
      </c>
      <c r="E1064" s="76">
        <f t="shared" si="52"/>
        <v>48</v>
      </c>
      <c r="F1064" s="191">
        <f t="shared" si="53"/>
        <v>2</v>
      </c>
    </row>
    <row r="1065" spans="4:6" x14ac:dyDescent="0.25">
      <c r="D1065" s="78">
        <f t="shared" si="51"/>
        <v>44162</v>
      </c>
      <c r="E1065" s="76">
        <f t="shared" si="52"/>
        <v>48</v>
      </c>
      <c r="F1065" s="191">
        <f t="shared" si="53"/>
        <v>2</v>
      </c>
    </row>
    <row r="1066" spans="4:6" x14ac:dyDescent="0.25">
      <c r="D1066" s="78">
        <f t="shared" ref="D1066:D1129" si="54">+D1065+1</f>
        <v>44163</v>
      </c>
      <c r="E1066" s="76">
        <f t="shared" si="52"/>
        <v>48</v>
      </c>
      <c r="F1066" s="191">
        <f t="shared" si="53"/>
        <v>2</v>
      </c>
    </row>
    <row r="1067" spans="4:6" x14ac:dyDescent="0.25">
      <c r="D1067" s="78">
        <f t="shared" si="54"/>
        <v>44164</v>
      </c>
      <c r="E1067" s="76">
        <f t="shared" si="52"/>
        <v>48</v>
      </c>
      <c r="F1067" s="191">
        <f t="shared" si="53"/>
        <v>2</v>
      </c>
    </row>
    <row r="1068" spans="4:6" x14ac:dyDescent="0.25">
      <c r="D1068" s="78">
        <f t="shared" si="54"/>
        <v>44165</v>
      </c>
      <c r="E1068" s="76">
        <f t="shared" si="52"/>
        <v>49</v>
      </c>
      <c r="F1068" s="191">
        <f t="shared" si="53"/>
        <v>3</v>
      </c>
    </row>
    <row r="1069" spans="4:6" x14ac:dyDescent="0.25">
      <c r="D1069" s="78">
        <f t="shared" si="54"/>
        <v>44166</v>
      </c>
      <c r="E1069" s="76">
        <f t="shared" si="52"/>
        <v>49</v>
      </c>
      <c r="F1069" s="191">
        <f t="shared" si="53"/>
        <v>3</v>
      </c>
    </row>
    <row r="1070" spans="4:6" x14ac:dyDescent="0.25">
      <c r="D1070" s="78">
        <f t="shared" si="54"/>
        <v>44167</v>
      </c>
      <c r="E1070" s="76">
        <f t="shared" si="52"/>
        <v>49</v>
      </c>
      <c r="F1070" s="191">
        <f t="shared" si="53"/>
        <v>3</v>
      </c>
    </row>
    <row r="1071" spans="4:6" x14ac:dyDescent="0.25">
      <c r="D1071" s="78">
        <f t="shared" si="54"/>
        <v>44168</v>
      </c>
      <c r="E1071" s="76">
        <f t="shared" si="52"/>
        <v>49</v>
      </c>
      <c r="F1071" s="191">
        <f t="shared" si="53"/>
        <v>3</v>
      </c>
    </row>
    <row r="1072" spans="4:6" x14ac:dyDescent="0.25">
      <c r="D1072" s="78">
        <f t="shared" si="54"/>
        <v>44169</v>
      </c>
      <c r="E1072" s="76">
        <f t="shared" si="52"/>
        <v>49</v>
      </c>
      <c r="F1072" s="191">
        <f t="shared" si="53"/>
        <v>3</v>
      </c>
    </row>
    <row r="1073" spans="4:6" x14ac:dyDescent="0.25">
      <c r="D1073" s="78">
        <f t="shared" si="54"/>
        <v>44170</v>
      </c>
      <c r="E1073" s="76">
        <f t="shared" si="52"/>
        <v>49</v>
      </c>
      <c r="F1073" s="191">
        <f t="shared" si="53"/>
        <v>3</v>
      </c>
    </row>
    <row r="1074" spans="4:6" x14ac:dyDescent="0.25">
      <c r="D1074" s="78">
        <f t="shared" si="54"/>
        <v>44171</v>
      </c>
      <c r="E1074" s="76">
        <f t="shared" si="52"/>
        <v>49</v>
      </c>
      <c r="F1074" s="191">
        <f t="shared" si="53"/>
        <v>3</v>
      </c>
    </row>
    <row r="1075" spans="4:6" x14ac:dyDescent="0.25">
      <c r="D1075" s="78">
        <f t="shared" si="54"/>
        <v>44172</v>
      </c>
      <c r="E1075" s="76">
        <f t="shared" si="52"/>
        <v>50</v>
      </c>
      <c r="F1075" s="191">
        <f t="shared" si="53"/>
        <v>4</v>
      </c>
    </row>
    <row r="1076" spans="4:6" x14ac:dyDescent="0.25">
      <c r="D1076" s="78">
        <f t="shared" si="54"/>
        <v>44173</v>
      </c>
      <c r="E1076" s="76">
        <f t="shared" si="52"/>
        <v>50</v>
      </c>
      <c r="F1076" s="191">
        <f t="shared" si="53"/>
        <v>4</v>
      </c>
    </row>
    <row r="1077" spans="4:6" x14ac:dyDescent="0.25">
      <c r="D1077" s="78">
        <f t="shared" si="54"/>
        <v>44174</v>
      </c>
      <c r="E1077" s="76">
        <f t="shared" si="52"/>
        <v>50</v>
      </c>
      <c r="F1077" s="191">
        <f t="shared" si="53"/>
        <v>4</v>
      </c>
    </row>
    <row r="1078" spans="4:6" x14ac:dyDescent="0.25">
      <c r="D1078" s="78">
        <f t="shared" si="54"/>
        <v>44175</v>
      </c>
      <c r="E1078" s="76">
        <f t="shared" si="52"/>
        <v>50</v>
      </c>
      <c r="F1078" s="191">
        <f t="shared" si="53"/>
        <v>4</v>
      </c>
    </row>
    <row r="1079" spans="4:6" x14ac:dyDescent="0.25">
      <c r="D1079" s="78">
        <f t="shared" si="54"/>
        <v>44176</v>
      </c>
      <c r="E1079" s="76">
        <f t="shared" si="52"/>
        <v>50</v>
      </c>
      <c r="F1079" s="191">
        <f t="shared" si="53"/>
        <v>4</v>
      </c>
    </row>
    <row r="1080" spans="4:6" x14ac:dyDescent="0.25">
      <c r="D1080" s="78">
        <f t="shared" si="54"/>
        <v>44177</v>
      </c>
      <c r="E1080" s="76">
        <f t="shared" si="52"/>
        <v>50</v>
      </c>
      <c r="F1080" s="191">
        <f t="shared" si="53"/>
        <v>4</v>
      </c>
    </row>
    <row r="1081" spans="4:6" x14ac:dyDescent="0.25">
      <c r="D1081" s="78">
        <f t="shared" si="54"/>
        <v>44178</v>
      </c>
      <c r="E1081" s="76">
        <f t="shared" si="52"/>
        <v>50</v>
      </c>
      <c r="F1081" s="191">
        <f t="shared" si="53"/>
        <v>4</v>
      </c>
    </row>
    <row r="1082" spans="4:6" x14ac:dyDescent="0.25">
      <c r="D1082" s="78">
        <f t="shared" si="54"/>
        <v>44179</v>
      </c>
      <c r="E1082" s="76">
        <f t="shared" si="52"/>
        <v>51</v>
      </c>
      <c r="F1082" s="191">
        <f t="shared" si="53"/>
        <v>1</v>
      </c>
    </row>
    <row r="1083" spans="4:6" x14ac:dyDescent="0.25">
      <c r="D1083" s="78">
        <f t="shared" si="54"/>
        <v>44180</v>
      </c>
      <c r="E1083" s="76">
        <f t="shared" si="52"/>
        <v>51</v>
      </c>
      <c r="F1083" s="191">
        <f t="shared" si="53"/>
        <v>1</v>
      </c>
    </row>
    <row r="1084" spans="4:6" x14ac:dyDescent="0.25">
      <c r="D1084" s="78">
        <f t="shared" si="54"/>
        <v>44181</v>
      </c>
      <c r="E1084" s="76">
        <f t="shared" si="52"/>
        <v>51</v>
      </c>
      <c r="F1084" s="191">
        <f t="shared" si="53"/>
        <v>1</v>
      </c>
    </row>
    <row r="1085" spans="4:6" x14ac:dyDescent="0.25">
      <c r="D1085" s="78">
        <f t="shared" si="54"/>
        <v>44182</v>
      </c>
      <c r="E1085" s="76">
        <f t="shared" si="52"/>
        <v>51</v>
      </c>
      <c r="F1085" s="191">
        <f t="shared" si="53"/>
        <v>1</v>
      </c>
    </row>
    <row r="1086" spans="4:6" x14ac:dyDescent="0.25">
      <c r="D1086" s="78">
        <f t="shared" si="54"/>
        <v>44183</v>
      </c>
      <c r="E1086" s="76">
        <f t="shared" si="52"/>
        <v>51</v>
      </c>
      <c r="F1086" s="191">
        <f t="shared" si="53"/>
        <v>1</v>
      </c>
    </row>
    <row r="1087" spans="4:6" x14ac:dyDescent="0.25">
      <c r="D1087" s="78">
        <f t="shared" si="54"/>
        <v>44184</v>
      </c>
      <c r="E1087" s="76">
        <f t="shared" si="52"/>
        <v>51</v>
      </c>
      <c r="F1087" s="191">
        <f t="shared" si="53"/>
        <v>1</v>
      </c>
    </row>
    <row r="1088" spans="4:6" x14ac:dyDescent="0.25">
      <c r="D1088" s="78">
        <f t="shared" si="54"/>
        <v>44185</v>
      </c>
      <c r="E1088" s="76">
        <f t="shared" si="52"/>
        <v>51</v>
      </c>
      <c r="F1088" s="191">
        <f t="shared" si="53"/>
        <v>1</v>
      </c>
    </row>
    <row r="1089" spans="4:6" x14ac:dyDescent="0.25">
      <c r="D1089" s="78">
        <f t="shared" si="54"/>
        <v>44186</v>
      </c>
      <c r="E1089" s="76">
        <f t="shared" si="52"/>
        <v>52</v>
      </c>
      <c r="F1089" s="191">
        <f t="shared" si="53"/>
        <v>2</v>
      </c>
    </row>
    <row r="1090" spans="4:6" x14ac:dyDescent="0.25">
      <c r="D1090" s="78">
        <f t="shared" si="54"/>
        <v>44187</v>
      </c>
      <c r="E1090" s="76">
        <f t="shared" si="52"/>
        <v>52</v>
      </c>
      <c r="F1090" s="191">
        <f t="shared" si="53"/>
        <v>2</v>
      </c>
    </row>
    <row r="1091" spans="4:6" x14ac:dyDescent="0.25">
      <c r="D1091" s="78">
        <f t="shared" si="54"/>
        <v>44188</v>
      </c>
      <c r="E1091" s="76">
        <f t="shared" si="52"/>
        <v>52</v>
      </c>
      <c r="F1091" s="191">
        <f t="shared" si="53"/>
        <v>2</v>
      </c>
    </row>
    <row r="1092" spans="4:6" x14ac:dyDescent="0.25">
      <c r="D1092" s="78">
        <f t="shared" si="54"/>
        <v>44189</v>
      </c>
      <c r="E1092" s="76">
        <f t="shared" si="52"/>
        <v>52</v>
      </c>
      <c r="F1092" s="191">
        <f t="shared" si="53"/>
        <v>2</v>
      </c>
    </row>
    <row r="1093" spans="4:6" x14ac:dyDescent="0.25">
      <c r="D1093" s="78">
        <f t="shared" si="54"/>
        <v>44190</v>
      </c>
      <c r="E1093" s="76">
        <f t="shared" si="52"/>
        <v>52</v>
      </c>
      <c r="F1093" s="191">
        <f t="shared" si="53"/>
        <v>2</v>
      </c>
    </row>
    <row r="1094" spans="4:6" x14ac:dyDescent="0.25">
      <c r="D1094" s="78">
        <f t="shared" si="54"/>
        <v>44191</v>
      </c>
      <c r="E1094" s="76">
        <f t="shared" si="52"/>
        <v>52</v>
      </c>
      <c r="F1094" s="191">
        <f t="shared" si="53"/>
        <v>2</v>
      </c>
    </row>
    <row r="1095" spans="4:6" x14ac:dyDescent="0.25">
      <c r="D1095" s="78">
        <f t="shared" si="54"/>
        <v>44192</v>
      </c>
      <c r="E1095" s="76">
        <f t="shared" si="52"/>
        <v>52</v>
      </c>
      <c r="F1095" s="191">
        <f t="shared" si="53"/>
        <v>2</v>
      </c>
    </row>
    <row r="1096" spans="4:6" x14ac:dyDescent="0.25">
      <c r="D1096" s="78">
        <f t="shared" si="54"/>
        <v>44193</v>
      </c>
      <c r="E1096" s="76">
        <f t="shared" si="52"/>
        <v>53</v>
      </c>
      <c r="F1096" s="191">
        <f t="shared" si="53"/>
        <v>3</v>
      </c>
    </row>
    <row r="1097" spans="4:6" x14ac:dyDescent="0.25">
      <c r="D1097" s="78">
        <f t="shared" si="54"/>
        <v>44194</v>
      </c>
      <c r="E1097" s="76">
        <f t="shared" si="52"/>
        <v>53</v>
      </c>
      <c r="F1097" s="191">
        <f t="shared" si="53"/>
        <v>3</v>
      </c>
    </row>
    <row r="1098" spans="4:6" x14ac:dyDescent="0.25">
      <c r="D1098" s="78">
        <f t="shared" si="54"/>
        <v>44195</v>
      </c>
      <c r="E1098" s="76">
        <f t="shared" si="52"/>
        <v>53</v>
      </c>
      <c r="F1098" s="191">
        <f t="shared" si="53"/>
        <v>3</v>
      </c>
    </row>
    <row r="1099" spans="4:6" x14ac:dyDescent="0.25">
      <c r="D1099" s="78">
        <f t="shared" si="54"/>
        <v>44196</v>
      </c>
      <c r="E1099" s="76">
        <f t="shared" si="52"/>
        <v>53</v>
      </c>
      <c r="F1099" s="191">
        <f t="shared" si="53"/>
        <v>3</v>
      </c>
    </row>
    <row r="1100" spans="4:6" x14ac:dyDescent="0.25">
      <c r="D1100" s="78">
        <f t="shared" si="54"/>
        <v>44197</v>
      </c>
      <c r="E1100" s="76">
        <f t="shared" si="52"/>
        <v>1</v>
      </c>
      <c r="F1100" s="191">
        <f t="shared" si="53"/>
        <v>4</v>
      </c>
    </row>
    <row r="1101" spans="4:6" x14ac:dyDescent="0.25">
      <c r="D1101" s="78">
        <f t="shared" si="54"/>
        <v>44198</v>
      </c>
      <c r="E1101" s="76">
        <f t="shared" si="52"/>
        <v>1</v>
      </c>
      <c r="F1101" s="191">
        <f t="shared" si="53"/>
        <v>4</v>
      </c>
    </row>
    <row r="1102" spans="4:6" x14ac:dyDescent="0.25">
      <c r="D1102" s="78">
        <f t="shared" si="54"/>
        <v>44199</v>
      </c>
      <c r="E1102" s="76">
        <f t="shared" si="52"/>
        <v>1</v>
      </c>
      <c r="F1102" s="191">
        <f t="shared" si="53"/>
        <v>4</v>
      </c>
    </row>
    <row r="1103" spans="4:6" x14ac:dyDescent="0.25">
      <c r="D1103" s="78">
        <f t="shared" si="54"/>
        <v>44200</v>
      </c>
      <c r="E1103" s="76">
        <f t="shared" si="52"/>
        <v>2</v>
      </c>
      <c r="F1103" s="191">
        <f t="shared" si="53"/>
        <v>1</v>
      </c>
    </row>
    <row r="1104" spans="4:6" x14ac:dyDescent="0.25">
      <c r="D1104" s="78">
        <f t="shared" si="54"/>
        <v>44201</v>
      </c>
      <c r="E1104" s="76">
        <f t="shared" si="52"/>
        <v>2</v>
      </c>
      <c r="F1104" s="191">
        <f t="shared" si="53"/>
        <v>1</v>
      </c>
    </row>
    <row r="1105" spans="4:6" x14ac:dyDescent="0.25">
      <c r="D1105" s="78">
        <f t="shared" si="54"/>
        <v>44202</v>
      </c>
      <c r="E1105" s="76">
        <f t="shared" si="52"/>
        <v>2</v>
      </c>
      <c r="F1105" s="191">
        <f t="shared" si="53"/>
        <v>1</v>
      </c>
    </row>
    <row r="1106" spans="4:6" x14ac:dyDescent="0.25">
      <c r="D1106" s="78">
        <f t="shared" si="54"/>
        <v>44203</v>
      </c>
      <c r="E1106" s="76">
        <f t="shared" si="52"/>
        <v>2</v>
      </c>
      <c r="F1106" s="191">
        <f t="shared" si="53"/>
        <v>1</v>
      </c>
    </row>
    <row r="1107" spans="4:6" x14ac:dyDescent="0.25">
      <c r="D1107" s="78">
        <f t="shared" si="54"/>
        <v>44204</v>
      </c>
      <c r="E1107" s="76">
        <f t="shared" si="52"/>
        <v>2</v>
      </c>
      <c r="F1107" s="191">
        <f t="shared" si="53"/>
        <v>1</v>
      </c>
    </row>
    <row r="1108" spans="4:6" x14ac:dyDescent="0.25">
      <c r="D1108" s="78">
        <f t="shared" si="54"/>
        <v>44205</v>
      </c>
      <c r="E1108" s="76">
        <f t="shared" si="52"/>
        <v>2</v>
      </c>
      <c r="F1108" s="191">
        <f t="shared" si="53"/>
        <v>1</v>
      </c>
    </row>
    <row r="1109" spans="4:6" x14ac:dyDescent="0.25">
      <c r="D1109" s="78">
        <f t="shared" si="54"/>
        <v>44206</v>
      </c>
      <c r="E1109" s="76">
        <f t="shared" si="52"/>
        <v>2</v>
      </c>
      <c r="F1109" s="191">
        <f t="shared" si="53"/>
        <v>1</v>
      </c>
    </row>
    <row r="1110" spans="4:6" x14ac:dyDescent="0.25">
      <c r="D1110" s="78">
        <f t="shared" si="54"/>
        <v>44207</v>
      </c>
      <c r="E1110" s="76">
        <f t="shared" si="52"/>
        <v>3</v>
      </c>
      <c r="F1110" s="191">
        <f t="shared" si="53"/>
        <v>2</v>
      </c>
    </row>
    <row r="1111" spans="4:6" x14ac:dyDescent="0.25">
      <c r="D1111" s="78">
        <f t="shared" si="54"/>
        <v>44208</v>
      </c>
      <c r="E1111" s="76">
        <f t="shared" si="52"/>
        <v>3</v>
      </c>
      <c r="F1111" s="191">
        <f t="shared" si="53"/>
        <v>2</v>
      </c>
    </row>
    <row r="1112" spans="4:6" x14ac:dyDescent="0.25">
      <c r="D1112" s="78">
        <f t="shared" si="54"/>
        <v>44209</v>
      </c>
      <c r="E1112" s="76">
        <f t="shared" si="52"/>
        <v>3</v>
      </c>
      <c r="F1112" s="191">
        <f t="shared" si="53"/>
        <v>2</v>
      </c>
    </row>
    <row r="1113" spans="4:6" x14ac:dyDescent="0.25">
      <c r="D1113" s="78">
        <f t="shared" si="54"/>
        <v>44210</v>
      </c>
      <c r="E1113" s="76">
        <f t="shared" si="52"/>
        <v>3</v>
      </c>
      <c r="F1113" s="191">
        <f t="shared" si="53"/>
        <v>2</v>
      </c>
    </row>
    <row r="1114" spans="4:6" x14ac:dyDescent="0.25">
      <c r="D1114" s="78">
        <f t="shared" si="54"/>
        <v>44211</v>
      </c>
      <c r="E1114" s="76">
        <f t="shared" si="52"/>
        <v>3</v>
      </c>
      <c r="F1114" s="191">
        <f t="shared" si="53"/>
        <v>2</v>
      </c>
    </row>
    <row r="1115" spans="4:6" x14ac:dyDescent="0.25">
      <c r="D1115" s="78">
        <f t="shared" si="54"/>
        <v>44212</v>
      </c>
      <c r="E1115" s="76">
        <f t="shared" si="52"/>
        <v>3</v>
      </c>
      <c r="F1115" s="191">
        <f t="shared" si="53"/>
        <v>2</v>
      </c>
    </row>
    <row r="1116" spans="4:6" x14ac:dyDescent="0.25">
      <c r="D1116" s="78">
        <f t="shared" si="54"/>
        <v>44213</v>
      </c>
      <c r="E1116" s="76">
        <f t="shared" si="52"/>
        <v>3</v>
      </c>
      <c r="F1116" s="191">
        <f t="shared" si="53"/>
        <v>2</v>
      </c>
    </row>
    <row r="1117" spans="4:6" x14ac:dyDescent="0.25">
      <c r="D1117" s="78">
        <f t="shared" si="54"/>
        <v>44214</v>
      </c>
      <c r="E1117" s="76">
        <f t="shared" si="52"/>
        <v>4</v>
      </c>
      <c r="F1117" s="191">
        <f t="shared" si="53"/>
        <v>3</v>
      </c>
    </row>
    <row r="1118" spans="4:6" x14ac:dyDescent="0.25">
      <c r="D1118" s="78">
        <f t="shared" si="54"/>
        <v>44215</v>
      </c>
      <c r="E1118" s="76">
        <f t="shared" si="52"/>
        <v>4</v>
      </c>
      <c r="F1118" s="191">
        <f t="shared" si="53"/>
        <v>3</v>
      </c>
    </row>
    <row r="1119" spans="4:6" x14ac:dyDescent="0.25">
      <c r="D1119" s="78">
        <f t="shared" si="54"/>
        <v>44216</v>
      </c>
      <c r="E1119" s="76">
        <f t="shared" si="52"/>
        <v>4</v>
      </c>
      <c r="F1119" s="191">
        <f t="shared" si="53"/>
        <v>3</v>
      </c>
    </row>
    <row r="1120" spans="4:6" x14ac:dyDescent="0.25">
      <c r="D1120" s="78">
        <f t="shared" si="54"/>
        <v>44217</v>
      </c>
      <c r="E1120" s="76">
        <f t="shared" si="52"/>
        <v>4</v>
      </c>
      <c r="F1120" s="191">
        <f t="shared" si="53"/>
        <v>3</v>
      </c>
    </row>
    <row r="1121" spans="4:6" x14ac:dyDescent="0.25">
      <c r="D1121" s="78">
        <f t="shared" si="54"/>
        <v>44218</v>
      </c>
      <c r="E1121" s="76">
        <f t="shared" si="52"/>
        <v>4</v>
      </c>
      <c r="F1121" s="191">
        <f t="shared" si="53"/>
        <v>3</v>
      </c>
    </row>
    <row r="1122" spans="4:6" x14ac:dyDescent="0.25">
      <c r="D1122" s="78">
        <f t="shared" si="54"/>
        <v>44219</v>
      </c>
      <c r="E1122" s="76">
        <f t="shared" si="52"/>
        <v>4</v>
      </c>
      <c r="F1122" s="191">
        <f t="shared" si="53"/>
        <v>3</v>
      </c>
    </row>
    <row r="1123" spans="4:6" x14ac:dyDescent="0.25">
      <c r="D1123" s="78">
        <f t="shared" si="54"/>
        <v>44220</v>
      </c>
      <c r="E1123" s="76">
        <f t="shared" si="52"/>
        <v>4</v>
      </c>
      <c r="F1123" s="191">
        <f t="shared" si="53"/>
        <v>3</v>
      </c>
    </row>
    <row r="1124" spans="4:6" x14ac:dyDescent="0.25">
      <c r="D1124" s="78">
        <f t="shared" si="54"/>
        <v>44221</v>
      </c>
      <c r="E1124" s="76">
        <f t="shared" ref="E1124:E1187" si="55">+WEEKNUM(D1124,2)</f>
        <v>5</v>
      </c>
      <c r="F1124" s="191">
        <f t="shared" ref="F1124:F1187" si="56">IF(AND(F1123&lt;$H$7,E1123&lt;&gt;E1124),F1123+1,IF(AND(F1123=$H$7,E1123&lt;&gt;E1124),1,F1123))</f>
        <v>4</v>
      </c>
    </row>
    <row r="1125" spans="4:6" x14ac:dyDescent="0.25">
      <c r="D1125" s="78">
        <f t="shared" si="54"/>
        <v>44222</v>
      </c>
      <c r="E1125" s="76">
        <f t="shared" si="55"/>
        <v>5</v>
      </c>
      <c r="F1125" s="191">
        <f t="shared" si="56"/>
        <v>4</v>
      </c>
    </row>
    <row r="1126" spans="4:6" x14ac:dyDescent="0.25">
      <c r="D1126" s="78">
        <f t="shared" si="54"/>
        <v>44223</v>
      </c>
      <c r="E1126" s="76">
        <f t="shared" si="55"/>
        <v>5</v>
      </c>
      <c r="F1126" s="191">
        <f t="shared" si="56"/>
        <v>4</v>
      </c>
    </row>
    <row r="1127" spans="4:6" x14ac:dyDescent="0.25">
      <c r="D1127" s="78">
        <f t="shared" si="54"/>
        <v>44224</v>
      </c>
      <c r="E1127" s="76">
        <f t="shared" si="55"/>
        <v>5</v>
      </c>
      <c r="F1127" s="191">
        <f t="shared" si="56"/>
        <v>4</v>
      </c>
    </row>
    <row r="1128" spans="4:6" x14ac:dyDescent="0.25">
      <c r="D1128" s="78">
        <f t="shared" si="54"/>
        <v>44225</v>
      </c>
      <c r="E1128" s="76">
        <f t="shared" si="55"/>
        <v>5</v>
      </c>
      <c r="F1128" s="191">
        <f t="shared" si="56"/>
        <v>4</v>
      </c>
    </row>
    <row r="1129" spans="4:6" x14ac:dyDescent="0.25">
      <c r="D1129" s="78">
        <f t="shared" si="54"/>
        <v>44226</v>
      </c>
      <c r="E1129" s="76">
        <f t="shared" si="55"/>
        <v>5</v>
      </c>
      <c r="F1129" s="191">
        <f t="shared" si="56"/>
        <v>4</v>
      </c>
    </row>
    <row r="1130" spans="4:6" x14ac:dyDescent="0.25">
      <c r="D1130" s="78">
        <f t="shared" ref="D1130:D1193" si="57">+D1129+1</f>
        <v>44227</v>
      </c>
      <c r="E1130" s="76">
        <f t="shared" si="55"/>
        <v>5</v>
      </c>
      <c r="F1130" s="191">
        <f t="shared" si="56"/>
        <v>4</v>
      </c>
    </row>
    <row r="1131" spans="4:6" x14ac:dyDescent="0.25">
      <c r="D1131" s="78">
        <f t="shared" si="57"/>
        <v>44228</v>
      </c>
      <c r="E1131" s="76">
        <f t="shared" si="55"/>
        <v>6</v>
      </c>
      <c r="F1131" s="191">
        <f t="shared" si="56"/>
        <v>1</v>
      </c>
    </row>
    <row r="1132" spans="4:6" x14ac:dyDescent="0.25">
      <c r="D1132" s="78">
        <f t="shared" si="57"/>
        <v>44229</v>
      </c>
      <c r="E1132" s="76">
        <f t="shared" si="55"/>
        <v>6</v>
      </c>
      <c r="F1132" s="191">
        <f t="shared" si="56"/>
        <v>1</v>
      </c>
    </row>
    <row r="1133" spans="4:6" x14ac:dyDescent="0.25">
      <c r="D1133" s="78">
        <f t="shared" si="57"/>
        <v>44230</v>
      </c>
      <c r="E1133" s="76">
        <f t="shared" si="55"/>
        <v>6</v>
      </c>
      <c r="F1133" s="191">
        <f t="shared" si="56"/>
        <v>1</v>
      </c>
    </row>
    <row r="1134" spans="4:6" x14ac:dyDescent="0.25">
      <c r="D1134" s="78">
        <f t="shared" si="57"/>
        <v>44231</v>
      </c>
      <c r="E1134" s="76">
        <f t="shared" si="55"/>
        <v>6</v>
      </c>
      <c r="F1134" s="191">
        <f t="shared" si="56"/>
        <v>1</v>
      </c>
    </row>
    <row r="1135" spans="4:6" x14ac:dyDescent="0.25">
      <c r="D1135" s="78">
        <f t="shared" si="57"/>
        <v>44232</v>
      </c>
      <c r="E1135" s="76">
        <f t="shared" si="55"/>
        <v>6</v>
      </c>
      <c r="F1135" s="191">
        <f t="shared" si="56"/>
        <v>1</v>
      </c>
    </row>
    <row r="1136" spans="4:6" x14ac:dyDescent="0.25">
      <c r="D1136" s="78">
        <f t="shared" si="57"/>
        <v>44233</v>
      </c>
      <c r="E1136" s="76">
        <f t="shared" si="55"/>
        <v>6</v>
      </c>
      <c r="F1136" s="191">
        <f t="shared" si="56"/>
        <v>1</v>
      </c>
    </row>
    <row r="1137" spans="4:6" x14ac:dyDescent="0.25">
      <c r="D1137" s="78">
        <f t="shared" si="57"/>
        <v>44234</v>
      </c>
      <c r="E1137" s="76">
        <f t="shared" si="55"/>
        <v>6</v>
      </c>
      <c r="F1137" s="191">
        <f t="shared" si="56"/>
        <v>1</v>
      </c>
    </row>
    <row r="1138" spans="4:6" x14ac:dyDescent="0.25">
      <c r="D1138" s="78">
        <f t="shared" si="57"/>
        <v>44235</v>
      </c>
      <c r="E1138" s="76">
        <f t="shared" si="55"/>
        <v>7</v>
      </c>
      <c r="F1138" s="191">
        <f t="shared" si="56"/>
        <v>2</v>
      </c>
    </row>
    <row r="1139" spans="4:6" x14ac:dyDescent="0.25">
      <c r="D1139" s="78">
        <f t="shared" si="57"/>
        <v>44236</v>
      </c>
      <c r="E1139" s="76">
        <f t="shared" si="55"/>
        <v>7</v>
      </c>
      <c r="F1139" s="191">
        <f t="shared" si="56"/>
        <v>2</v>
      </c>
    </row>
    <row r="1140" spans="4:6" x14ac:dyDescent="0.25">
      <c r="D1140" s="78">
        <f t="shared" si="57"/>
        <v>44237</v>
      </c>
      <c r="E1140" s="76">
        <f t="shared" si="55"/>
        <v>7</v>
      </c>
      <c r="F1140" s="191">
        <f t="shared" si="56"/>
        <v>2</v>
      </c>
    </row>
    <row r="1141" spans="4:6" x14ac:dyDescent="0.25">
      <c r="D1141" s="78">
        <f t="shared" si="57"/>
        <v>44238</v>
      </c>
      <c r="E1141" s="76">
        <f t="shared" si="55"/>
        <v>7</v>
      </c>
      <c r="F1141" s="191">
        <f t="shared" si="56"/>
        <v>2</v>
      </c>
    </row>
    <row r="1142" spans="4:6" x14ac:dyDescent="0.25">
      <c r="D1142" s="78">
        <f t="shared" si="57"/>
        <v>44239</v>
      </c>
      <c r="E1142" s="76">
        <f t="shared" si="55"/>
        <v>7</v>
      </c>
      <c r="F1142" s="191">
        <f t="shared" si="56"/>
        <v>2</v>
      </c>
    </row>
    <row r="1143" spans="4:6" x14ac:dyDescent="0.25">
      <c r="D1143" s="78">
        <f t="shared" si="57"/>
        <v>44240</v>
      </c>
      <c r="E1143" s="76">
        <f t="shared" si="55"/>
        <v>7</v>
      </c>
      <c r="F1143" s="191">
        <f t="shared" si="56"/>
        <v>2</v>
      </c>
    </row>
    <row r="1144" spans="4:6" x14ac:dyDescent="0.25">
      <c r="D1144" s="78">
        <f t="shared" si="57"/>
        <v>44241</v>
      </c>
      <c r="E1144" s="76">
        <f t="shared" si="55"/>
        <v>7</v>
      </c>
      <c r="F1144" s="191">
        <f t="shared" si="56"/>
        <v>2</v>
      </c>
    </row>
    <row r="1145" spans="4:6" x14ac:dyDescent="0.25">
      <c r="D1145" s="78">
        <f t="shared" si="57"/>
        <v>44242</v>
      </c>
      <c r="E1145" s="76">
        <f t="shared" si="55"/>
        <v>8</v>
      </c>
      <c r="F1145" s="191">
        <f t="shared" si="56"/>
        <v>3</v>
      </c>
    </row>
    <row r="1146" spans="4:6" x14ac:dyDescent="0.25">
      <c r="D1146" s="78">
        <f t="shared" si="57"/>
        <v>44243</v>
      </c>
      <c r="E1146" s="76">
        <f t="shared" si="55"/>
        <v>8</v>
      </c>
      <c r="F1146" s="191">
        <f t="shared" si="56"/>
        <v>3</v>
      </c>
    </row>
    <row r="1147" spans="4:6" x14ac:dyDescent="0.25">
      <c r="D1147" s="78">
        <f t="shared" si="57"/>
        <v>44244</v>
      </c>
      <c r="E1147" s="76">
        <f t="shared" si="55"/>
        <v>8</v>
      </c>
      <c r="F1147" s="191">
        <f t="shared" si="56"/>
        <v>3</v>
      </c>
    </row>
    <row r="1148" spans="4:6" x14ac:dyDescent="0.25">
      <c r="D1148" s="78">
        <f t="shared" si="57"/>
        <v>44245</v>
      </c>
      <c r="E1148" s="76">
        <f t="shared" si="55"/>
        <v>8</v>
      </c>
      <c r="F1148" s="191">
        <f t="shared" si="56"/>
        <v>3</v>
      </c>
    </row>
    <row r="1149" spans="4:6" x14ac:dyDescent="0.25">
      <c r="D1149" s="78">
        <f t="shared" si="57"/>
        <v>44246</v>
      </c>
      <c r="E1149" s="76">
        <f t="shared" si="55"/>
        <v>8</v>
      </c>
      <c r="F1149" s="191">
        <f t="shared" si="56"/>
        <v>3</v>
      </c>
    </row>
    <row r="1150" spans="4:6" x14ac:dyDescent="0.25">
      <c r="D1150" s="78">
        <f t="shared" si="57"/>
        <v>44247</v>
      </c>
      <c r="E1150" s="76">
        <f t="shared" si="55"/>
        <v>8</v>
      </c>
      <c r="F1150" s="191">
        <f t="shared" si="56"/>
        <v>3</v>
      </c>
    </row>
    <row r="1151" spans="4:6" x14ac:dyDescent="0.25">
      <c r="D1151" s="78">
        <f t="shared" si="57"/>
        <v>44248</v>
      </c>
      <c r="E1151" s="76">
        <f t="shared" si="55"/>
        <v>8</v>
      </c>
      <c r="F1151" s="191">
        <f t="shared" si="56"/>
        <v>3</v>
      </c>
    </row>
    <row r="1152" spans="4:6" x14ac:dyDescent="0.25">
      <c r="D1152" s="78">
        <f t="shared" si="57"/>
        <v>44249</v>
      </c>
      <c r="E1152" s="76">
        <f t="shared" si="55"/>
        <v>9</v>
      </c>
      <c r="F1152" s="191">
        <f t="shared" si="56"/>
        <v>4</v>
      </c>
    </row>
    <row r="1153" spans="4:6" x14ac:dyDescent="0.25">
      <c r="D1153" s="78">
        <f t="shared" si="57"/>
        <v>44250</v>
      </c>
      <c r="E1153" s="76">
        <f t="shared" si="55"/>
        <v>9</v>
      </c>
      <c r="F1153" s="191">
        <f t="shared" si="56"/>
        <v>4</v>
      </c>
    </row>
    <row r="1154" spans="4:6" x14ac:dyDescent="0.25">
      <c r="D1154" s="78">
        <f t="shared" si="57"/>
        <v>44251</v>
      </c>
      <c r="E1154" s="76">
        <f t="shared" si="55"/>
        <v>9</v>
      </c>
      <c r="F1154" s="191">
        <f t="shared" si="56"/>
        <v>4</v>
      </c>
    </row>
    <row r="1155" spans="4:6" x14ac:dyDescent="0.25">
      <c r="D1155" s="78">
        <f t="shared" si="57"/>
        <v>44252</v>
      </c>
      <c r="E1155" s="76">
        <f t="shared" si="55"/>
        <v>9</v>
      </c>
      <c r="F1155" s="191">
        <f t="shared" si="56"/>
        <v>4</v>
      </c>
    </row>
    <row r="1156" spans="4:6" x14ac:dyDescent="0.25">
      <c r="D1156" s="78">
        <f t="shared" si="57"/>
        <v>44253</v>
      </c>
      <c r="E1156" s="76">
        <f t="shared" si="55"/>
        <v>9</v>
      </c>
      <c r="F1156" s="191">
        <f t="shared" si="56"/>
        <v>4</v>
      </c>
    </row>
    <row r="1157" spans="4:6" x14ac:dyDescent="0.25">
      <c r="D1157" s="78">
        <f t="shared" si="57"/>
        <v>44254</v>
      </c>
      <c r="E1157" s="76">
        <f t="shared" si="55"/>
        <v>9</v>
      </c>
      <c r="F1157" s="191">
        <f t="shared" si="56"/>
        <v>4</v>
      </c>
    </row>
    <row r="1158" spans="4:6" x14ac:dyDescent="0.25">
      <c r="D1158" s="78">
        <f t="shared" si="57"/>
        <v>44255</v>
      </c>
      <c r="E1158" s="76">
        <f t="shared" si="55"/>
        <v>9</v>
      </c>
      <c r="F1158" s="191">
        <f t="shared" si="56"/>
        <v>4</v>
      </c>
    </row>
    <row r="1159" spans="4:6" x14ac:dyDescent="0.25">
      <c r="D1159" s="78">
        <f t="shared" si="57"/>
        <v>44256</v>
      </c>
      <c r="E1159" s="76">
        <f t="shared" si="55"/>
        <v>10</v>
      </c>
      <c r="F1159" s="191">
        <f t="shared" si="56"/>
        <v>1</v>
      </c>
    </row>
    <row r="1160" spans="4:6" x14ac:dyDescent="0.25">
      <c r="D1160" s="78">
        <f t="shared" si="57"/>
        <v>44257</v>
      </c>
      <c r="E1160" s="76">
        <f t="shared" si="55"/>
        <v>10</v>
      </c>
      <c r="F1160" s="191">
        <f t="shared" si="56"/>
        <v>1</v>
      </c>
    </row>
    <row r="1161" spans="4:6" x14ac:dyDescent="0.25">
      <c r="D1161" s="78">
        <f t="shared" si="57"/>
        <v>44258</v>
      </c>
      <c r="E1161" s="76">
        <f t="shared" si="55"/>
        <v>10</v>
      </c>
      <c r="F1161" s="191">
        <f t="shared" si="56"/>
        <v>1</v>
      </c>
    </row>
    <row r="1162" spans="4:6" x14ac:dyDescent="0.25">
      <c r="D1162" s="78">
        <f t="shared" si="57"/>
        <v>44259</v>
      </c>
      <c r="E1162" s="76">
        <f t="shared" si="55"/>
        <v>10</v>
      </c>
      <c r="F1162" s="191">
        <f t="shared" si="56"/>
        <v>1</v>
      </c>
    </row>
    <row r="1163" spans="4:6" x14ac:dyDescent="0.25">
      <c r="D1163" s="78">
        <f t="shared" si="57"/>
        <v>44260</v>
      </c>
      <c r="E1163" s="76">
        <f t="shared" si="55"/>
        <v>10</v>
      </c>
      <c r="F1163" s="191">
        <f t="shared" si="56"/>
        <v>1</v>
      </c>
    </row>
    <row r="1164" spans="4:6" x14ac:dyDescent="0.25">
      <c r="D1164" s="78">
        <f t="shared" si="57"/>
        <v>44261</v>
      </c>
      <c r="E1164" s="76">
        <f t="shared" si="55"/>
        <v>10</v>
      </c>
      <c r="F1164" s="191">
        <f t="shared" si="56"/>
        <v>1</v>
      </c>
    </row>
    <row r="1165" spans="4:6" x14ac:dyDescent="0.25">
      <c r="D1165" s="78">
        <f t="shared" si="57"/>
        <v>44262</v>
      </c>
      <c r="E1165" s="76">
        <f t="shared" si="55"/>
        <v>10</v>
      </c>
      <c r="F1165" s="191">
        <f t="shared" si="56"/>
        <v>1</v>
      </c>
    </row>
    <row r="1166" spans="4:6" x14ac:dyDescent="0.25">
      <c r="D1166" s="78">
        <f t="shared" si="57"/>
        <v>44263</v>
      </c>
      <c r="E1166" s="76">
        <f t="shared" si="55"/>
        <v>11</v>
      </c>
      <c r="F1166" s="191">
        <f t="shared" si="56"/>
        <v>2</v>
      </c>
    </row>
    <row r="1167" spans="4:6" x14ac:dyDescent="0.25">
      <c r="D1167" s="78">
        <f t="shared" si="57"/>
        <v>44264</v>
      </c>
      <c r="E1167" s="76">
        <f t="shared" si="55"/>
        <v>11</v>
      </c>
      <c r="F1167" s="191">
        <f t="shared" si="56"/>
        <v>2</v>
      </c>
    </row>
    <row r="1168" spans="4:6" x14ac:dyDescent="0.25">
      <c r="D1168" s="78">
        <f t="shared" si="57"/>
        <v>44265</v>
      </c>
      <c r="E1168" s="76">
        <f t="shared" si="55"/>
        <v>11</v>
      </c>
      <c r="F1168" s="191">
        <f t="shared" si="56"/>
        <v>2</v>
      </c>
    </row>
    <row r="1169" spans="4:6" x14ac:dyDescent="0.25">
      <c r="D1169" s="78">
        <f t="shared" si="57"/>
        <v>44266</v>
      </c>
      <c r="E1169" s="76">
        <f t="shared" si="55"/>
        <v>11</v>
      </c>
      <c r="F1169" s="191">
        <f t="shared" si="56"/>
        <v>2</v>
      </c>
    </row>
    <row r="1170" spans="4:6" x14ac:dyDescent="0.25">
      <c r="D1170" s="78">
        <f t="shared" si="57"/>
        <v>44267</v>
      </c>
      <c r="E1170" s="76">
        <f t="shared" si="55"/>
        <v>11</v>
      </c>
      <c r="F1170" s="191">
        <f t="shared" si="56"/>
        <v>2</v>
      </c>
    </row>
    <row r="1171" spans="4:6" x14ac:dyDescent="0.25">
      <c r="D1171" s="78">
        <f t="shared" si="57"/>
        <v>44268</v>
      </c>
      <c r="E1171" s="76">
        <f t="shared" si="55"/>
        <v>11</v>
      </c>
      <c r="F1171" s="191">
        <f t="shared" si="56"/>
        <v>2</v>
      </c>
    </row>
    <row r="1172" spans="4:6" x14ac:dyDescent="0.25">
      <c r="D1172" s="78">
        <f t="shared" si="57"/>
        <v>44269</v>
      </c>
      <c r="E1172" s="76">
        <f t="shared" si="55"/>
        <v>11</v>
      </c>
      <c r="F1172" s="191">
        <f t="shared" si="56"/>
        <v>2</v>
      </c>
    </row>
    <row r="1173" spans="4:6" x14ac:dyDescent="0.25">
      <c r="D1173" s="78">
        <f t="shared" si="57"/>
        <v>44270</v>
      </c>
      <c r="E1173" s="76">
        <f t="shared" si="55"/>
        <v>12</v>
      </c>
      <c r="F1173" s="191">
        <f t="shared" si="56"/>
        <v>3</v>
      </c>
    </row>
    <row r="1174" spans="4:6" x14ac:dyDescent="0.25">
      <c r="D1174" s="78">
        <f t="shared" si="57"/>
        <v>44271</v>
      </c>
      <c r="E1174" s="76">
        <f t="shared" si="55"/>
        <v>12</v>
      </c>
      <c r="F1174" s="191">
        <f t="shared" si="56"/>
        <v>3</v>
      </c>
    </row>
    <row r="1175" spans="4:6" x14ac:dyDescent="0.25">
      <c r="D1175" s="78">
        <f t="shared" si="57"/>
        <v>44272</v>
      </c>
      <c r="E1175" s="76">
        <f t="shared" si="55"/>
        <v>12</v>
      </c>
      <c r="F1175" s="191">
        <f t="shared" si="56"/>
        <v>3</v>
      </c>
    </row>
    <row r="1176" spans="4:6" x14ac:dyDescent="0.25">
      <c r="D1176" s="78">
        <f t="shared" si="57"/>
        <v>44273</v>
      </c>
      <c r="E1176" s="76">
        <f t="shared" si="55"/>
        <v>12</v>
      </c>
      <c r="F1176" s="191">
        <f t="shared" si="56"/>
        <v>3</v>
      </c>
    </row>
    <row r="1177" spans="4:6" x14ac:dyDescent="0.25">
      <c r="D1177" s="78">
        <f t="shared" si="57"/>
        <v>44274</v>
      </c>
      <c r="E1177" s="76">
        <f t="shared" si="55"/>
        <v>12</v>
      </c>
      <c r="F1177" s="191">
        <f t="shared" si="56"/>
        <v>3</v>
      </c>
    </row>
    <row r="1178" spans="4:6" x14ac:dyDescent="0.25">
      <c r="D1178" s="78">
        <f t="shared" si="57"/>
        <v>44275</v>
      </c>
      <c r="E1178" s="76">
        <f t="shared" si="55"/>
        <v>12</v>
      </c>
      <c r="F1178" s="191">
        <f t="shared" si="56"/>
        <v>3</v>
      </c>
    </row>
    <row r="1179" spans="4:6" x14ac:dyDescent="0.25">
      <c r="D1179" s="78">
        <f t="shared" si="57"/>
        <v>44276</v>
      </c>
      <c r="E1179" s="76">
        <f t="shared" si="55"/>
        <v>12</v>
      </c>
      <c r="F1179" s="191">
        <f t="shared" si="56"/>
        <v>3</v>
      </c>
    </row>
    <row r="1180" spans="4:6" x14ac:dyDescent="0.25">
      <c r="D1180" s="78">
        <f t="shared" si="57"/>
        <v>44277</v>
      </c>
      <c r="E1180" s="76">
        <f t="shared" si="55"/>
        <v>13</v>
      </c>
      <c r="F1180" s="191">
        <f t="shared" si="56"/>
        <v>4</v>
      </c>
    </row>
    <row r="1181" spans="4:6" x14ac:dyDescent="0.25">
      <c r="D1181" s="78">
        <f t="shared" si="57"/>
        <v>44278</v>
      </c>
      <c r="E1181" s="76">
        <f t="shared" si="55"/>
        <v>13</v>
      </c>
      <c r="F1181" s="191">
        <f t="shared" si="56"/>
        <v>4</v>
      </c>
    </row>
    <row r="1182" spans="4:6" x14ac:dyDescent="0.25">
      <c r="D1182" s="78">
        <f t="shared" si="57"/>
        <v>44279</v>
      </c>
      <c r="E1182" s="76">
        <f t="shared" si="55"/>
        <v>13</v>
      </c>
      <c r="F1182" s="191">
        <f t="shared" si="56"/>
        <v>4</v>
      </c>
    </row>
    <row r="1183" spans="4:6" x14ac:dyDescent="0.25">
      <c r="D1183" s="78">
        <f t="shared" si="57"/>
        <v>44280</v>
      </c>
      <c r="E1183" s="76">
        <f t="shared" si="55"/>
        <v>13</v>
      </c>
      <c r="F1183" s="191">
        <f t="shared" si="56"/>
        <v>4</v>
      </c>
    </row>
    <row r="1184" spans="4:6" x14ac:dyDescent="0.25">
      <c r="D1184" s="78">
        <f t="shared" si="57"/>
        <v>44281</v>
      </c>
      <c r="E1184" s="76">
        <f t="shared" si="55"/>
        <v>13</v>
      </c>
      <c r="F1184" s="191">
        <f t="shared" si="56"/>
        <v>4</v>
      </c>
    </row>
    <row r="1185" spans="4:6" x14ac:dyDescent="0.25">
      <c r="D1185" s="78">
        <f t="shared" si="57"/>
        <v>44282</v>
      </c>
      <c r="E1185" s="76">
        <f t="shared" si="55"/>
        <v>13</v>
      </c>
      <c r="F1185" s="191">
        <f t="shared" si="56"/>
        <v>4</v>
      </c>
    </row>
    <row r="1186" spans="4:6" x14ac:dyDescent="0.25">
      <c r="D1186" s="78">
        <f t="shared" si="57"/>
        <v>44283</v>
      </c>
      <c r="E1186" s="76">
        <f t="shared" si="55"/>
        <v>13</v>
      </c>
      <c r="F1186" s="191">
        <f t="shared" si="56"/>
        <v>4</v>
      </c>
    </row>
    <row r="1187" spans="4:6" x14ac:dyDescent="0.25">
      <c r="D1187" s="78">
        <f t="shared" si="57"/>
        <v>44284</v>
      </c>
      <c r="E1187" s="76">
        <f t="shared" si="55"/>
        <v>14</v>
      </c>
      <c r="F1187" s="191">
        <f t="shared" si="56"/>
        <v>1</v>
      </c>
    </row>
    <row r="1188" spans="4:6" x14ac:dyDescent="0.25">
      <c r="D1188" s="78">
        <f t="shared" si="57"/>
        <v>44285</v>
      </c>
      <c r="E1188" s="76">
        <f t="shared" ref="E1188:E1208" si="58">+WEEKNUM(D1188,2)</f>
        <v>14</v>
      </c>
      <c r="F1188" s="191">
        <f t="shared" ref="F1188:F1208" si="59">IF(AND(F1187&lt;$H$7,E1187&lt;&gt;E1188),F1187+1,IF(AND(F1187=$H$7,E1187&lt;&gt;E1188),1,F1187))</f>
        <v>1</v>
      </c>
    </row>
    <row r="1189" spans="4:6" x14ac:dyDescent="0.25">
      <c r="D1189" s="78">
        <f t="shared" si="57"/>
        <v>44286</v>
      </c>
      <c r="E1189" s="76">
        <f t="shared" si="58"/>
        <v>14</v>
      </c>
      <c r="F1189" s="191">
        <f t="shared" si="59"/>
        <v>1</v>
      </c>
    </row>
    <row r="1190" spans="4:6" x14ac:dyDescent="0.25">
      <c r="D1190" s="78">
        <f t="shared" si="57"/>
        <v>44287</v>
      </c>
      <c r="E1190" s="76">
        <f t="shared" si="58"/>
        <v>14</v>
      </c>
      <c r="F1190" s="191">
        <f t="shared" si="59"/>
        <v>1</v>
      </c>
    </row>
    <row r="1191" spans="4:6" x14ac:dyDescent="0.25">
      <c r="D1191" s="78">
        <f t="shared" si="57"/>
        <v>44288</v>
      </c>
      <c r="E1191" s="76">
        <f t="shared" si="58"/>
        <v>14</v>
      </c>
      <c r="F1191" s="191">
        <f t="shared" si="59"/>
        <v>1</v>
      </c>
    </row>
    <row r="1192" spans="4:6" x14ac:dyDescent="0.25">
      <c r="D1192" s="78">
        <f t="shared" si="57"/>
        <v>44289</v>
      </c>
      <c r="E1192" s="76">
        <f t="shared" si="58"/>
        <v>14</v>
      </c>
      <c r="F1192" s="191">
        <f t="shared" si="59"/>
        <v>1</v>
      </c>
    </row>
    <row r="1193" spans="4:6" x14ac:dyDescent="0.25">
      <c r="D1193" s="78">
        <f t="shared" si="57"/>
        <v>44290</v>
      </c>
      <c r="E1193" s="76">
        <f t="shared" si="58"/>
        <v>14</v>
      </c>
      <c r="F1193" s="191">
        <f t="shared" si="59"/>
        <v>1</v>
      </c>
    </row>
    <row r="1194" spans="4:6" x14ac:dyDescent="0.25">
      <c r="D1194" s="78">
        <f t="shared" ref="D1194:D1208" si="60">+D1193+1</f>
        <v>44291</v>
      </c>
      <c r="E1194" s="76">
        <f t="shared" si="58"/>
        <v>15</v>
      </c>
      <c r="F1194" s="191">
        <f t="shared" si="59"/>
        <v>2</v>
      </c>
    </row>
    <row r="1195" spans="4:6" x14ac:dyDescent="0.25">
      <c r="D1195" s="78">
        <f t="shared" si="60"/>
        <v>44292</v>
      </c>
      <c r="E1195" s="76">
        <f t="shared" si="58"/>
        <v>15</v>
      </c>
      <c r="F1195" s="191">
        <f t="shared" si="59"/>
        <v>2</v>
      </c>
    </row>
    <row r="1196" spans="4:6" x14ac:dyDescent="0.25">
      <c r="D1196" s="78">
        <f t="shared" si="60"/>
        <v>44293</v>
      </c>
      <c r="E1196" s="76">
        <f t="shared" si="58"/>
        <v>15</v>
      </c>
      <c r="F1196" s="191">
        <f t="shared" si="59"/>
        <v>2</v>
      </c>
    </row>
    <row r="1197" spans="4:6" x14ac:dyDescent="0.25">
      <c r="D1197" s="78">
        <f t="shared" si="60"/>
        <v>44294</v>
      </c>
      <c r="E1197" s="76">
        <f t="shared" si="58"/>
        <v>15</v>
      </c>
      <c r="F1197" s="191">
        <f t="shared" si="59"/>
        <v>2</v>
      </c>
    </row>
    <row r="1198" spans="4:6" x14ac:dyDescent="0.25">
      <c r="D1198" s="78">
        <f t="shared" si="60"/>
        <v>44295</v>
      </c>
      <c r="E1198" s="76">
        <f t="shared" si="58"/>
        <v>15</v>
      </c>
      <c r="F1198" s="191">
        <f t="shared" si="59"/>
        <v>2</v>
      </c>
    </row>
    <row r="1199" spans="4:6" x14ac:dyDescent="0.25">
      <c r="D1199" s="78">
        <f t="shared" si="60"/>
        <v>44296</v>
      </c>
      <c r="E1199" s="76">
        <f t="shared" si="58"/>
        <v>15</v>
      </c>
      <c r="F1199" s="191">
        <f t="shared" si="59"/>
        <v>2</v>
      </c>
    </row>
    <row r="1200" spans="4:6" x14ac:dyDescent="0.25">
      <c r="D1200" s="78">
        <f t="shared" si="60"/>
        <v>44297</v>
      </c>
      <c r="E1200" s="76">
        <f t="shared" si="58"/>
        <v>15</v>
      </c>
      <c r="F1200" s="191">
        <f t="shared" si="59"/>
        <v>2</v>
      </c>
    </row>
    <row r="1201" spans="4:6" x14ac:dyDescent="0.25">
      <c r="D1201" s="78">
        <f t="shared" si="60"/>
        <v>44298</v>
      </c>
      <c r="E1201" s="76">
        <f t="shared" si="58"/>
        <v>16</v>
      </c>
      <c r="F1201" s="191">
        <f t="shared" si="59"/>
        <v>3</v>
      </c>
    </row>
    <row r="1202" spans="4:6" x14ac:dyDescent="0.25">
      <c r="D1202" s="78">
        <f t="shared" si="60"/>
        <v>44299</v>
      </c>
      <c r="E1202" s="76">
        <f t="shared" si="58"/>
        <v>16</v>
      </c>
      <c r="F1202" s="191">
        <f t="shared" si="59"/>
        <v>3</v>
      </c>
    </row>
    <row r="1203" spans="4:6" x14ac:dyDescent="0.25">
      <c r="D1203" s="78">
        <f t="shared" si="60"/>
        <v>44300</v>
      </c>
      <c r="E1203" s="76">
        <f t="shared" si="58"/>
        <v>16</v>
      </c>
      <c r="F1203" s="191">
        <f t="shared" si="59"/>
        <v>3</v>
      </c>
    </row>
    <row r="1204" spans="4:6" x14ac:dyDescent="0.25">
      <c r="D1204" s="78">
        <f t="shared" si="60"/>
        <v>44301</v>
      </c>
      <c r="E1204" s="76">
        <f t="shared" si="58"/>
        <v>16</v>
      </c>
      <c r="F1204" s="191">
        <f t="shared" si="59"/>
        <v>3</v>
      </c>
    </row>
    <row r="1205" spans="4:6" x14ac:dyDescent="0.25">
      <c r="D1205" s="78">
        <f t="shared" si="60"/>
        <v>44302</v>
      </c>
      <c r="E1205" s="76">
        <f t="shared" si="58"/>
        <v>16</v>
      </c>
      <c r="F1205" s="191">
        <f t="shared" si="59"/>
        <v>3</v>
      </c>
    </row>
    <row r="1206" spans="4:6" x14ac:dyDescent="0.25">
      <c r="D1206" s="78">
        <f t="shared" si="60"/>
        <v>44303</v>
      </c>
      <c r="E1206" s="76">
        <f t="shared" si="58"/>
        <v>16</v>
      </c>
      <c r="F1206" s="191">
        <f t="shared" si="59"/>
        <v>3</v>
      </c>
    </row>
    <row r="1207" spans="4:6" x14ac:dyDescent="0.25">
      <c r="D1207" s="78">
        <f t="shared" si="60"/>
        <v>44304</v>
      </c>
      <c r="E1207" s="76">
        <f t="shared" si="58"/>
        <v>16</v>
      </c>
      <c r="F1207" s="191">
        <f t="shared" si="59"/>
        <v>3</v>
      </c>
    </row>
    <row r="1208" spans="4:6" x14ac:dyDescent="0.25">
      <c r="D1208" s="78">
        <f t="shared" si="60"/>
        <v>44305</v>
      </c>
      <c r="E1208" s="76">
        <f t="shared" si="58"/>
        <v>17</v>
      </c>
      <c r="F1208" s="191">
        <f t="shared" si="59"/>
        <v>4</v>
      </c>
    </row>
  </sheetData>
  <dataValidations count="1">
    <dataValidation type="list" operator="equal" allowBlank="1" showInputMessage="1" showErrorMessage="1" sqref="H7">
      <formula1>$Q$4:$Q$18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18"/>
  <sheetViews>
    <sheetView workbookViewId="0">
      <selection activeCell="D5" sqref="D5"/>
    </sheetView>
  </sheetViews>
  <sheetFormatPr baseColWidth="10" defaultRowHeight="15" x14ac:dyDescent="0.25"/>
  <cols>
    <col min="1" max="1" width="19.140625" customWidth="1"/>
    <col min="2" max="2" width="20.85546875" customWidth="1"/>
  </cols>
  <sheetData>
    <row r="1" spans="1:2" ht="20.25" x14ac:dyDescent="0.3">
      <c r="A1" s="200">
        <v>2018</v>
      </c>
      <c r="B1" s="201"/>
    </row>
    <row r="2" spans="1:2" x14ac:dyDescent="0.25">
      <c r="A2" s="202" t="s">
        <v>57</v>
      </c>
      <c r="B2" s="203"/>
    </row>
    <row r="3" spans="1:2" x14ac:dyDescent="0.25">
      <c r="A3" s="164" t="s">
        <v>58</v>
      </c>
      <c r="B3" s="165" t="s">
        <v>59</v>
      </c>
    </row>
    <row r="4" spans="1:2" x14ac:dyDescent="0.25">
      <c r="A4" s="166"/>
      <c r="B4" s="166"/>
    </row>
    <row r="5" spans="1:2" x14ac:dyDescent="0.25">
      <c r="A5" s="167" t="s">
        <v>60</v>
      </c>
      <c r="B5" s="167">
        <f>DATE(Annee,1,1)</f>
        <v>43101</v>
      </c>
    </row>
    <row r="6" spans="1:2" x14ac:dyDescent="0.25">
      <c r="A6" s="167" t="s">
        <v>61</v>
      </c>
      <c r="B6" s="167">
        <f>ROUND(DATE(Annee,4,MOD(234-11*MOD(Annee,19),30))/7,)*7-(6+SUMPRODUCT(({1954;1981;2049;2076}=Annee)*7))</f>
        <v>43191</v>
      </c>
    </row>
    <row r="7" spans="1:2" x14ac:dyDescent="0.25">
      <c r="A7" s="167" t="s">
        <v>62</v>
      </c>
      <c r="B7" s="167">
        <f>B6+1</f>
        <v>43192</v>
      </c>
    </row>
    <row r="8" spans="1:2" x14ac:dyDescent="0.25">
      <c r="A8" s="167" t="s">
        <v>63</v>
      </c>
      <c r="B8" s="167">
        <f>DATE(Annee,5,1)</f>
        <v>43221</v>
      </c>
    </row>
    <row r="9" spans="1:2" x14ac:dyDescent="0.25">
      <c r="A9" s="167" t="s">
        <v>64</v>
      </c>
      <c r="B9" s="167">
        <f>B6+39</f>
        <v>43230</v>
      </c>
    </row>
    <row r="10" spans="1:2" x14ac:dyDescent="0.25">
      <c r="A10" s="167" t="s">
        <v>65</v>
      </c>
      <c r="B10" s="167">
        <f>DATE(Annee,5,8)</f>
        <v>43228</v>
      </c>
    </row>
    <row r="11" spans="1:2" x14ac:dyDescent="0.25">
      <c r="A11" s="167" t="s">
        <v>66</v>
      </c>
      <c r="B11" s="167">
        <f>B6+49</f>
        <v>43240</v>
      </c>
    </row>
    <row r="12" spans="1:2" x14ac:dyDescent="0.25">
      <c r="A12" s="167" t="s">
        <v>67</v>
      </c>
      <c r="B12" s="167">
        <f>B11+1</f>
        <v>43241</v>
      </c>
    </row>
    <row r="13" spans="1:2" x14ac:dyDescent="0.25">
      <c r="A13" s="167" t="s">
        <v>68</v>
      </c>
      <c r="B13" s="167">
        <f>DATE(Annee,7,14)</f>
        <v>43295</v>
      </c>
    </row>
    <row r="14" spans="1:2" x14ac:dyDescent="0.25">
      <c r="A14" s="167" t="s">
        <v>69</v>
      </c>
      <c r="B14" s="167">
        <f>DATE(Annee,8,15)</f>
        <v>43327</v>
      </c>
    </row>
    <row r="15" spans="1:2" x14ac:dyDescent="0.25">
      <c r="A15" s="167" t="s">
        <v>70</v>
      </c>
      <c r="B15" s="167">
        <f>DATE(Annee,11,1)</f>
        <v>43405</v>
      </c>
    </row>
    <row r="16" spans="1:2" x14ac:dyDescent="0.25">
      <c r="A16" s="167" t="s">
        <v>71</v>
      </c>
      <c r="B16" s="167">
        <f>DATE(Annee,11,11)</f>
        <v>43415</v>
      </c>
    </row>
    <row r="17" spans="1:2" x14ac:dyDescent="0.25">
      <c r="A17" s="167" t="s">
        <v>72</v>
      </c>
      <c r="B17" s="167">
        <f>DATE(Annee,12,25)</f>
        <v>43459</v>
      </c>
    </row>
    <row r="18" spans="1:2" x14ac:dyDescent="0.25">
      <c r="A18" s="167" t="s">
        <v>60</v>
      </c>
      <c r="B18" s="167">
        <f>DATE(Annee+1,1,1)</f>
        <v>43466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WWU44"/>
  <sheetViews>
    <sheetView zoomScale="70" zoomScaleNormal="70" workbookViewId="0">
      <selection activeCell="C34" sqref="C34"/>
    </sheetView>
  </sheetViews>
  <sheetFormatPr baseColWidth="10" defaultColWidth="0" defaultRowHeight="12.75" x14ac:dyDescent="0.2"/>
  <cols>
    <col min="1" max="1" width="12.140625" style="1" customWidth="1"/>
    <col min="2" max="2" width="32.140625" style="1" customWidth="1"/>
    <col min="3" max="42" width="5.5703125" style="1" customWidth="1"/>
    <col min="43" max="107" width="5.42578125" style="1" customWidth="1"/>
    <col min="108" max="108" width="11.42578125" style="1" customWidth="1"/>
    <col min="109" max="249" width="11.42578125" style="1" hidden="1" customWidth="1"/>
    <col min="250" max="250" width="12.140625" style="1" hidden="1" customWidth="1"/>
    <col min="251" max="251" width="32.140625" style="1" hidden="1" customWidth="1"/>
    <col min="252" max="287" width="5.5703125" style="1" hidden="1" customWidth="1"/>
    <col min="288" max="288" width="26.85546875" style="1" hidden="1" customWidth="1"/>
    <col min="289" max="294" width="5.5703125" style="1" hidden="1" customWidth="1"/>
    <col min="295" max="295" width="18.5703125" style="1" hidden="1" customWidth="1"/>
    <col min="296" max="505" width="0" style="1" hidden="1"/>
    <col min="506" max="506" width="12.140625" style="1" hidden="1" customWidth="1"/>
    <col min="507" max="507" width="32.140625" style="1" hidden="1" customWidth="1"/>
    <col min="508" max="543" width="5.5703125" style="1" hidden="1" customWidth="1"/>
    <col min="544" max="544" width="26.85546875" style="1" hidden="1" customWidth="1"/>
    <col min="545" max="550" width="5.5703125" style="1" hidden="1" customWidth="1"/>
    <col min="551" max="551" width="18.5703125" style="1" hidden="1" customWidth="1"/>
    <col min="552" max="761" width="0" style="1" hidden="1"/>
    <col min="762" max="762" width="12.140625" style="1" hidden="1" customWidth="1"/>
    <col min="763" max="763" width="32.140625" style="1" hidden="1" customWidth="1"/>
    <col min="764" max="799" width="5.5703125" style="1" hidden="1" customWidth="1"/>
    <col min="800" max="800" width="26.85546875" style="1" hidden="1" customWidth="1"/>
    <col min="801" max="806" width="5.5703125" style="1" hidden="1" customWidth="1"/>
    <col min="807" max="807" width="18.5703125" style="1" hidden="1" customWidth="1"/>
    <col min="808" max="1017" width="0" style="1" hidden="1"/>
    <col min="1018" max="1018" width="12.140625" style="1" hidden="1" customWidth="1"/>
    <col min="1019" max="1019" width="32.140625" style="1" hidden="1" customWidth="1"/>
    <col min="1020" max="1055" width="5.5703125" style="1" hidden="1" customWidth="1"/>
    <col min="1056" max="1056" width="26.85546875" style="1" hidden="1" customWidth="1"/>
    <col min="1057" max="1062" width="5.5703125" style="1" hidden="1" customWidth="1"/>
    <col min="1063" max="1063" width="18.5703125" style="1" hidden="1" customWidth="1"/>
    <col min="1064" max="1273" width="0" style="1" hidden="1"/>
    <col min="1274" max="1274" width="12.140625" style="1" hidden="1" customWidth="1"/>
    <col min="1275" max="1275" width="32.140625" style="1" hidden="1" customWidth="1"/>
    <col min="1276" max="1311" width="5.5703125" style="1" hidden="1" customWidth="1"/>
    <col min="1312" max="1312" width="26.85546875" style="1" hidden="1" customWidth="1"/>
    <col min="1313" max="1318" width="5.5703125" style="1" hidden="1" customWidth="1"/>
    <col min="1319" max="1319" width="18.5703125" style="1" hidden="1" customWidth="1"/>
    <col min="1320" max="1529" width="0" style="1" hidden="1"/>
    <col min="1530" max="1530" width="12.140625" style="1" hidden="1" customWidth="1"/>
    <col min="1531" max="1531" width="32.140625" style="1" hidden="1" customWidth="1"/>
    <col min="1532" max="1567" width="5.5703125" style="1" hidden="1" customWidth="1"/>
    <col min="1568" max="1568" width="26.85546875" style="1" hidden="1" customWidth="1"/>
    <col min="1569" max="1574" width="5.5703125" style="1" hidden="1" customWidth="1"/>
    <col min="1575" max="1575" width="18.5703125" style="1" hidden="1" customWidth="1"/>
    <col min="1576" max="1785" width="0" style="1" hidden="1"/>
    <col min="1786" max="1786" width="12.140625" style="1" hidden="1" customWidth="1"/>
    <col min="1787" max="1787" width="32.140625" style="1" hidden="1" customWidth="1"/>
    <col min="1788" max="1823" width="5.5703125" style="1" hidden="1" customWidth="1"/>
    <col min="1824" max="1824" width="26.85546875" style="1" hidden="1" customWidth="1"/>
    <col min="1825" max="1830" width="5.5703125" style="1" hidden="1" customWidth="1"/>
    <col min="1831" max="1831" width="18.5703125" style="1" hidden="1" customWidth="1"/>
    <col min="1832" max="2041" width="0" style="1" hidden="1"/>
    <col min="2042" max="2042" width="12.140625" style="1" hidden="1" customWidth="1"/>
    <col min="2043" max="2043" width="32.140625" style="1" hidden="1" customWidth="1"/>
    <col min="2044" max="2079" width="5.5703125" style="1" hidden="1" customWidth="1"/>
    <col min="2080" max="2080" width="26.85546875" style="1" hidden="1" customWidth="1"/>
    <col min="2081" max="2086" width="5.5703125" style="1" hidden="1" customWidth="1"/>
    <col min="2087" max="2087" width="18.5703125" style="1" hidden="1" customWidth="1"/>
    <col min="2088" max="2297" width="0" style="1" hidden="1"/>
    <col min="2298" max="2298" width="12.140625" style="1" hidden="1" customWidth="1"/>
    <col min="2299" max="2299" width="32.140625" style="1" hidden="1" customWidth="1"/>
    <col min="2300" max="2335" width="5.5703125" style="1" hidden="1" customWidth="1"/>
    <col min="2336" max="2336" width="26.85546875" style="1" hidden="1" customWidth="1"/>
    <col min="2337" max="2342" width="5.5703125" style="1" hidden="1" customWidth="1"/>
    <col min="2343" max="2343" width="18.5703125" style="1" hidden="1" customWidth="1"/>
    <col min="2344" max="2553" width="0" style="1" hidden="1"/>
    <col min="2554" max="2554" width="12.140625" style="1" hidden="1" customWidth="1"/>
    <col min="2555" max="2555" width="32.140625" style="1" hidden="1" customWidth="1"/>
    <col min="2556" max="2591" width="5.5703125" style="1" hidden="1" customWidth="1"/>
    <col min="2592" max="2592" width="26.85546875" style="1" hidden="1" customWidth="1"/>
    <col min="2593" max="2598" width="5.5703125" style="1" hidden="1" customWidth="1"/>
    <col min="2599" max="2599" width="18.5703125" style="1" hidden="1" customWidth="1"/>
    <col min="2600" max="2809" width="0" style="1" hidden="1"/>
    <col min="2810" max="2810" width="12.140625" style="1" hidden="1" customWidth="1"/>
    <col min="2811" max="2811" width="32.140625" style="1" hidden="1" customWidth="1"/>
    <col min="2812" max="2847" width="5.5703125" style="1" hidden="1" customWidth="1"/>
    <col min="2848" max="2848" width="26.85546875" style="1" hidden="1" customWidth="1"/>
    <col min="2849" max="2854" width="5.5703125" style="1" hidden="1" customWidth="1"/>
    <col min="2855" max="2855" width="18.5703125" style="1" hidden="1" customWidth="1"/>
    <col min="2856" max="3065" width="0" style="1" hidden="1"/>
    <col min="3066" max="3066" width="12.140625" style="1" hidden="1" customWidth="1"/>
    <col min="3067" max="3067" width="32.140625" style="1" hidden="1" customWidth="1"/>
    <col min="3068" max="3103" width="5.5703125" style="1" hidden="1" customWidth="1"/>
    <col min="3104" max="3104" width="26.85546875" style="1" hidden="1" customWidth="1"/>
    <col min="3105" max="3110" width="5.5703125" style="1" hidden="1" customWidth="1"/>
    <col min="3111" max="3111" width="18.5703125" style="1" hidden="1" customWidth="1"/>
    <col min="3112" max="3321" width="0" style="1" hidden="1"/>
    <col min="3322" max="3322" width="12.140625" style="1" hidden="1" customWidth="1"/>
    <col min="3323" max="3323" width="32.140625" style="1" hidden="1" customWidth="1"/>
    <col min="3324" max="3359" width="5.5703125" style="1" hidden="1" customWidth="1"/>
    <col min="3360" max="3360" width="26.85546875" style="1" hidden="1" customWidth="1"/>
    <col min="3361" max="3366" width="5.5703125" style="1" hidden="1" customWidth="1"/>
    <col min="3367" max="3367" width="18.5703125" style="1" hidden="1" customWidth="1"/>
    <col min="3368" max="3577" width="0" style="1" hidden="1"/>
    <col min="3578" max="3578" width="12.140625" style="1" hidden="1" customWidth="1"/>
    <col min="3579" max="3579" width="32.140625" style="1" hidden="1" customWidth="1"/>
    <col min="3580" max="3615" width="5.5703125" style="1" hidden="1" customWidth="1"/>
    <col min="3616" max="3616" width="26.85546875" style="1" hidden="1" customWidth="1"/>
    <col min="3617" max="3622" width="5.5703125" style="1" hidden="1" customWidth="1"/>
    <col min="3623" max="3623" width="18.5703125" style="1" hidden="1" customWidth="1"/>
    <col min="3624" max="3833" width="0" style="1" hidden="1"/>
    <col min="3834" max="3834" width="12.140625" style="1" hidden="1" customWidth="1"/>
    <col min="3835" max="3835" width="32.140625" style="1" hidden="1" customWidth="1"/>
    <col min="3836" max="3871" width="5.5703125" style="1" hidden="1" customWidth="1"/>
    <col min="3872" max="3872" width="26.85546875" style="1" hidden="1" customWidth="1"/>
    <col min="3873" max="3878" width="5.5703125" style="1" hidden="1" customWidth="1"/>
    <col min="3879" max="3879" width="18.5703125" style="1" hidden="1" customWidth="1"/>
    <col min="3880" max="4089" width="0" style="1" hidden="1"/>
    <col min="4090" max="4090" width="12.140625" style="1" hidden="1" customWidth="1"/>
    <col min="4091" max="4091" width="32.140625" style="1" hidden="1" customWidth="1"/>
    <col min="4092" max="4127" width="5.5703125" style="1" hidden="1" customWidth="1"/>
    <col min="4128" max="4128" width="26.85546875" style="1" hidden="1" customWidth="1"/>
    <col min="4129" max="4134" width="5.5703125" style="1" hidden="1" customWidth="1"/>
    <col min="4135" max="4135" width="18.5703125" style="1" hidden="1" customWidth="1"/>
    <col min="4136" max="4345" width="0" style="1" hidden="1"/>
    <col min="4346" max="4346" width="12.140625" style="1" hidden="1" customWidth="1"/>
    <col min="4347" max="4347" width="32.140625" style="1" hidden="1" customWidth="1"/>
    <col min="4348" max="4383" width="5.5703125" style="1" hidden="1" customWidth="1"/>
    <col min="4384" max="4384" width="26.85546875" style="1" hidden="1" customWidth="1"/>
    <col min="4385" max="4390" width="5.5703125" style="1" hidden="1" customWidth="1"/>
    <col min="4391" max="4391" width="18.5703125" style="1" hidden="1" customWidth="1"/>
    <col min="4392" max="4601" width="0" style="1" hidden="1"/>
    <col min="4602" max="4602" width="12.140625" style="1" hidden="1" customWidth="1"/>
    <col min="4603" max="4603" width="32.140625" style="1" hidden="1" customWidth="1"/>
    <col min="4604" max="4639" width="5.5703125" style="1" hidden="1" customWidth="1"/>
    <col min="4640" max="4640" width="26.85546875" style="1" hidden="1" customWidth="1"/>
    <col min="4641" max="4646" width="5.5703125" style="1" hidden="1" customWidth="1"/>
    <col min="4647" max="4647" width="18.5703125" style="1" hidden="1" customWidth="1"/>
    <col min="4648" max="4857" width="0" style="1" hidden="1"/>
    <col min="4858" max="4858" width="12.140625" style="1" hidden="1" customWidth="1"/>
    <col min="4859" max="4859" width="32.140625" style="1" hidden="1" customWidth="1"/>
    <col min="4860" max="4895" width="5.5703125" style="1" hidden="1" customWidth="1"/>
    <col min="4896" max="4896" width="26.85546875" style="1" hidden="1" customWidth="1"/>
    <col min="4897" max="4902" width="5.5703125" style="1" hidden="1" customWidth="1"/>
    <col min="4903" max="4903" width="18.5703125" style="1" hidden="1" customWidth="1"/>
    <col min="4904" max="5113" width="0" style="1" hidden="1"/>
    <col min="5114" max="5114" width="12.140625" style="1" hidden="1" customWidth="1"/>
    <col min="5115" max="5115" width="32.140625" style="1" hidden="1" customWidth="1"/>
    <col min="5116" max="5151" width="5.5703125" style="1" hidden="1" customWidth="1"/>
    <col min="5152" max="5152" width="26.85546875" style="1" hidden="1" customWidth="1"/>
    <col min="5153" max="5158" width="5.5703125" style="1" hidden="1" customWidth="1"/>
    <col min="5159" max="5159" width="18.5703125" style="1" hidden="1" customWidth="1"/>
    <col min="5160" max="5369" width="0" style="1" hidden="1"/>
    <col min="5370" max="5370" width="12.140625" style="1" hidden="1" customWidth="1"/>
    <col min="5371" max="5371" width="32.140625" style="1" hidden="1" customWidth="1"/>
    <col min="5372" max="5407" width="5.5703125" style="1" hidden="1" customWidth="1"/>
    <col min="5408" max="5408" width="26.85546875" style="1" hidden="1" customWidth="1"/>
    <col min="5409" max="5414" width="5.5703125" style="1" hidden="1" customWidth="1"/>
    <col min="5415" max="5415" width="18.5703125" style="1" hidden="1" customWidth="1"/>
    <col min="5416" max="5625" width="0" style="1" hidden="1"/>
    <col min="5626" max="5626" width="12.140625" style="1" hidden="1" customWidth="1"/>
    <col min="5627" max="5627" width="32.140625" style="1" hidden="1" customWidth="1"/>
    <col min="5628" max="5663" width="5.5703125" style="1" hidden="1" customWidth="1"/>
    <col min="5664" max="5664" width="26.85546875" style="1" hidden="1" customWidth="1"/>
    <col min="5665" max="5670" width="5.5703125" style="1" hidden="1" customWidth="1"/>
    <col min="5671" max="5671" width="18.5703125" style="1" hidden="1" customWidth="1"/>
    <col min="5672" max="5881" width="0" style="1" hidden="1"/>
    <col min="5882" max="5882" width="12.140625" style="1" hidden="1" customWidth="1"/>
    <col min="5883" max="5883" width="32.140625" style="1" hidden="1" customWidth="1"/>
    <col min="5884" max="5919" width="5.5703125" style="1" hidden="1" customWidth="1"/>
    <col min="5920" max="5920" width="26.85546875" style="1" hidden="1" customWidth="1"/>
    <col min="5921" max="5926" width="5.5703125" style="1" hidden="1" customWidth="1"/>
    <col min="5927" max="5927" width="18.5703125" style="1" hidden="1" customWidth="1"/>
    <col min="5928" max="6137" width="0" style="1" hidden="1"/>
    <col min="6138" max="6138" width="12.140625" style="1" hidden="1" customWidth="1"/>
    <col min="6139" max="6139" width="32.140625" style="1" hidden="1" customWidth="1"/>
    <col min="6140" max="6175" width="5.5703125" style="1" hidden="1" customWidth="1"/>
    <col min="6176" max="6176" width="26.85546875" style="1" hidden="1" customWidth="1"/>
    <col min="6177" max="6182" width="5.5703125" style="1" hidden="1" customWidth="1"/>
    <col min="6183" max="6183" width="18.5703125" style="1" hidden="1" customWidth="1"/>
    <col min="6184" max="6393" width="0" style="1" hidden="1"/>
    <col min="6394" max="6394" width="12.140625" style="1" hidden="1" customWidth="1"/>
    <col min="6395" max="6395" width="32.140625" style="1" hidden="1" customWidth="1"/>
    <col min="6396" max="6431" width="5.5703125" style="1" hidden="1" customWidth="1"/>
    <col min="6432" max="6432" width="26.85546875" style="1" hidden="1" customWidth="1"/>
    <col min="6433" max="6438" width="5.5703125" style="1" hidden="1" customWidth="1"/>
    <col min="6439" max="6439" width="18.5703125" style="1" hidden="1" customWidth="1"/>
    <col min="6440" max="6649" width="0" style="1" hidden="1"/>
    <col min="6650" max="6650" width="12.140625" style="1" hidden="1" customWidth="1"/>
    <col min="6651" max="6651" width="32.140625" style="1" hidden="1" customWidth="1"/>
    <col min="6652" max="6687" width="5.5703125" style="1" hidden="1" customWidth="1"/>
    <col min="6688" max="6688" width="26.85546875" style="1" hidden="1" customWidth="1"/>
    <col min="6689" max="6694" width="5.5703125" style="1" hidden="1" customWidth="1"/>
    <col min="6695" max="6695" width="18.5703125" style="1" hidden="1" customWidth="1"/>
    <col min="6696" max="6905" width="0" style="1" hidden="1"/>
    <col min="6906" max="6906" width="12.140625" style="1" hidden="1" customWidth="1"/>
    <col min="6907" max="6907" width="32.140625" style="1" hidden="1" customWidth="1"/>
    <col min="6908" max="6943" width="5.5703125" style="1" hidden="1" customWidth="1"/>
    <col min="6944" max="6944" width="26.85546875" style="1" hidden="1" customWidth="1"/>
    <col min="6945" max="6950" width="5.5703125" style="1" hidden="1" customWidth="1"/>
    <col min="6951" max="6951" width="18.5703125" style="1" hidden="1" customWidth="1"/>
    <col min="6952" max="7161" width="0" style="1" hidden="1"/>
    <col min="7162" max="7162" width="12.140625" style="1" hidden="1" customWidth="1"/>
    <col min="7163" max="7163" width="32.140625" style="1" hidden="1" customWidth="1"/>
    <col min="7164" max="7199" width="5.5703125" style="1" hidden="1" customWidth="1"/>
    <col min="7200" max="7200" width="26.85546875" style="1" hidden="1" customWidth="1"/>
    <col min="7201" max="7206" width="5.5703125" style="1" hidden="1" customWidth="1"/>
    <col min="7207" max="7207" width="18.5703125" style="1" hidden="1" customWidth="1"/>
    <col min="7208" max="7417" width="0" style="1" hidden="1"/>
    <col min="7418" max="7418" width="12.140625" style="1" hidden="1" customWidth="1"/>
    <col min="7419" max="7419" width="32.140625" style="1" hidden="1" customWidth="1"/>
    <col min="7420" max="7455" width="5.5703125" style="1" hidden="1" customWidth="1"/>
    <col min="7456" max="7456" width="26.85546875" style="1" hidden="1" customWidth="1"/>
    <col min="7457" max="7462" width="5.5703125" style="1" hidden="1" customWidth="1"/>
    <col min="7463" max="7463" width="18.5703125" style="1" hidden="1" customWidth="1"/>
    <col min="7464" max="7673" width="0" style="1" hidden="1"/>
    <col min="7674" max="7674" width="12.140625" style="1" hidden="1" customWidth="1"/>
    <col min="7675" max="7675" width="32.140625" style="1" hidden="1" customWidth="1"/>
    <col min="7676" max="7711" width="5.5703125" style="1" hidden="1" customWidth="1"/>
    <col min="7712" max="7712" width="26.85546875" style="1" hidden="1" customWidth="1"/>
    <col min="7713" max="7718" width="5.5703125" style="1" hidden="1" customWidth="1"/>
    <col min="7719" max="7719" width="18.5703125" style="1" hidden="1" customWidth="1"/>
    <col min="7720" max="7929" width="0" style="1" hidden="1"/>
    <col min="7930" max="7930" width="12.140625" style="1" hidden="1" customWidth="1"/>
    <col min="7931" max="7931" width="32.140625" style="1" hidden="1" customWidth="1"/>
    <col min="7932" max="7967" width="5.5703125" style="1" hidden="1" customWidth="1"/>
    <col min="7968" max="7968" width="26.85546875" style="1" hidden="1" customWidth="1"/>
    <col min="7969" max="7974" width="5.5703125" style="1" hidden="1" customWidth="1"/>
    <col min="7975" max="7975" width="18.5703125" style="1" hidden="1" customWidth="1"/>
    <col min="7976" max="8185" width="0" style="1" hidden="1"/>
    <col min="8186" max="8186" width="12.140625" style="1" hidden="1" customWidth="1"/>
    <col min="8187" max="8187" width="32.140625" style="1" hidden="1" customWidth="1"/>
    <col min="8188" max="8223" width="5.5703125" style="1" hidden="1" customWidth="1"/>
    <col min="8224" max="8224" width="26.85546875" style="1" hidden="1" customWidth="1"/>
    <col min="8225" max="8230" width="5.5703125" style="1" hidden="1" customWidth="1"/>
    <col min="8231" max="8231" width="18.5703125" style="1" hidden="1" customWidth="1"/>
    <col min="8232" max="8441" width="0" style="1" hidden="1"/>
    <col min="8442" max="8442" width="12.140625" style="1" hidden="1" customWidth="1"/>
    <col min="8443" max="8443" width="32.140625" style="1" hidden="1" customWidth="1"/>
    <col min="8444" max="8479" width="5.5703125" style="1" hidden="1" customWidth="1"/>
    <col min="8480" max="8480" width="26.85546875" style="1" hidden="1" customWidth="1"/>
    <col min="8481" max="8486" width="5.5703125" style="1" hidden="1" customWidth="1"/>
    <col min="8487" max="8487" width="18.5703125" style="1" hidden="1" customWidth="1"/>
    <col min="8488" max="8697" width="0" style="1" hidden="1"/>
    <col min="8698" max="8698" width="12.140625" style="1" hidden="1" customWidth="1"/>
    <col min="8699" max="8699" width="32.140625" style="1" hidden="1" customWidth="1"/>
    <col min="8700" max="8735" width="5.5703125" style="1" hidden="1" customWidth="1"/>
    <col min="8736" max="8736" width="26.85546875" style="1" hidden="1" customWidth="1"/>
    <col min="8737" max="8742" width="5.5703125" style="1" hidden="1" customWidth="1"/>
    <col min="8743" max="8743" width="18.5703125" style="1" hidden="1" customWidth="1"/>
    <col min="8744" max="8953" width="0" style="1" hidden="1"/>
    <col min="8954" max="8954" width="12.140625" style="1" hidden="1" customWidth="1"/>
    <col min="8955" max="8955" width="32.140625" style="1" hidden="1" customWidth="1"/>
    <col min="8956" max="8991" width="5.5703125" style="1" hidden="1" customWidth="1"/>
    <col min="8992" max="8992" width="26.85546875" style="1" hidden="1" customWidth="1"/>
    <col min="8993" max="8998" width="5.5703125" style="1" hidden="1" customWidth="1"/>
    <col min="8999" max="8999" width="18.5703125" style="1" hidden="1" customWidth="1"/>
    <col min="9000" max="9209" width="0" style="1" hidden="1"/>
    <col min="9210" max="9210" width="12.140625" style="1" hidden="1" customWidth="1"/>
    <col min="9211" max="9211" width="32.140625" style="1" hidden="1" customWidth="1"/>
    <col min="9212" max="9247" width="5.5703125" style="1" hidden="1" customWidth="1"/>
    <col min="9248" max="9248" width="26.85546875" style="1" hidden="1" customWidth="1"/>
    <col min="9249" max="9254" width="5.5703125" style="1" hidden="1" customWidth="1"/>
    <col min="9255" max="9255" width="18.5703125" style="1" hidden="1" customWidth="1"/>
    <col min="9256" max="9465" width="0" style="1" hidden="1"/>
    <col min="9466" max="9466" width="12.140625" style="1" hidden="1" customWidth="1"/>
    <col min="9467" max="9467" width="32.140625" style="1" hidden="1" customWidth="1"/>
    <col min="9468" max="9503" width="5.5703125" style="1" hidden="1" customWidth="1"/>
    <col min="9504" max="9504" width="26.85546875" style="1" hidden="1" customWidth="1"/>
    <col min="9505" max="9510" width="5.5703125" style="1" hidden="1" customWidth="1"/>
    <col min="9511" max="9511" width="18.5703125" style="1" hidden="1" customWidth="1"/>
    <col min="9512" max="9721" width="0" style="1" hidden="1"/>
    <col min="9722" max="9722" width="12.140625" style="1" hidden="1" customWidth="1"/>
    <col min="9723" max="9723" width="32.140625" style="1" hidden="1" customWidth="1"/>
    <col min="9724" max="9759" width="5.5703125" style="1" hidden="1" customWidth="1"/>
    <col min="9760" max="9760" width="26.85546875" style="1" hidden="1" customWidth="1"/>
    <col min="9761" max="9766" width="5.5703125" style="1" hidden="1" customWidth="1"/>
    <col min="9767" max="9767" width="18.5703125" style="1" hidden="1" customWidth="1"/>
    <col min="9768" max="9977" width="0" style="1" hidden="1"/>
    <col min="9978" max="9978" width="12.140625" style="1" hidden="1" customWidth="1"/>
    <col min="9979" max="9979" width="32.140625" style="1" hidden="1" customWidth="1"/>
    <col min="9980" max="10015" width="5.5703125" style="1" hidden="1" customWidth="1"/>
    <col min="10016" max="10016" width="26.85546875" style="1" hidden="1" customWidth="1"/>
    <col min="10017" max="10022" width="5.5703125" style="1" hidden="1" customWidth="1"/>
    <col min="10023" max="10023" width="18.5703125" style="1" hidden="1" customWidth="1"/>
    <col min="10024" max="10233" width="0" style="1" hidden="1"/>
    <col min="10234" max="10234" width="12.140625" style="1" hidden="1" customWidth="1"/>
    <col min="10235" max="10235" width="32.140625" style="1" hidden="1" customWidth="1"/>
    <col min="10236" max="10271" width="5.5703125" style="1" hidden="1" customWidth="1"/>
    <col min="10272" max="10272" width="26.85546875" style="1" hidden="1" customWidth="1"/>
    <col min="10273" max="10278" width="5.5703125" style="1" hidden="1" customWidth="1"/>
    <col min="10279" max="10279" width="18.5703125" style="1" hidden="1" customWidth="1"/>
    <col min="10280" max="10489" width="0" style="1" hidden="1"/>
    <col min="10490" max="10490" width="12.140625" style="1" hidden="1" customWidth="1"/>
    <col min="10491" max="10491" width="32.140625" style="1" hidden="1" customWidth="1"/>
    <col min="10492" max="10527" width="5.5703125" style="1" hidden="1" customWidth="1"/>
    <col min="10528" max="10528" width="26.85546875" style="1" hidden="1" customWidth="1"/>
    <col min="10529" max="10534" width="5.5703125" style="1" hidden="1" customWidth="1"/>
    <col min="10535" max="10535" width="18.5703125" style="1" hidden="1" customWidth="1"/>
    <col min="10536" max="10745" width="0" style="1" hidden="1"/>
    <col min="10746" max="10746" width="12.140625" style="1" hidden="1" customWidth="1"/>
    <col min="10747" max="10747" width="32.140625" style="1" hidden="1" customWidth="1"/>
    <col min="10748" max="10783" width="5.5703125" style="1" hidden="1" customWidth="1"/>
    <col min="10784" max="10784" width="26.85546875" style="1" hidden="1" customWidth="1"/>
    <col min="10785" max="10790" width="5.5703125" style="1" hidden="1" customWidth="1"/>
    <col min="10791" max="10791" width="18.5703125" style="1" hidden="1" customWidth="1"/>
    <col min="10792" max="11001" width="0" style="1" hidden="1"/>
    <col min="11002" max="11002" width="12.140625" style="1" hidden="1" customWidth="1"/>
    <col min="11003" max="11003" width="32.140625" style="1" hidden="1" customWidth="1"/>
    <col min="11004" max="11039" width="5.5703125" style="1" hidden="1" customWidth="1"/>
    <col min="11040" max="11040" width="26.85546875" style="1" hidden="1" customWidth="1"/>
    <col min="11041" max="11046" width="5.5703125" style="1" hidden="1" customWidth="1"/>
    <col min="11047" max="11047" width="18.5703125" style="1" hidden="1" customWidth="1"/>
    <col min="11048" max="11257" width="0" style="1" hidden="1"/>
    <col min="11258" max="11258" width="12.140625" style="1" hidden="1" customWidth="1"/>
    <col min="11259" max="11259" width="32.140625" style="1" hidden="1" customWidth="1"/>
    <col min="11260" max="11295" width="5.5703125" style="1" hidden="1" customWidth="1"/>
    <col min="11296" max="11296" width="26.85546875" style="1" hidden="1" customWidth="1"/>
    <col min="11297" max="11302" width="5.5703125" style="1" hidden="1" customWidth="1"/>
    <col min="11303" max="11303" width="18.5703125" style="1" hidden="1" customWidth="1"/>
    <col min="11304" max="11513" width="0" style="1" hidden="1"/>
    <col min="11514" max="11514" width="12.140625" style="1" hidden="1" customWidth="1"/>
    <col min="11515" max="11515" width="32.140625" style="1" hidden="1" customWidth="1"/>
    <col min="11516" max="11551" width="5.5703125" style="1" hidden="1" customWidth="1"/>
    <col min="11552" max="11552" width="26.85546875" style="1" hidden="1" customWidth="1"/>
    <col min="11553" max="11558" width="5.5703125" style="1" hidden="1" customWidth="1"/>
    <col min="11559" max="11559" width="18.5703125" style="1" hidden="1" customWidth="1"/>
    <col min="11560" max="11769" width="0" style="1" hidden="1"/>
    <col min="11770" max="11770" width="12.140625" style="1" hidden="1" customWidth="1"/>
    <col min="11771" max="11771" width="32.140625" style="1" hidden="1" customWidth="1"/>
    <col min="11772" max="11807" width="5.5703125" style="1" hidden="1" customWidth="1"/>
    <col min="11808" max="11808" width="26.85546875" style="1" hidden="1" customWidth="1"/>
    <col min="11809" max="11814" width="5.5703125" style="1" hidden="1" customWidth="1"/>
    <col min="11815" max="11815" width="18.5703125" style="1" hidden="1" customWidth="1"/>
    <col min="11816" max="12025" width="0" style="1" hidden="1"/>
    <col min="12026" max="12026" width="12.140625" style="1" hidden="1" customWidth="1"/>
    <col min="12027" max="12027" width="32.140625" style="1" hidden="1" customWidth="1"/>
    <col min="12028" max="12063" width="5.5703125" style="1" hidden="1" customWidth="1"/>
    <col min="12064" max="12064" width="26.85546875" style="1" hidden="1" customWidth="1"/>
    <col min="12065" max="12070" width="5.5703125" style="1" hidden="1" customWidth="1"/>
    <col min="12071" max="12071" width="18.5703125" style="1" hidden="1" customWidth="1"/>
    <col min="12072" max="12281" width="0" style="1" hidden="1"/>
    <col min="12282" max="12282" width="12.140625" style="1" hidden="1" customWidth="1"/>
    <col min="12283" max="12283" width="32.140625" style="1" hidden="1" customWidth="1"/>
    <col min="12284" max="12319" width="5.5703125" style="1" hidden="1" customWidth="1"/>
    <col min="12320" max="12320" width="26.85546875" style="1" hidden="1" customWidth="1"/>
    <col min="12321" max="12326" width="5.5703125" style="1" hidden="1" customWidth="1"/>
    <col min="12327" max="12327" width="18.5703125" style="1" hidden="1" customWidth="1"/>
    <col min="12328" max="12537" width="0" style="1" hidden="1"/>
    <col min="12538" max="12538" width="12.140625" style="1" hidden="1" customWidth="1"/>
    <col min="12539" max="12539" width="32.140625" style="1" hidden="1" customWidth="1"/>
    <col min="12540" max="12575" width="5.5703125" style="1" hidden="1" customWidth="1"/>
    <col min="12576" max="12576" width="26.85546875" style="1" hidden="1" customWidth="1"/>
    <col min="12577" max="12582" width="5.5703125" style="1" hidden="1" customWidth="1"/>
    <col min="12583" max="12583" width="18.5703125" style="1" hidden="1" customWidth="1"/>
    <col min="12584" max="12793" width="0" style="1" hidden="1"/>
    <col min="12794" max="12794" width="12.140625" style="1" hidden="1" customWidth="1"/>
    <col min="12795" max="12795" width="32.140625" style="1" hidden="1" customWidth="1"/>
    <col min="12796" max="12831" width="5.5703125" style="1" hidden="1" customWidth="1"/>
    <col min="12832" max="12832" width="26.85546875" style="1" hidden="1" customWidth="1"/>
    <col min="12833" max="12838" width="5.5703125" style="1" hidden="1" customWidth="1"/>
    <col min="12839" max="12839" width="18.5703125" style="1" hidden="1" customWidth="1"/>
    <col min="12840" max="13049" width="0" style="1" hidden="1"/>
    <col min="13050" max="13050" width="12.140625" style="1" hidden="1" customWidth="1"/>
    <col min="13051" max="13051" width="32.140625" style="1" hidden="1" customWidth="1"/>
    <col min="13052" max="13087" width="5.5703125" style="1" hidden="1" customWidth="1"/>
    <col min="13088" max="13088" width="26.85546875" style="1" hidden="1" customWidth="1"/>
    <col min="13089" max="13094" width="5.5703125" style="1" hidden="1" customWidth="1"/>
    <col min="13095" max="13095" width="18.5703125" style="1" hidden="1" customWidth="1"/>
    <col min="13096" max="13305" width="0" style="1" hidden="1"/>
    <col min="13306" max="13306" width="12.140625" style="1" hidden="1" customWidth="1"/>
    <col min="13307" max="13307" width="32.140625" style="1" hidden="1" customWidth="1"/>
    <col min="13308" max="13343" width="5.5703125" style="1" hidden="1" customWidth="1"/>
    <col min="13344" max="13344" width="26.85546875" style="1" hidden="1" customWidth="1"/>
    <col min="13345" max="13350" width="5.5703125" style="1" hidden="1" customWidth="1"/>
    <col min="13351" max="13351" width="18.5703125" style="1" hidden="1" customWidth="1"/>
    <col min="13352" max="13561" width="0" style="1" hidden="1"/>
    <col min="13562" max="13562" width="12.140625" style="1" hidden="1" customWidth="1"/>
    <col min="13563" max="13563" width="32.140625" style="1" hidden="1" customWidth="1"/>
    <col min="13564" max="13599" width="5.5703125" style="1" hidden="1" customWidth="1"/>
    <col min="13600" max="13600" width="26.85546875" style="1" hidden="1" customWidth="1"/>
    <col min="13601" max="13606" width="5.5703125" style="1" hidden="1" customWidth="1"/>
    <col min="13607" max="13607" width="18.5703125" style="1" hidden="1" customWidth="1"/>
    <col min="13608" max="13817" width="0" style="1" hidden="1"/>
    <col min="13818" max="13818" width="12.140625" style="1" hidden="1" customWidth="1"/>
    <col min="13819" max="13819" width="32.140625" style="1" hidden="1" customWidth="1"/>
    <col min="13820" max="13855" width="5.5703125" style="1" hidden="1" customWidth="1"/>
    <col min="13856" max="13856" width="26.85546875" style="1" hidden="1" customWidth="1"/>
    <col min="13857" max="13862" width="5.5703125" style="1" hidden="1" customWidth="1"/>
    <col min="13863" max="13863" width="18.5703125" style="1" hidden="1" customWidth="1"/>
    <col min="13864" max="14073" width="0" style="1" hidden="1"/>
    <col min="14074" max="14074" width="12.140625" style="1" hidden="1" customWidth="1"/>
    <col min="14075" max="14075" width="32.140625" style="1" hidden="1" customWidth="1"/>
    <col min="14076" max="14111" width="5.5703125" style="1" hidden="1" customWidth="1"/>
    <col min="14112" max="14112" width="26.85546875" style="1" hidden="1" customWidth="1"/>
    <col min="14113" max="14118" width="5.5703125" style="1" hidden="1" customWidth="1"/>
    <col min="14119" max="14119" width="18.5703125" style="1" hidden="1" customWidth="1"/>
    <col min="14120" max="14329" width="0" style="1" hidden="1"/>
    <col min="14330" max="14330" width="12.140625" style="1" hidden="1" customWidth="1"/>
    <col min="14331" max="14331" width="32.140625" style="1" hidden="1" customWidth="1"/>
    <col min="14332" max="14367" width="5.5703125" style="1" hidden="1" customWidth="1"/>
    <col min="14368" max="14368" width="26.85546875" style="1" hidden="1" customWidth="1"/>
    <col min="14369" max="14374" width="5.5703125" style="1" hidden="1" customWidth="1"/>
    <col min="14375" max="14375" width="18.5703125" style="1" hidden="1" customWidth="1"/>
    <col min="14376" max="14585" width="0" style="1" hidden="1"/>
    <col min="14586" max="14586" width="12.140625" style="1" hidden="1" customWidth="1"/>
    <col min="14587" max="14587" width="32.140625" style="1" hidden="1" customWidth="1"/>
    <col min="14588" max="14623" width="5.5703125" style="1" hidden="1" customWidth="1"/>
    <col min="14624" max="14624" width="26.85546875" style="1" hidden="1" customWidth="1"/>
    <col min="14625" max="14630" width="5.5703125" style="1" hidden="1" customWidth="1"/>
    <col min="14631" max="14631" width="18.5703125" style="1" hidden="1" customWidth="1"/>
    <col min="14632" max="14841" width="0" style="1" hidden="1"/>
    <col min="14842" max="14842" width="12.140625" style="1" hidden="1" customWidth="1"/>
    <col min="14843" max="14843" width="32.140625" style="1" hidden="1" customWidth="1"/>
    <col min="14844" max="14879" width="5.5703125" style="1" hidden="1" customWidth="1"/>
    <col min="14880" max="14880" width="26.85546875" style="1" hidden="1" customWidth="1"/>
    <col min="14881" max="14886" width="5.5703125" style="1" hidden="1" customWidth="1"/>
    <col min="14887" max="14887" width="18.5703125" style="1" hidden="1" customWidth="1"/>
    <col min="14888" max="15097" width="0" style="1" hidden="1"/>
    <col min="15098" max="15098" width="12.140625" style="1" hidden="1" customWidth="1"/>
    <col min="15099" max="15099" width="32.140625" style="1" hidden="1" customWidth="1"/>
    <col min="15100" max="15135" width="5.5703125" style="1" hidden="1" customWidth="1"/>
    <col min="15136" max="15136" width="26.85546875" style="1" hidden="1" customWidth="1"/>
    <col min="15137" max="15142" width="5.5703125" style="1" hidden="1" customWidth="1"/>
    <col min="15143" max="15143" width="18.5703125" style="1" hidden="1" customWidth="1"/>
    <col min="15144" max="15353" width="0" style="1" hidden="1"/>
    <col min="15354" max="15354" width="12.140625" style="1" hidden="1" customWidth="1"/>
    <col min="15355" max="15355" width="32.140625" style="1" hidden="1" customWidth="1"/>
    <col min="15356" max="15391" width="5.5703125" style="1" hidden="1" customWidth="1"/>
    <col min="15392" max="15392" width="26.85546875" style="1" hidden="1" customWidth="1"/>
    <col min="15393" max="15398" width="5.5703125" style="1" hidden="1" customWidth="1"/>
    <col min="15399" max="15399" width="18.5703125" style="1" hidden="1" customWidth="1"/>
    <col min="15400" max="15609" width="0" style="1" hidden="1"/>
    <col min="15610" max="15610" width="12.140625" style="1" hidden="1" customWidth="1"/>
    <col min="15611" max="15611" width="32.140625" style="1" hidden="1" customWidth="1"/>
    <col min="15612" max="15647" width="5.5703125" style="1" hidden="1" customWidth="1"/>
    <col min="15648" max="15648" width="26.85546875" style="1" hidden="1" customWidth="1"/>
    <col min="15649" max="15654" width="5.5703125" style="1" hidden="1" customWidth="1"/>
    <col min="15655" max="15655" width="18.5703125" style="1" hidden="1" customWidth="1"/>
    <col min="15656" max="15865" width="0" style="1" hidden="1"/>
    <col min="15866" max="15866" width="12.140625" style="1" hidden="1" customWidth="1"/>
    <col min="15867" max="15867" width="32.140625" style="1" hidden="1" customWidth="1"/>
    <col min="15868" max="15903" width="5.5703125" style="1" hidden="1" customWidth="1"/>
    <col min="15904" max="15904" width="26.85546875" style="1" hidden="1" customWidth="1"/>
    <col min="15905" max="15910" width="5.5703125" style="1" hidden="1" customWidth="1"/>
    <col min="15911" max="15911" width="18.5703125" style="1" hidden="1" customWidth="1"/>
    <col min="15912" max="16121" width="0" style="1" hidden="1"/>
    <col min="16122" max="16122" width="12.140625" style="1" hidden="1" customWidth="1"/>
    <col min="16123" max="16123" width="32.140625" style="1" hidden="1" customWidth="1"/>
    <col min="16124" max="16159" width="5.5703125" style="1" hidden="1" customWidth="1"/>
    <col min="16160" max="16160" width="26.85546875" style="1" hidden="1" customWidth="1"/>
    <col min="16161" max="16166" width="5.5703125" style="1" hidden="1" customWidth="1"/>
    <col min="16167" max="16167" width="18.5703125" style="1" hidden="1" customWidth="1"/>
    <col min="16168" max="16384" width="0" style="1" hidden="1"/>
  </cols>
  <sheetData>
    <row r="1" spans="1:108" ht="18" customHeight="1" x14ac:dyDescent="0.2">
      <c r="B1" s="2" t="s">
        <v>0</v>
      </c>
      <c r="C1" s="2"/>
      <c r="D1" s="205"/>
      <c r="E1" s="205"/>
      <c r="F1" s="205"/>
      <c r="G1" s="205"/>
      <c r="H1" s="205"/>
      <c r="I1" s="205"/>
      <c r="J1" s="2" t="s">
        <v>1</v>
      </c>
      <c r="K1" s="205"/>
      <c r="L1" s="205"/>
      <c r="M1" s="205"/>
      <c r="N1" s="205"/>
      <c r="O1" s="205"/>
      <c r="P1" s="20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</row>
    <row r="2" spans="1:108" ht="18" customHeight="1" x14ac:dyDescent="0.25"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7"/>
      <c r="AI2" s="8"/>
      <c r="AJ2" s="8"/>
      <c r="AK2" s="8"/>
      <c r="AL2" s="9"/>
      <c r="AM2" s="10"/>
      <c r="AN2" s="10"/>
      <c r="AO2" s="10"/>
      <c r="AP2" s="10"/>
    </row>
    <row r="3" spans="1:108" customFormat="1" ht="27.75" customHeight="1" x14ac:dyDescent="0.25">
      <c r="A3" s="1"/>
      <c r="B3" s="3"/>
      <c r="C3" s="11" t="s">
        <v>2</v>
      </c>
      <c r="D3" s="12"/>
      <c r="E3" s="11" t="s">
        <v>3</v>
      </c>
      <c r="F3" s="12"/>
      <c r="G3" s="11" t="s">
        <v>4</v>
      </c>
      <c r="H3" s="12"/>
      <c r="I3" s="11" t="s">
        <v>5</v>
      </c>
      <c r="J3" s="12"/>
      <c r="K3" s="13" t="s">
        <v>6</v>
      </c>
      <c r="L3" s="14"/>
      <c r="M3" s="8"/>
      <c r="N3" s="11" t="s">
        <v>2</v>
      </c>
      <c r="O3" s="12"/>
      <c r="P3" s="11" t="s">
        <v>3</v>
      </c>
      <c r="Q3" s="12"/>
      <c r="R3" s="11" t="s">
        <v>4</v>
      </c>
      <c r="S3" s="12"/>
      <c r="T3" s="11" t="s">
        <v>5</v>
      </c>
      <c r="U3" s="12"/>
      <c r="V3" s="13" t="s">
        <v>6</v>
      </c>
      <c r="W3" s="14"/>
      <c r="X3" s="8"/>
      <c r="Y3" s="3"/>
      <c r="Z3" s="3"/>
      <c r="AA3" s="3"/>
      <c r="AB3" s="3"/>
      <c r="AC3" s="3"/>
      <c r="AD3" s="3"/>
      <c r="AE3" s="3"/>
      <c r="AF3" s="3"/>
      <c r="AG3" s="3"/>
      <c r="AH3" s="7"/>
      <c r="AI3" s="8"/>
      <c r="AJ3" s="8"/>
      <c r="AK3" s="8"/>
      <c r="AL3" s="15"/>
      <c r="AM3" s="16"/>
      <c r="AN3" s="204"/>
      <c r="AO3" s="204"/>
      <c r="AP3" s="204"/>
      <c r="AQ3" s="1"/>
      <c r="AR3" s="17" t="s">
        <v>7</v>
      </c>
      <c r="AS3" s="206" t="s">
        <v>8</v>
      </c>
      <c r="AT3" s="206"/>
      <c r="AU3" s="206"/>
      <c r="AV3" s="206"/>
      <c r="AW3" s="207"/>
    </row>
    <row r="4" spans="1:108" customFormat="1" ht="20.100000000000001" customHeight="1" x14ac:dyDescent="0.25">
      <c r="A4" s="1"/>
      <c r="B4" s="3"/>
      <c r="C4" s="11" t="s">
        <v>9</v>
      </c>
      <c r="D4" s="12"/>
      <c r="E4" s="11" t="s">
        <v>10</v>
      </c>
      <c r="F4" s="12"/>
      <c r="G4" s="11" t="s">
        <v>11</v>
      </c>
      <c r="H4" s="12"/>
      <c r="I4" s="11" t="s">
        <v>12</v>
      </c>
      <c r="J4" s="12"/>
      <c r="K4" s="11">
        <v>5</v>
      </c>
      <c r="L4" s="12"/>
      <c r="M4" s="8"/>
      <c r="N4" s="11" t="s">
        <v>9</v>
      </c>
      <c r="O4" s="12"/>
      <c r="P4" s="11" t="s">
        <v>10</v>
      </c>
      <c r="Q4" s="12"/>
      <c r="R4" s="11" t="s">
        <v>11</v>
      </c>
      <c r="S4" s="12"/>
      <c r="T4" s="11" t="s">
        <v>12</v>
      </c>
      <c r="U4" s="12"/>
      <c r="V4" s="11">
        <v>5</v>
      </c>
      <c r="W4" s="12"/>
      <c r="X4" s="8"/>
      <c r="Y4" s="3"/>
      <c r="Z4" s="3"/>
      <c r="AA4" s="3"/>
      <c r="AB4" s="3"/>
      <c r="AC4" s="3"/>
      <c r="AD4" s="3"/>
      <c r="AE4" s="3"/>
      <c r="AF4" s="3"/>
      <c r="AG4" s="3"/>
      <c r="AH4" s="7"/>
      <c r="AI4" s="8"/>
      <c r="AJ4" s="8"/>
      <c r="AK4" s="8"/>
      <c r="AL4" s="15"/>
      <c r="AM4" s="16"/>
      <c r="AN4" s="204"/>
      <c r="AO4" s="204"/>
      <c r="AP4" s="204"/>
      <c r="AQ4" s="18"/>
      <c r="AR4" s="19" t="s">
        <v>13</v>
      </c>
      <c r="AS4" s="206" t="s">
        <v>14</v>
      </c>
      <c r="AT4" s="206"/>
      <c r="AU4" s="206"/>
      <c r="AV4" s="206"/>
      <c r="AW4" s="207"/>
    </row>
    <row r="5" spans="1:108" customFormat="1" ht="20.100000000000001" customHeight="1" x14ac:dyDescent="0.25">
      <c r="A5" s="1"/>
      <c r="B5" s="3"/>
      <c r="C5" s="11" t="s">
        <v>15</v>
      </c>
      <c r="D5" s="12"/>
      <c r="E5" s="11" t="s">
        <v>16</v>
      </c>
      <c r="F5" s="12"/>
      <c r="G5" s="11" t="s">
        <v>11</v>
      </c>
      <c r="H5" s="12"/>
      <c r="I5" s="11">
        <v>0.5</v>
      </c>
      <c r="J5" s="12"/>
      <c r="K5" s="11">
        <v>7.08</v>
      </c>
      <c r="L5" s="12"/>
      <c r="M5" s="8"/>
      <c r="N5" s="11" t="s">
        <v>15</v>
      </c>
      <c r="O5" s="12"/>
      <c r="P5" s="11" t="s">
        <v>16</v>
      </c>
      <c r="Q5" s="12"/>
      <c r="R5" s="11" t="s">
        <v>11</v>
      </c>
      <c r="S5" s="12"/>
      <c r="T5" s="11">
        <v>0.5</v>
      </c>
      <c r="U5" s="12"/>
      <c r="V5" s="11">
        <v>7.08</v>
      </c>
      <c r="W5" s="12"/>
      <c r="X5" s="8"/>
      <c r="Y5" s="3"/>
      <c r="Z5" s="3"/>
      <c r="AA5" s="3"/>
      <c r="AB5" s="3"/>
      <c r="AC5" s="3"/>
      <c r="AD5" s="3"/>
      <c r="AE5" s="3"/>
      <c r="AF5" s="3"/>
      <c r="AG5" s="3"/>
      <c r="AH5" s="7"/>
      <c r="AI5" s="8"/>
      <c r="AJ5" s="8"/>
      <c r="AK5" s="8"/>
      <c r="AL5" s="15"/>
      <c r="AM5" s="16"/>
      <c r="AN5" s="204"/>
      <c r="AO5" s="204"/>
      <c r="AP5" s="204"/>
      <c r="AQ5" s="1"/>
      <c r="AR5" s="20" t="s">
        <v>17</v>
      </c>
      <c r="AS5" s="206" t="s">
        <v>18</v>
      </c>
      <c r="AT5" s="206"/>
      <c r="AU5" s="206"/>
      <c r="AV5" s="206"/>
      <c r="AW5" s="207"/>
    </row>
    <row r="6" spans="1:108" customFormat="1" ht="20.100000000000001" customHeight="1" x14ac:dyDescent="0.25">
      <c r="A6" s="1"/>
      <c r="B6" s="3"/>
      <c r="C6" s="11" t="s">
        <v>19</v>
      </c>
      <c r="D6" s="12"/>
      <c r="E6" s="11" t="s">
        <v>20</v>
      </c>
      <c r="F6" s="12"/>
      <c r="G6" s="11" t="s">
        <v>11</v>
      </c>
      <c r="H6" s="12"/>
      <c r="I6" s="11" t="s">
        <v>12</v>
      </c>
      <c r="J6" s="12"/>
      <c r="K6" s="11">
        <v>4.79</v>
      </c>
      <c r="L6" s="12"/>
      <c r="M6" s="8"/>
      <c r="N6" s="11" t="s">
        <v>19</v>
      </c>
      <c r="O6" s="12"/>
      <c r="P6" s="11" t="s">
        <v>20</v>
      </c>
      <c r="Q6" s="12"/>
      <c r="R6" s="11" t="s">
        <v>11</v>
      </c>
      <c r="S6" s="12"/>
      <c r="T6" s="11" t="s">
        <v>12</v>
      </c>
      <c r="U6" s="12"/>
      <c r="V6" s="11">
        <v>4.79</v>
      </c>
      <c r="W6" s="12"/>
      <c r="X6" s="8"/>
      <c r="Y6" s="3"/>
      <c r="Z6" s="3"/>
      <c r="AA6" s="3"/>
      <c r="AB6" s="3"/>
      <c r="AC6" s="3"/>
      <c r="AD6" s="3"/>
      <c r="AE6" s="3"/>
      <c r="AF6" s="3"/>
      <c r="AG6" s="3"/>
      <c r="AH6" s="7"/>
      <c r="AI6" s="8"/>
      <c r="AJ6" s="8"/>
      <c r="AK6" s="8"/>
      <c r="AL6" s="15"/>
      <c r="AM6" s="21"/>
      <c r="AN6" s="204"/>
      <c r="AO6" s="204"/>
      <c r="AP6" s="204"/>
      <c r="AQ6" s="22"/>
      <c r="AR6" s="23" t="s">
        <v>21</v>
      </c>
      <c r="AS6" s="206" t="s">
        <v>22</v>
      </c>
      <c r="AT6" s="206"/>
      <c r="AU6" s="206"/>
      <c r="AV6" s="206"/>
      <c r="AW6" s="207"/>
    </row>
    <row r="7" spans="1:108" customFormat="1" ht="20.100000000000001" customHeight="1" x14ac:dyDescent="0.25">
      <c r="A7" s="1"/>
      <c r="B7" s="3"/>
      <c r="C7" s="11" t="s">
        <v>23</v>
      </c>
      <c r="D7" s="12"/>
      <c r="E7" s="11" t="s">
        <v>24</v>
      </c>
      <c r="F7" s="12"/>
      <c r="G7" s="11" t="s">
        <v>11</v>
      </c>
      <c r="H7" s="12"/>
      <c r="I7" s="11" t="s">
        <v>12</v>
      </c>
      <c r="J7" s="12"/>
      <c r="K7" s="11">
        <v>4.17</v>
      </c>
      <c r="L7" s="12"/>
      <c r="M7" s="8"/>
      <c r="N7" s="11" t="s">
        <v>23</v>
      </c>
      <c r="O7" s="12"/>
      <c r="P7" s="11" t="s">
        <v>24</v>
      </c>
      <c r="Q7" s="12"/>
      <c r="R7" s="11" t="s">
        <v>11</v>
      </c>
      <c r="S7" s="12"/>
      <c r="T7" s="11" t="s">
        <v>12</v>
      </c>
      <c r="U7" s="12"/>
      <c r="V7" s="11">
        <v>4.17</v>
      </c>
      <c r="W7" s="12"/>
      <c r="X7" s="8"/>
      <c r="Y7" s="3"/>
      <c r="Z7" s="3"/>
      <c r="AA7" s="3"/>
      <c r="AB7" s="3"/>
      <c r="AC7" s="3"/>
      <c r="AD7" s="3"/>
      <c r="AE7" s="3"/>
      <c r="AF7" s="3"/>
      <c r="AG7" s="3"/>
      <c r="AH7" s="7"/>
      <c r="AI7" s="8"/>
      <c r="AJ7" s="8"/>
      <c r="AK7" s="8"/>
      <c r="AL7" s="15"/>
      <c r="AM7" s="16"/>
      <c r="AN7" s="204"/>
      <c r="AO7" s="204"/>
      <c r="AP7" s="204"/>
    </row>
    <row r="8" spans="1:108" customFormat="1" ht="20.100000000000001" customHeight="1" x14ac:dyDescent="0.25">
      <c r="A8" s="1"/>
      <c r="B8" s="3"/>
      <c r="C8" s="11"/>
      <c r="D8" s="12"/>
      <c r="E8" s="11" t="s">
        <v>25</v>
      </c>
      <c r="F8" s="12"/>
      <c r="G8" s="11" t="s">
        <v>11</v>
      </c>
      <c r="H8" s="12"/>
      <c r="I8" s="11" t="s">
        <v>12</v>
      </c>
      <c r="J8" s="12"/>
      <c r="K8" s="11">
        <v>3.96</v>
      </c>
      <c r="L8" s="12"/>
      <c r="M8" s="8"/>
      <c r="N8" s="11"/>
      <c r="O8" s="12"/>
      <c r="P8" s="11" t="s">
        <v>25</v>
      </c>
      <c r="Q8" s="12"/>
      <c r="R8" s="11" t="s">
        <v>11</v>
      </c>
      <c r="S8" s="12"/>
      <c r="T8" s="11" t="s">
        <v>12</v>
      </c>
      <c r="U8" s="12"/>
      <c r="V8" s="11">
        <v>3.96</v>
      </c>
      <c r="W8" s="12"/>
      <c r="X8" s="8"/>
      <c r="Y8" s="3"/>
      <c r="Z8" s="3"/>
      <c r="AA8" s="3"/>
      <c r="AB8" s="3"/>
      <c r="AC8" s="3"/>
      <c r="AD8" s="3"/>
      <c r="AE8" s="3"/>
      <c r="AF8" s="3"/>
      <c r="AG8" s="3"/>
      <c r="AH8" s="7"/>
      <c r="AI8" s="8"/>
      <c r="AJ8" s="8"/>
      <c r="AK8" s="8"/>
      <c r="AL8" s="15"/>
      <c r="AM8" s="16"/>
      <c r="AN8" s="204"/>
      <c r="AO8" s="204"/>
      <c r="AP8" s="204"/>
    </row>
    <row r="9" spans="1:108" customFormat="1" ht="20.100000000000001" customHeight="1" x14ac:dyDescent="0.25">
      <c r="A9" s="1"/>
      <c r="B9" s="3"/>
      <c r="C9" s="11"/>
      <c r="D9" s="12"/>
      <c r="E9" s="11" t="s">
        <v>26</v>
      </c>
      <c r="F9" s="12"/>
      <c r="G9" s="11" t="s">
        <v>27</v>
      </c>
      <c r="H9" s="12"/>
      <c r="I9" s="11" t="s">
        <v>12</v>
      </c>
      <c r="J9" s="12"/>
      <c r="K9" s="11">
        <v>5</v>
      </c>
      <c r="L9" s="12"/>
      <c r="M9" s="8"/>
      <c r="N9" s="11"/>
      <c r="O9" s="12"/>
      <c r="P9" s="11" t="s">
        <v>26</v>
      </c>
      <c r="Q9" s="12"/>
      <c r="R9" s="11" t="s">
        <v>27</v>
      </c>
      <c r="S9" s="12"/>
      <c r="T9" s="11" t="s">
        <v>12</v>
      </c>
      <c r="U9" s="12"/>
      <c r="V9" s="11">
        <v>5</v>
      </c>
      <c r="W9" s="12"/>
      <c r="X9" s="8"/>
      <c r="Y9" s="3"/>
      <c r="Z9" s="3"/>
      <c r="AA9" s="3"/>
      <c r="AB9" s="3"/>
      <c r="AC9" s="3"/>
      <c r="AD9" s="3"/>
      <c r="AE9" s="3"/>
      <c r="AF9" s="3"/>
      <c r="AG9" s="3"/>
      <c r="AH9" s="7"/>
      <c r="AI9" s="8"/>
      <c r="AJ9" s="8"/>
      <c r="AK9" s="8"/>
      <c r="AL9" s="15"/>
      <c r="AM9" s="24"/>
      <c r="AN9" s="204"/>
      <c r="AO9" s="204"/>
      <c r="AP9" s="204"/>
    </row>
    <row r="10" spans="1:108" customFormat="1" ht="20.100000000000001" customHeight="1" thickBot="1" x14ac:dyDescent="0.3">
      <c r="A10" s="1"/>
      <c r="B10" s="3"/>
      <c r="C10" s="25"/>
      <c r="D10" s="26"/>
      <c r="E10" s="25"/>
      <c r="F10" s="26"/>
      <c r="G10" s="27"/>
      <c r="H10" s="26"/>
      <c r="I10" s="25"/>
      <c r="J10" s="2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3"/>
      <c r="AD10" s="3"/>
      <c r="AE10" s="3"/>
      <c r="AF10" s="3"/>
      <c r="AG10" s="3"/>
      <c r="AH10" s="7"/>
      <c r="AI10" s="8"/>
      <c r="AJ10" s="8"/>
      <c r="AK10" s="8"/>
      <c r="AL10" s="15"/>
      <c r="AM10" s="24"/>
      <c r="AN10" s="204"/>
      <c r="AO10" s="204"/>
      <c r="AP10" s="204"/>
    </row>
    <row r="11" spans="1:108" customFormat="1" ht="20.100000000000001" customHeight="1" thickBot="1" x14ac:dyDescent="0.3">
      <c r="A11" s="1"/>
      <c r="B11" s="3"/>
      <c r="C11" s="55" t="s">
        <v>39</v>
      </c>
      <c r="D11" s="211" t="s">
        <v>28</v>
      </c>
      <c r="E11" s="212"/>
      <c r="F11" s="56" t="s">
        <v>29</v>
      </c>
      <c r="G11" s="211" t="s">
        <v>30</v>
      </c>
      <c r="H11" s="212"/>
      <c r="I11" s="57" t="s">
        <v>47</v>
      </c>
      <c r="J11" s="213" t="s">
        <v>42</v>
      </c>
      <c r="K11" s="214"/>
      <c r="L11" s="215"/>
      <c r="M11" s="58" t="s">
        <v>31</v>
      </c>
      <c r="N11" s="213" t="s">
        <v>32</v>
      </c>
      <c r="O11" s="215"/>
      <c r="P11" s="59" t="s">
        <v>7</v>
      </c>
      <c r="Q11" s="213" t="s">
        <v>8</v>
      </c>
      <c r="R11" s="215"/>
      <c r="S11" s="60" t="s">
        <v>13</v>
      </c>
      <c r="T11" s="213" t="s">
        <v>14</v>
      </c>
      <c r="U11" s="215"/>
      <c r="V11" s="61" t="s">
        <v>17</v>
      </c>
      <c r="W11" s="213" t="s">
        <v>18</v>
      </c>
      <c r="X11" s="215"/>
      <c r="Y11" s="62" t="s">
        <v>21</v>
      </c>
      <c r="Z11" s="213" t="s">
        <v>22</v>
      </c>
      <c r="AA11" s="215"/>
      <c r="AB11" s="63" t="s">
        <v>43</v>
      </c>
      <c r="AC11" s="213" t="s">
        <v>44</v>
      </c>
      <c r="AD11" s="215"/>
      <c r="AE11" s="64" t="s">
        <v>45</v>
      </c>
      <c r="AF11" s="213" t="s">
        <v>46</v>
      </c>
      <c r="AG11" s="216"/>
      <c r="AH11" s="28"/>
      <c r="AI11" s="28"/>
      <c r="AJ11" s="29"/>
      <c r="AK11" s="31"/>
      <c r="AL11" s="15"/>
      <c r="AM11" s="32"/>
      <c r="AN11" s="32"/>
      <c r="AO11" s="32"/>
      <c r="AP11" s="32"/>
    </row>
    <row r="12" spans="1:108" customFormat="1" ht="7.5" customHeight="1" x14ac:dyDescent="0.25">
      <c r="A12" s="1"/>
      <c r="B12" s="3"/>
      <c r="C12" s="25"/>
      <c r="D12" s="26"/>
      <c r="E12" s="25"/>
      <c r="F12" s="26"/>
      <c r="G12" s="27"/>
      <c r="H12" s="26"/>
      <c r="I12" s="25"/>
      <c r="J12" s="2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3"/>
      <c r="AH12" s="7"/>
      <c r="AI12" s="8"/>
      <c r="AJ12" s="8"/>
      <c r="AK12" s="8"/>
      <c r="AL12" s="15"/>
      <c r="AM12" s="24"/>
      <c r="AN12" s="204"/>
      <c r="AO12" s="204"/>
      <c r="AP12" s="204"/>
    </row>
    <row r="13" spans="1:108" s="44" customFormat="1" ht="7.5" customHeight="1" x14ac:dyDescent="0.25">
      <c r="A13" s="42"/>
      <c r="B13" s="43"/>
      <c r="C13" s="188">
        <v>1</v>
      </c>
      <c r="D13" s="189"/>
      <c r="E13" s="189"/>
      <c r="F13" s="189"/>
      <c r="G13" s="189"/>
      <c r="H13" s="189"/>
      <c r="I13" s="189"/>
      <c r="J13" s="188">
        <f>C13+1</f>
        <v>2</v>
      </c>
      <c r="K13" s="189"/>
      <c r="L13" s="189"/>
      <c r="M13" s="189"/>
      <c r="N13" s="189"/>
      <c r="O13" s="189"/>
      <c r="P13" s="189"/>
      <c r="Q13" s="188">
        <f>J13+1</f>
        <v>3</v>
      </c>
      <c r="R13" s="189"/>
      <c r="S13" s="189"/>
      <c r="T13" s="189"/>
      <c r="U13" s="189"/>
      <c r="V13" s="189"/>
      <c r="W13" s="189"/>
      <c r="X13" s="188">
        <f>Q13+1</f>
        <v>4</v>
      </c>
      <c r="Y13" s="189"/>
      <c r="Z13" s="189"/>
      <c r="AA13" s="189"/>
      <c r="AB13" s="189"/>
      <c r="AC13" s="189"/>
      <c r="AD13" s="189"/>
      <c r="AE13" s="188">
        <f>X13+1</f>
        <v>5</v>
      </c>
      <c r="AF13" s="189"/>
      <c r="AG13" s="189"/>
      <c r="AH13" s="189"/>
      <c r="AI13" s="189"/>
      <c r="AJ13" s="189"/>
      <c r="AK13" s="189"/>
      <c r="AL13" s="188">
        <f>AE13+1</f>
        <v>6</v>
      </c>
      <c r="AM13" s="189"/>
      <c r="AN13" s="189"/>
      <c r="AO13" s="189"/>
      <c r="AP13" s="189"/>
      <c r="AQ13" s="189"/>
      <c r="AR13" s="189"/>
      <c r="AS13" s="188">
        <f>AL13+1</f>
        <v>7</v>
      </c>
      <c r="AT13" s="189"/>
      <c r="AU13" s="189"/>
      <c r="AV13" s="189"/>
      <c r="AW13" s="189"/>
      <c r="AX13" s="189"/>
      <c r="AY13" s="189"/>
      <c r="AZ13" s="188">
        <f>AS13+1</f>
        <v>8</v>
      </c>
      <c r="BA13" s="189"/>
      <c r="BB13" s="189"/>
      <c r="BC13" s="189"/>
      <c r="BD13" s="189"/>
      <c r="BE13" s="189"/>
      <c r="BF13" s="189"/>
      <c r="BG13" s="188">
        <f>AZ13+1</f>
        <v>9</v>
      </c>
      <c r="BH13" s="189"/>
      <c r="BI13" s="189"/>
      <c r="BJ13" s="189"/>
      <c r="BK13" s="189"/>
      <c r="BL13" s="189"/>
      <c r="BM13" s="189"/>
      <c r="BN13" s="188">
        <f>BG13+1</f>
        <v>10</v>
      </c>
      <c r="BO13" s="189"/>
      <c r="BP13" s="189"/>
      <c r="BQ13" s="189"/>
      <c r="BR13" s="189"/>
      <c r="BS13" s="189"/>
      <c r="BT13" s="189"/>
      <c r="BU13" s="188">
        <f>BN13+1</f>
        <v>11</v>
      </c>
      <c r="BV13" s="189"/>
      <c r="BW13" s="189"/>
      <c r="BX13" s="189"/>
      <c r="BY13" s="189"/>
      <c r="BZ13" s="189"/>
      <c r="CA13" s="189"/>
      <c r="CB13" s="188">
        <f>BU13+1</f>
        <v>12</v>
      </c>
      <c r="CC13" s="189"/>
      <c r="CD13" s="189"/>
      <c r="CE13" s="189"/>
      <c r="CF13" s="189"/>
      <c r="CG13" s="189"/>
      <c r="CH13" s="189"/>
      <c r="CI13" s="188">
        <f>CB13+1</f>
        <v>13</v>
      </c>
      <c r="CJ13" s="189"/>
      <c r="CK13" s="189"/>
      <c r="CL13" s="189"/>
      <c r="CM13" s="189"/>
      <c r="CN13" s="189"/>
      <c r="CO13" s="189"/>
      <c r="CP13" s="188">
        <f>CI13+1</f>
        <v>14</v>
      </c>
      <c r="CQ13" s="189"/>
      <c r="CR13" s="189"/>
      <c r="CS13" s="189"/>
      <c r="CT13" s="189"/>
      <c r="CU13" s="189"/>
      <c r="CV13" s="189"/>
      <c r="CW13" s="188">
        <f>CP13+1</f>
        <v>15</v>
      </c>
      <c r="CX13" s="189"/>
      <c r="CY13" s="189"/>
      <c r="CZ13" s="189"/>
      <c r="DA13" s="189"/>
      <c r="DB13" s="189"/>
      <c r="DC13" s="190"/>
      <c r="DD13" s="156"/>
    </row>
    <row r="14" spans="1:108" s="32" customFormat="1" ht="20.100000000000001" customHeight="1" x14ac:dyDescent="0.25">
      <c r="A14" s="208"/>
      <c r="B14" s="33"/>
      <c r="C14" s="160" t="s">
        <v>33</v>
      </c>
      <c r="D14" s="34" t="s">
        <v>34</v>
      </c>
      <c r="E14" s="34" t="s">
        <v>34</v>
      </c>
      <c r="F14" s="34" t="s">
        <v>35</v>
      </c>
      <c r="G14" s="34" t="s">
        <v>36</v>
      </c>
      <c r="H14" s="34" t="s">
        <v>37</v>
      </c>
      <c r="I14" s="161" t="s">
        <v>38</v>
      </c>
      <c r="J14" s="160" t="s">
        <v>33</v>
      </c>
      <c r="K14" s="34" t="s">
        <v>34</v>
      </c>
      <c r="L14" s="34" t="s">
        <v>34</v>
      </c>
      <c r="M14" s="34" t="s">
        <v>35</v>
      </c>
      <c r="N14" s="34" t="s">
        <v>36</v>
      </c>
      <c r="O14" s="34" t="s">
        <v>37</v>
      </c>
      <c r="P14" s="161" t="s">
        <v>38</v>
      </c>
      <c r="Q14" s="160" t="s">
        <v>33</v>
      </c>
      <c r="R14" s="34" t="s">
        <v>34</v>
      </c>
      <c r="S14" s="34" t="s">
        <v>34</v>
      </c>
      <c r="T14" s="34" t="s">
        <v>35</v>
      </c>
      <c r="U14" s="34" t="s">
        <v>36</v>
      </c>
      <c r="V14" s="34" t="s">
        <v>37</v>
      </c>
      <c r="W14" s="161" t="s">
        <v>38</v>
      </c>
      <c r="X14" s="160" t="s">
        <v>33</v>
      </c>
      <c r="Y14" s="34" t="s">
        <v>34</v>
      </c>
      <c r="Z14" s="34" t="s">
        <v>34</v>
      </c>
      <c r="AA14" s="34" t="s">
        <v>35</v>
      </c>
      <c r="AB14" s="34" t="s">
        <v>36</v>
      </c>
      <c r="AC14" s="34" t="s">
        <v>37</v>
      </c>
      <c r="AD14" s="161" t="s">
        <v>38</v>
      </c>
      <c r="AE14" s="160" t="s">
        <v>33</v>
      </c>
      <c r="AF14" s="34" t="s">
        <v>34</v>
      </c>
      <c r="AG14" s="34" t="s">
        <v>34</v>
      </c>
      <c r="AH14" s="34" t="s">
        <v>35</v>
      </c>
      <c r="AI14" s="34" t="s">
        <v>36</v>
      </c>
      <c r="AJ14" s="34" t="s">
        <v>37</v>
      </c>
      <c r="AK14" s="161" t="s">
        <v>38</v>
      </c>
      <c r="AL14" s="160" t="s">
        <v>33</v>
      </c>
      <c r="AM14" s="34" t="s">
        <v>34</v>
      </c>
      <c r="AN14" s="34" t="s">
        <v>34</v>
      </c>
      <c r="AO14" s="34" t="s">
        <v>35</v>
      </c>
      <c r="AP14" s="34" t="s">
        <v>36</v>
      </c>
      <c r="AQ14" s="34" t="s">
        <v>37</v>
      </c>
      <c r="AR14" s="161" t="s">
        <v>38</v>
      </c>
      <c r="AS14" s="160" t="s">
        <v>33</v>
      </c>
      <c r="AT14" s="34" t="s">
        <v>34</v>
      </c>
      <c r="AU14" s="34" t="s">
        <v>34</v>
      </c>
      <c r="AV14" s="34" t="s">
        <v>35</v>
      </c>
      <c r="AW14" s="34" t="s">
        <v>36</v>
      </c>
      <c r="AX14" s="34" t="s">
        <v>37</v>
      </c>
      <c r="AY14" s="161" t="s">
        <v>38</v>
      </c>
      <c r="AZ14" s="160" t="s">
        <v>33</v>
      </c>
      <c r="BA14" s="34" t="s">
        <v>34</v>
      </c>
      <c r="BB14" s="34" t="s">
        <v>34</v>
      </c>
      <c r="BC14" s="34" t="s">
        <v>35</v>
      </c>
      <c r="BD14" s="34" t="s">
        <v>36</v>
      </c>
      <c r="BE14" s="34" t="s">
        <v>37</v>
      </c>
      <c r="BF14" s="161" t="s">
        <v>38</v>
      </c>
      <c r="BG14" s="160" t="s">
        <v>33</v>
      </c>
      <c r="BH14" s="34" t="s">
        <v>34</v>
      </c>
      <c r="BI14" s="34" t="s">
        <v>34</v>
      </c>
      <c r="BJ14" s="34" t="s">
        <v>35</v>
      </c>
      <c r="BK14" s="34" t="s">
        <v>36</v>
      </c>
      <c r="BL14" s="34" t="s">
        <v>37</v>
      </c>
      <c r="BM14" s="161" t="s">
        <v>38</v>
      </c>
      <c r="BN14" s="160" t="s">
        <v>33</v>
      </c>
      <c r="BO14" s="34" t="s">
        <v>34</v>
      </c>
      <c r="BP14" s="34" t="s">
        <v>34</v>
      </c>
      <c r="BQ14" s="34" t="s">
        <v>35</v>
      </c>
      <c r="BR14" s="34" t="s">
        <v>36</v>
      </c>
      <c r="BS14" s="34" t="s">
        <v>37</v>
      </c>
      <c r="BT14" s="161" t="s">
        <v>38</v>
      </c>
      <c r="BU14" s="160" t="s">
        <v>33</v>
      </c>
      <c r="BV14" s="34" t="s">
        <v>34</v>
      </c>
      <c r="BW14" s="34" t="s">
        <v>34</v>
      </c>
      <c r="BX14" s="34" t="s">
        <v>35</v>
      </c>
      <c r="BY14" s="34" t="s">
        <v>36</v>
      </c>
      <c r="BZ14" s="34" t="s">
        <v>37</v>
      </c>
      <c r="CA14" s="161" t="s">
        <v>38</v>
      </c>
      <c r="CB14" s="160" t="s">
        <v>33</v>
      </c>
      <c r="CC14" s="34" t="s">
        <v>34</v>
      </c>
      <c r="CD14" s="34" t="s">
        <v>34</v>
      </c>
      <c r="CE14" s="34" t="s">
        <v>35</v>
      </c>
      <c r="CF14" s="34" t="s">
        <v>36</v>
      </c>
      <c r="CG14" s="34" t="s">
        <v>37</v>
      </c>
      <c r="CH14" s="161" t="s">
        <v>38</v>
      </c>
      <c r="CI14" s="160" t="s">
        <v>33</v>
      </c>
      <c r="CJ14" s="34" t="s">
        <v>34</v>
      </c>
      <c r="CK14" s="34" t="s">
        <v>34</v>
      </c>
      <c r="CL14" s="34" t="s">
        <v>35</v>
      </c>
      <c r="CM14" s="34" t="s">
        <v>36</v>
      </c>
      <c r="CN14" s="34" t="s">
        <v>37</v>
      </c>
      <c r="CO14" s="161" t="s">
        <v>38</v>
      </c>
      <c r="CP14" s="160" t="s">
        <v>33</v>
      </c>
      <c r="CQ14" s="34" t="s">
        <v>34</v>
      </c>
      <c r="CR14" s="34" t="s">
        <v>34</v>
      </c>
      <c r="CS14" s="34" t="s">
        <v>35</v>
      </c>
      <c r="CT14" s="34" t="s">
        <v>36</v>
      </c>
      <c r="CU14" s="34" t="s">
        <v>37</v>
      </c>
      <c r="CV14" s="161" t="s">
        <v>38</v>
      </c>
      <c r="CW14" s="160" t="s">
        <v>33</v>
      </c>
      <c r="CX14" s="34" t="s">
        <v>34</v>
      </c>
      <c r="CY14" s="34" t="s">
        <v>34</v>
      </c>
      <c r="CZ14" s="34" t="s">
        <v>35</v>
      </c>
      <c r="DA14" s="34" t="s">
        <v>36</v>
      </c>
      <c r="DB14" s="34" t="s">
        <v>37</v>
      </c>
      <c r="DC14" s="161" t="s">
        <v>38</v>
      </c>
    </row>
    <row r="15" spans="1:108" s="32" customFormat="1" ht="20.100000000000001" customHeight="1" x14ac:dyDescent="0.25">
      <c r="A15" s="209"/>
      <c r="B15" s="33"/>
      <c r="C15" s="67">
        <v>1</v>
      </c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68">
        <v>7</v>
      </c>
      <c r="J15" s="67">
        <v>8</v>
      </c>
      <c r="K15" s="35">
        <v>9</v>
      </c>
      <c r="L15" s="35">
        <v>10</v>
      </c>
      <c r="M15" s="35">
        <v>11</v>
      </c>
      <c r="N15" s="35">
        <v>12</v>
      </c>
      <c r="O15" s="35">
        <v>13</v>
      </c>
      <c r="P15" s="68">
        <v>14</v>
      </c>
      <c r="Q15" s="67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68">
        <v>21</v>
      </c>
      <c r="X15" s="67">
        <v>22</v>
      </c>
      <c r="Y15" s="35">
        <v>23</v>
      </c>
      <c r="Z15" s="35">
        <v>24</v>
      </c>
      <c r="AA15" s="35">
        <v>25</v>
      </c>
      <c r="AB15" s="35">
        <v>26</v>
      </c>
      <c r="AC15" s="35">
        <v>27</v>
      </c>
      <c r="AD15" s="68">
        <v>28</v>
      </c>
      <c r="AE15" s="67">
        <v>29</v>
      </c>
      <c r="AF15" s="35">
        <v>30</v>
      </c>
      <c r="AG15" s="35">
        <v>31</v>
      </c>
      <c r="AH15" s="35"/>
      <c r="AI15" s="35"/>
      <c r="AJ15" s="35"/>
      <c r="AK15" s="68"/>
      <c r="AL15" s="67">
        <v>29</v>
      </c>
      <c r="AM15" s="35">
        <v>30</v>
      </c>
      <c r="AN15" s="35">
        <v>31</v>
      </c>
      <c r="AO15" s="35"/>
      <c r="AP15" s="35"/>
      <c r="AQ15" s="35"/>
      <c r="AR15" s="68"/>
      <c r="AS15" s="67">
        <v>29</v>
      </c>
      <c r="AT15" s="35">
        <v>30</v>
      </c>
      <c r="AU15" s="35">
        <v>31</v>
      </c>
      <c r="AV15" s="35"/>
      <c r="AW15" s="35"/>
      <c r="AX15" s="35"/>
      <c r="AY15" s="68"/>
      <c r="AZ15" s="67">
        <v>29</v>
      </c>
      <c r="BA15" s="35">
        <v>30</v>
      </c>
      <c r="BB15" s="35">
        <v>31</v>
      </c>
      <c r="BC15" s="35"/>
      <c r="BD15" s="35"/>
      <c r="BE15" s="35"/>
      <c r="BF15" s="68"/>
      <c r="BG15" s="67">
        <v>29</v>
      </c>
      <c r="BH15" s="35">
        <v>30</v>
      </c>
      <c r="BI15" s="35">
        <v>31</v>
      </c>
      <c r="BJ15" s="35"/>
      <c r="BK15" s="35"/>
      <c r="BL15" s="35"/>
      <c r="BM15" s="68"/>
      <c r="BN15" s="67">
        <v>29</v>
      </c>
      <c r="BO15" s="35">
        <v>30</v>
      </c>
      <c r="BP15" s="35">
        <v>31</v>
      </c>
      <c r="BQ15" s="35"/>
      <c r="BR15" s="35"/>
      <c r="BS15" s="35"/>
      <c r="BT15" s="68"/>
      <c r="BU15" s="67">
        <v>29</v>
      </c>
      <c r="BV15" s="35">
        <v>30</v>
      </c>
      <c r="BW15" s="35">
        <v>31</v>
      </c>
      <c r="BX15" s="35"/>
      <c r="BY15" s="35"/>
      <c r="BZ15" s="35"/>
      <c r="CA15" s="68"/>
      <c r="CB15" s="67">
        <v>29</v>
      </c>
      <c r="CC15" s="35">
        <v>30</v>
      </c>
      <c r="CD15" s="35">
        <v>31</v>
      </c>
      <c r="CE15" s="35"/>
      <c r="CF15" s="35"/>
      <c r="CG15" s="35"/>
      <c r="CH15" s="68"/>
      <c r="CI15" s="67">
        <v>29</v>
      </c>
      <c r="CJ15" s="35">
        <v>30</v>
      </c>
      <c r="CK15" s="35">
        <v>31</v>
      </c>
      <c r="CL15" s="35"/>
      <c r="CM15" s="35"/>
      <c r="CN15" s="35"/>
      <c r="CO15" s="68"/>
      <c r="CP15" s="67">
        <v>29</v>
      </c>
      <c r="CQ15" s="35">
        <v>30</v>
      </c>
      <c r="CR15" s="35">
        <v>31</v>
      </c>
      <c r="CS15" s="35"/>
      <c r="CT15" s="35"/>
      <c r="CU15" s="35"/>
      <c r="CV15" s="68"/>
      <c r="CW15" s="67">
        <v>29</v>
      </c>
      <c r="CX15" s="35">
        <v>30</v>
      </c>
      <c r="CY15" s="35">
        <v>31</v>
      </c>
      <c r="CZ15" s="35"/>
      <c r="DA15" s="35"/>
      <c r="DB15" s="35"/>
      <c r="DC15" s="68"/>
    </row>
    <row r="16" spans="1:108" s="32" customFormat="1" ht="20.100000000000001" customHeight="1" x14ac:dyDescent="0.25">
      <c r="A16" s="209"/>
      <c r="B16" s="66"/>
      <c r="C16" s="69"/>
      <c r="D16" s="37"/>
      <c r="E16" s="37"/>
      <c r="F16" s="37"/>
      <c r="G16" s="37"/>
      <c r="H16" s="37"/>
      <c r="I16" s="65"/>
      <c r="J16" s="69"/>
      <c r="K16" s="37"/>
      <c r="L16" s="37"/>
      <c r="M16" s="37"/>
      <c r="N16" s="37"/>
      <c r="O16" s="37"/>
      <c r="P16" s="65"/>
      <c r="Q16" s="69"/>
      <c r="R16" s="37"/>
      <c r="S16" s="37"/>
      <c r="T16" s="37"/>
      <c r="U16" s="37"/>
      <c r="V16" s="37"/>
      <c r="W16" s="65"/>
      <c r="X16" s="69"/>
      <c r="Y16" s="37"/>
      <c r="Z16" s="37"/>
      <c r="AA16" s="37"/>
      <c r="AB16" s="37"/>
      <c r="AC16" s="37"/>
      <c r="AD16" s="65"/>
      <c r="AE16" s="69"/>
      <c r="AF16" s="37"/>
      <c r="AG16" s="37"/>
      <c r="AH16" s="37"/>
      <c r="AI16" s="37"/>
      <c r="AJ16" s="37"/>
      <c r="AK16" s="65"/>
      <c r="AL16" s="69"/>
      <c r="AM16" s="37"/>
      <c r="AN16" s="37"/>
      <c r="AO16" s="37"/>
      <c r="AP16" s="37"/>
      <c r="AQ16" s="37"/>
      <c r="AR16" s="65"/>
      <c r="AS16" s="69"/>
      <c r="AT16" s="37"/>
      <c r="AU16" s="37"/>
      <c r="AV16" s="37"/>
      <c r="AW16" s="37"/>
      <c r="AX16" s="37"/>
      <c r="AY16" s="65"/>
      <c r="AZ16" s="69"/>
      <c r="BA16" s="37"/>
      <c r="BB16" s="37"/>
      <c r="BC16" s="37"/>
      <c r="BD16" s="37"/>
      <c r="BE16" s="37"/>
      <c r="BF16" s="65"/>
      <c r="BG16" s="69"/>
      <c r="BH16" s="37"/>
      <c r="BI16" s="37"/>
      <c r="BJ16" s="37"/>
      <c r="BK16" s="37"/>
      <c r="BL16" s="37"/>
      <c r="BM16" s="65"/>
      <c r="BN16" s="69"/>
      <c r="BO16" s="37"/>
      <c r="BP16" s="37"/>
      <c r="BQ16" s="37"/>
      <c r="BR16" s="37"/>
      <c r="BS16" s="37"/>
      <c r="BT16" s="65"/>
      <c r="BU16" s="69"/>
      <c r="BV16" s="37"/>
      <c r="BW16" s="37"/>
      <c r="BX16" s="37"/>
      <c r="BY16" s="37"/>
      <c r="BZ16" s="37"/>
      <c r="CA16" s="65"/>
      <c r="CB16" s="69"/>
      <c r="CC16" s="37"/>
      <c r="CD16" s="37"/>
      <c r="CE16" s="37"/>
      <c r="CF16" s="37"/>
      <c r="CG16" s="37"/>
      <c r="CH16" s="65"/>
      <c r="CI16" s="69"/>
      <c r="CJ16" s="37"/>
      <c r="CK16" s="37"/>
      <c r="CL16" s="37"/>
      <c r="CM16" s="37"/>
      <c r="CN16" s="37"/>
      <c r="CO16" s="65"/>
      <c r="CP16" s="69"/>
      <c r="CQ16" s="37"/>
      <c r="CR16" s="37"/>
      <c r="CS16" s="37"/>
      <c r="CT16" s="37"/>
      <c r="CU16" s="37"/>
      <c r="CV16" s="65"/>
      <c r="CW16" s="69"/>
      <c r="CX16" s="37"/>
      <c r="CY16" s="37"/>
      <c r="CZ16" s="37"/>
      <c r="DA16" s="37"/>
      <c r="DB16" s="37"/>
      <c r="DC16" s="65"/>
    </row>
    <row r="17" spans="1:108" s="32" customFormat="1" ht="20.100000000000001" customHeight="1" x14ac:dyDescent="0.25">
      <c r="A17" s="209"/>
      <c r="B17" s="66"/>
      <c r="C17" s="69"/>
      <c r="D17" s="37"/>
      <c r="E17" s="37"/>
      <c r="F17" s="37"/>
      <c r="G17" s="37"/>
      <c r="H17" s="37"/>
      <c r="I17" s="65"/>
      <c r="J17" s="69"/>
      <c r="K17" s="37"/>
      <c r="L17" s="37"/>
      <c r="M17" s="37"/>
      <c r="N17" s="37"/>
      <c r="O17" s="37"/>
      <c r="P17" s="65"/>
      <c r="Q17" s="69"/>
      <c r="R17" s="37"/>
      <c r="S17" s="37"/>
      <c r="T17" s="37"/>
      <c r="U17" s="37"/>
      <c r="V17" s="37"/>
      <c r="W17" s="65"/>
      <c r="X17" s="69"/>
      <c r="Y17" s="37"/>
      <c r="Z17" s="37"/>
      <c r="AA17" s="37"/>
      <c r="AB17" s="37"/>
      <c r="AC17" s="37"/>
      <c r="AD17" s="65"/>
      <c r="AE17" s="69"/>
      <c r="AF17" s="37"/>
      <c r="AG17" s="37"/>
      <c r="AH17" s="37"/>
      <c r="AI17" s="37"/>
      <c r="AJ17" s="37"/>
      <c r="AK17" s="65"/>
      <c r="AL17" s="69"/>
      <c r="AM17" s="37"/>
      <c r="AN17" s="37"/>
      <c r="AO17" s="37"/>
      <c r="AP17" s="37"/>
      <c r="AQ17" s="37"/>
      <c r="AR17" s="65"/>
      <c r="AS17" s="69"/>
      <c r="AT17" s="37"/>
      <c r="AU17" s="37"/>
      <c r="AV17" s="37"/>
      <c r="AW17" s="37"/>
      <c r="AX17" s="37"/>
      <c r="AY17" s="65"/>
      <c r="AZ17" s="69"/>
      <c r="BA17" s="37"/>
      <c r="BB17" s="37"/>
      <c r="BC17" s="37"/>
      <c r="BD17" s="37"/>
      <c r="BE17" s="37"/>
      <c r="BF17" s="65"/>
      <c r="BG17" s="69"/>
      <c r="BH17" s="37"/>
      <c r="BI17" s="37"/>
      <c r="BJ17" s="37"/>
      <c r="BK17" s="37"/>
      <c r="BL17" s="37"/>
      <c r="BM17" s="65"/>
      <c r="BN17" s="69"/>
      <c r="BO17" s="37"/>
      <c r="BP17" s="37"/>
      <c r="BQ17" s="37"/>
      <c r="BR17" s="37"/>
      <c r="BS17" s="37"/>
      <c r="BT17" s="65"/>
      <c r="BU17" s="69"/>
      <c r="BV17" s="37"/>
      <c r="BW17" s="37"/>
      <c r="BX17" s="37"/>
      <c r="BY17" s="37"/>
      <c r="BZ17" s="37"/>
      <c r="CA17" s="65"/>
      <c r="CB17" s="69"/>
      <c r="CC17" s="37"/>
      <c r="CD17" s="37"/>
      <c r="CE17" s="37"/>
      <c r="CF17" s="37"/>
      <c r="CG17" s="37"/>
      <c r="CH17" s="65"/>
      <c r="CI17" s="69"/>
      <c r="CJ17" s="37"/>
      <c r="CK17" s="37"/>
      <c r="CL17" s="37"/>
      <c r="CM17" s="37"/>
      <c r="CN17" s="37"/>
      <c r="CO17" s="65"/>
      <c r="CP17" s="69"/>
      <c r="CQ17" s="37"/>
      <c r="CR17" s="37"/>
      <c r="CS17" s="37"/>
      <c r="CT17" s="37"/>
      <c r="CU17" s="37"/>
      <c r="CV17" s="65"/>
      <c r="CW17" s="69"/>
      <c r="CX17" s="37"/>
      <c r="CY17" s="37"/>
      <c r="CZ17" s="37"/>
      <c r="DA17" s="37"/>
      <c r="DB17" s="37"/>
      <c r="DC17" s="65"/>
    </row>
    <row r="18" spans="1:108" s="32" customFormat="1" ht="20.100000000000001" customHeight="1" x14ac:dyDescent="0.25">
      <c r="A18" s="209"/>
      <c r="B18" s="159"/>
      <c r="C18" s="162"/>
      <c r="D18" s="30"/>
      <c r="E18" s="30"/>
      <c r="F18" s="30"/>
      <c r="G18" s="30"/>
      <c r="H18" s="30"/>
      <c r="I18" s="163"/>
      <c r="J18" s="162"/>
      <c r="K18" s="30"/>
      <c r="L18" s="30"/>
      <c r="M18" s="30"/>
      <c r="N18" s="30"/>
      <c r="O18" s="30"/>
      <c r="P18" s="163"/>
      <c r="Q18" s="162"/>
      <c r="R18" s="30"/>
      <c r="S18" s="30"/>
      <c r="T18" s="30"/>
      <c r="U18" s="30"/>
      <c r="V18" s="30"/>
      <c r="W18" s="163"/>
      <c r="X18" s="162"/>
      <c r="Y18" s="30"/>
      <c r="Z18" s="30"/>
      <c r="AA18" s="30"/>
      <c r="AB18" s="30"/>
      <c r="AC18" s="30"/>
      <c r="AD18" s="163"/>
      <c r="AE18" s="162"/>
      <c r="AF18" s="30"/>
      <c r="AG18" s="30"/>
      <c r="AH18" s="30"/>
      <c r="AI18" s="30"/>
      <c r="AJ18" s="30"/>
      <c r="AK18" s="163"/>
      <c r="AL18" s="162"/>
      <c r="AM18" s="30"/>
      <c r="AN18" s="30"/>
      <c r="AO18" s="30"/>
      <c r="AP18" s="30"/>
      <c r="AQ18" s="30"/>
      <c r="AR18" s="163"/>
      <c r="AS18" s="162"/>
      <c r="AT18" s="30"/>
      <c r="AU18" s="30"/>
      <c r="AV18" s="30"/>
      <c r="AW18" s="30"/>
      <c r="AX18" s="30"/>
      <c r="AY18" s="163"/>
      <c r="AZ18" s="162"/>
      <c r="BA18" s="30"/>
      <c r="BB18" s="30"/>
      <c r="BC18" s="30"/>
      <c r="BD18" s="30"/>
      <c r="BE18" s="30"/>
      <c r="BF18" s="163"/>
      <c r="BG18" s="162"/>
      <c r="BH18" s="30"/>
      <c r="BI18" s="30"/>
      <c r="BJ18" s="30"/>
      <c r="BK18" s="30"/>
      <c r="BL18" s="30"/>
      <c r="BM18" s="163"/>
      <c r="BN18" s="162"/>
      <c r="BO18" s="30"/>
      <c r="BP18" s="30"/>
      <c r="BQ18" s="30"/>
      <c r="BR18" s="30"/>
      <c r="BS18" s="30"/>
      <c r="BT18" s="163"/>
      <c r="BU18" s="162"/>
      <c r="BV18" s="30"/>
      <c r="BW18" s="30"/>
      <c r="BX18" s="30"/>
      <c r="BY18" s="30"/>
      <c r="BZ18" s="30"/>
      <c r="CA18" s="163"/>
      <c r="CB18" s="162"/>
      <c r="CC18" s="30"/>
      <c r="CD18" s="30"/>
      <c r="CE18" s="30"/>
      <c r="CF18" s="30"/>
      <c r="CG18" s="30"/>
      <c r="CH18" s="163"/>
      <c r="CI18" s="162"/>
      <c r="CJ18" s="30"/>
      <c r="CK18" s="30"/>
      <c r="CL18" s="30"/>
      <c r="CM18" s="30"/>
      <c r="CN18" s="30"/>
      <c r="CO18" s="163"/>
      <c r="CP18" s="162"/>
      <c r="CQ18" s="30"/>
      <c r="CR18" s="30"/>
      <c r="CS18" s="30"/>
      <c r="CT18" s="30"/>
      <c r="CU18" s="30"/>
      <c r="CV18" s="163"/>
      <c r="CW18" s="162"/>
      <c r="CX18" s="30"/>
      <c r="CY18" s="30"/>
      <c r="CZ18" s="30"/>
      <c r="DA18" s="30"/>
      <c r="DB18" s="30"/>
      <c r="DC18" s="163"/>
    </row>
    <row r="19" spans="1:108" s="32" customFormat="1" ht="20.100000000000001" customHeight="1" x14ac:dyDescent="0.25">
      <c r="A19" s="209"/>
      <c r="B19" s="159"/>
      <c r="C19" s="162"/>
      <c r="D19" s="30"/>
      <c r="E19" s="30"/>
      <c r="F19" s="30"/>
      <c r="G19" s="30"/>
      <c r="H19" s="30"/>
      <c r="I19" s="163"/>
      <c r="J19" s="162"/>
      <c r="K19" s="30"/>
      <c r="L19" s="30"/>
      <c r="M19" s="30"/>
      <c r="N19" s="30"/>
      <c r="O19" s="30"/>
      <c r="P19" s="163"/>
      <c r="Q19" s="162"/>
      <c r="R19" s="30"/>
      <c r="S19" s="30"/>
      <c r="T19" s="30"/>
      <c r="U19" s="30"/>
      <c r="V19" s="30"/>
      <c r="W19" s="163"/>
      <c r="X19" s="162"/>
      <c r="Y19" s="30"/>
      <c r="Z19" s="30"/>
      <c r="AA19" s="30"/>
      <c r="AB19" s="30"/>
      <c r="AC19" s="30"/>
      <c r="AD19" s="163"/>
      <c r="AE19" s="162"/>
      <c r="AF19" s="30"/>
      <c r="AG19" s="30"/>
      <c r="AH19" s="30"/>
      <c r="AI19" s="30"/>
      <c r="AJ19" s="30"/>
      <c r="AK19" s="163"/>
      <c r="AL19" s="162"/>
      <c r="AM19" s="30"/>
      <c r="AN19" s="30"/>
      <c r="AO19" s="30"/>
      <c r="AP19" s="30"/>
      <c r="AQ19" s="30"/>
      <c r="AR19" s="163"/>
      <c r="AS19" s="162"/>
      <c r="AT19" s="30"/>
      <c r="AU19" s="30"/>
      <c r="AV19" s="30"/>
      <c r="AW19" s="30"/>
      <c r="AX19" s="30"/>
      <c r="AY19" s="163"/>
      <c r="AZ19" s="162"/>
      <c r="BA19" s="30"/>
      <c r="BB19" s="30"/>
      <c r="BC19" s="30"/>
      <c r="BD19" s="30"/>
      <c r="BE19" s="30"/>
      <c r="BF19" s="163"/>
      <c r="BG19" s="162"/>
      <c r="BH19" s="30"/>
      <c r="BI19" s="30"/>
      <c r="BJ19" s="30"/>
      <c r="BK19" s="30"/>
      <c r="BL19" s="30"/>
      <c r="BM19" s="163"/>
      <c r="BN19" s="162"/>
      <c r="BO19" s="30"/>
      <c r="BP19" s="30"/>
      <c r="BQ19" s="30"/>
      <c r="BR19" s="30"/>
      <c r="BS19" s="30"/>
      <c r="BT19" s="163"/>
      <c r="BU19" s="162"/>
      <c r="BV19" s="30"/>
      <c r="BW19" s="30"/>
      <c r="BX19" s="30"/>
      <c r="BY19" s="30"/>
      <c r="BZ19" s="30"/>
      <c r="CA19" s="163"/>
      <c r="CB19" s="162"/>
      <c r="CC19" s="30"/>
      <c r="CD19" s="30"/>
      <c r="CE19" s="30"/>
      <c r="CF19" s="30"/>
      <c r="CG19" s="30"/>
      <c r="CH19" s="163"/>
      <c r="CI19" s="162"/>
      <c r="CJ19" s="30"/>
      <c r="CK19" s="30"/>
      <c r="CL19" s="30"/>
      <c r="CM19" s="30"/>
      <c r="CN19" s="30"/>
      <c r="CO19" s="163"/>
      <c r="CP19" s="162"/>
      <c r="CQ19" s="30"/>
      <c r="CR19" s="30"/>
      <c r="CS19" s="30"/>
      <c r="CT19" s="30"/>
      <c r="CU19" s="30"/>
      <c r="CV19" s="163"/>
      <c r="CW19" s="162"/>
      <c r="CX19" s="30"/>
      <c r="CY19" s="30"/>
      <c r="CZ19" s="30"/>
      <c r="DA19" s="30"/>
      <c r="DB19" s="30"/>
      <c r="DC19" s="163"/>
    </row>
    <row r="20" spans="1:108" s="32" customFormat="1" ht="20.100000000000001" customHeight="1" x14ac:dyDescent="0.25">
      <c r="A20" s="209"/>
      <c r="B20" s="159"/>
      <c r="C20" s="162"/>
      <c r="D20" s="30"/>
      <c r="E20" s="30"/>
      <c r="F20" s="30"/>
      <c r="G20" s="30"/>
      <c r="H20" s="30"/>
      <c r="I20" s="163"/>
      <c r="J20" s="162"/>
      <c r="K20" s="30"/>
      <c r="L20" s="30"/>
      <c r="M20" s="30"/>
      <c r="N20" s="30"/>
      <c r="O20" s="30"/>
      <c r="P20" s="163"/>
      <c r="Q20" s="162"/>
      <c r="R20" s="30"/>
      <c r="S20" s="30"/>
      <c r="T20" s="30"/>
      <c r="U20" s="30"/>
      <c r="V20" s="30"/>
      <c r="W20" s="163"/>
      <c r="X20" s="162"/>
      <c r="Y20" s="30"/>
      <c r="Z20" s="30"/>
      <c r="AA20" s="30"/>
      <c r="AB20" s="30"/>
      <c r="AC20" s="30"/>
      <c r="AD20" s="163"/>
      <c r="AE20" s="162"/>
      <c r="AF20" s="30"/>
      <c r="AG20" s="30"/>
      <c r="AH20" s="30"/>
      <c r="AI20" s="30"/>
      <c r="AJ20" s="30"/>
      <c r="AK20" s="163"/>
      <c r="AL20" s="162"/>
      <c r="AM20" s="30"/>
      <c r="AN20" s="30"/>
      <c r="AO20" s="30"/>
      <c r="AP20" s="30"/>
      <c r="AQ20" s="30"/>
      <c r="AR20" s="163"/>
      <c r="AS20" s="162"/>
      <c r="AT20" s="30"/>
      <c r="AU20" s="30"/>
      <c r="AV20" s="30"/>
      <c r="AW20" s="30"/>
      <c r="AX20" s="30"/>
      <c r="AY20" s="163"/>
      <c r="AZ20" s="162"/>
      <c r="BA20" s="30"/>
      <c r="BB20" s="30"/>
      <c r="BC20" s="30"/>
      <c r="BD20" s="30"/>
      <c r="BE20" s="30"/>
      <c r="BF20" s="163"/>
      <c r="BG20" s="162"/>
      <c r="BH20" s="30"/>
      <c r="BI20" s="30"/>
      <c r="BJ20" s="30"/>
      <c r="BK20" s="30"/>
      <c r="BL20" s="30"/>
      <c r="BM20" s="163"/>
      <c r="BN20" s="162"/>
      <c r="BO20" s="30"/>
      <c r="BP20" s="30"/>
      <c r="BQ20" s="30"/>
      <c r="BR20" s="30"/>
      <c r="BS20" s="30"/>
      <c r="BT20" s="163"/>
      <c r="BU20" s="162"/>
      <c r="BV20" s="30"/>
      <c r="BW20" s="30"/>
      <c r="BX20" s="30"/>
      <c r="BY20" s="30"/>
      <c r="BZ20" s="30"/>
      <c r="CA20" s="163"/>
      <c r="CB20" s="162"/>
      <c r="CC20" s="30"/>
      <c r="CD20" s="30"/>
      <c r="CE20" s="30"/>
      <c r="CF20" s="30"/>
      <c r="CG20" s="30"/>
      <c r="CH20" s="163"/>
      <c r="CI20" s="162"/>
      <c r="CJ20" s="30"/>
      <c r="CK20" s="30"/>
      <c r="CL20" s="30"/>
      <c r="CM20" s="30"/>
      <c r="CN20" s="30"/>
      <c r="CO20" s="163"/>
      <c r="CP20" s="162"/>
      <c r="CQ20" s="30"/>
      <c r="CR20" s="30"/>
      <c r="CS20" s="30"/>
      <c r="CT20" s="30"/>
      <c r="CU20" s="30"/>
      <c r="CV20" s="163"/>
      <c r="CW20" s="162"/>
      <c r="CX20" s="30"/>
      <c r="CY20" s="30"/>
      <c r="CZ20" s="30"/>
      <c r="DA20" s="30"/>
      <c r="DB20" s="30"/>
      <c r="DC20" s="163"/>
    </row>
    <row r="21" spans="1:108" s="32" customFormat="1" ht="20.100000000000001" customHeight="1" x14ac:dyDescent="0.25">
      <c r="A21" s="209"/>
      <c r="B21" s="159"/>
      <c r="C21" s="162"/>
      <c r="D21" s="30"/>
      <c r="E21" s="30"/>
      <c r="F21" s="30"/>
      <c r="G21" s="30"/>
      <c r="H21" s="30"/>
      <c r="I21" s="163"/>
      <c r="J21" s="162"/>
      <c r="K21" s="30"/>
      <c r="L21" s="30"/>
      <c r="M21" s="30"/>
      <c r="N21" s="30"/>
      <c r="O21" s="30"/>
      <c r="P21" s="163"/>
      <c r="Q21" s="162"/>
      <c r="R21" s="30"/>
      <c r="S21" s="30"/>
      <c r="T21" s="30"/>
      <c r="U21" s="30"/>
      <c r="V21" s="30"/>
      <c r="W21" s="163"/>
      <c r="X21" s="162"/>
      <c r="Y21" s="30"/>
      <c r="Z21" s="30"/>
      <c r="AA21" s="30"/>
      <c r="AB21" s="30"/>
      <c r="AC21" s="30"/>
      <c r="AD21" s="163"/>
      <c r="AE21" s="162"/>
      <c r="AF21" s="30"/>
      <c r="AG21" s="30"/>
      <c r="AH21" s="30"/>
      <c r="AI21" s="30"/>
      <c r="AJ21" s="30"/>
      <c r="AK21" s="163"/>
      <c r="AL21" s="162"/>
      <c r="AM21" s="30"/>
      <c r="AN21" s="30"/>
      <c r="AO21" s="30"/>
      <c r="AP21" s="30"/>
      <c r="AQ21" s="30"/>
      <c r="AR21" s="163"/>
      <c r="AS21" s="162"/>
      <c r="AT21" s="30"/>
      <c r="AU21" s="30"/>
      <c r="AV21" s="30"/>
      <c r="AW21" s="30"/>
      <c r="AX21" s="30"/>
      <c r="AY21" s="163"/>
      <c r="AZ21" s="162"/>
      <c r="BA21" s="30"/>
      <c r="BB21" s="30"/>
      <c r="BC21" s="30"/>
      <c r="BD21" s="30"/>
      <c r="BE21" s="30"/>
      <c r="BF21" s="163"/>
      <c r="BG21" s="162"/>
      <c r="BH21" s="30"/>
      <c r="BI21" s="30"/>
      <c r="BJ21" s="30"/>
      <c r="BK21" s="30"/>
      <c r="BL21" s="30"/>
      <c r="BM21" s="163"/>
      <c r="BN21" s="162"/>
      <c r="BO21" s="30"/>
      <c r="BP21" s="30"/>
      <c r="BQ21" s="30"/>
      <c r="BR21" s="30"/>
      <c r="BS21" s="30"/>
      <c r="BT21" s="163"/>
      <c r="BU21" s="162"/>
      <c r="BV21" s="30"/>
      <c r="BW21" s="30"/>
      <c r="BX21" s="30"/>
      <c r="BY21" s="30"/>
      <c r="BZ21" s="30"/>
      <c r="CA21" s="163"/>
      <c r="CB21" s="162"/>
      <c r="CC21" s="30"/>
      <c r="CD21" s="30"/>
      <c r="CE21" s="30"/>
      <c r="CF21" s="30"/>
      <c r="CG21" s="30"/>
      <c r="CH21" s="163"/>
      <c r="CI21" s="162"/>
      <c r="CJ21" s="30"/>
      <c r="CK21" s="30"/>
      <c r="CL21" s="30"/>
      <c r="CM21" s="30"/>
      <c r="CN21" s="30"/>
      <c r="CO21" s="163"/>
      <c r="CP21" s="162"/>
      <c r="CQ21" s="30"/>
      <c r="CR21" s="30"/>
      <c r="CS21" s="30"/>
      <c r="CT21" s="30"/>
      <c r="CU21" s="30"/>
      <c r="CV21" s="163"/>
      <c r="CW21" s="162"/>
      <c r="CX21" s="30"/>
      <c r="CY21" s="30"/>
      <c r="CZ21" s="30"/>
      <c r="DA21" s="30"/>
      <c r="DB21" s="30"/>
      <c r="DC21" s="163"/>
    </row>
    <row r="22" spans="1:108" s="32" customFormat="1" ht="20.100000000000001" customHeight="1" x14ac:dyDescent="0.25">
      <c r="A22" s="209"/>
      <c r="B22" s="159"/>
      <c r="C22" s="162"/>
      <c r="D22" s="30"/>
      <c r="E22" s="30"/>
      <c r="F22" s="30"/>
      <c r="G22" s="30"/>
      <c r="H22" s="30"/>
      <c r="I22" s="163"/>
      <c r="J22" s="162"/>
      <c r="K22" s="30"/>
      <c r="L22" s="30"/>
      <c r="M22" s="30"/>
      <c r="N22" s="30"/>
      <c r="O22" s="30"/>
      <c r="P22" s="163"/>
      <c r="Q22" s="162"/>
      <c r="R22" s="30"/>
      <c r="S22" s="30"/>
      <c r="T22" s="30"/>
      <c r="U22" s="30"/>
      <c r="V22" s="30"/>
      <c r="W22" s="163"/>
      <c r="X22" s="162"/>
      <c r="Y22" s="30"/>
      <c r="Z22" s="30"/>
      <c r="AA22" s="30"/>
      <c r="AB22" s="30"/>
      <c r="AC22" s="30"/>
      <c r="AD22" s="163"/>
      <c r="AE22" s="162"/>
      <c r="AF22" s="30"/>
      <c r="AG22" s="30"/>
      <c r="AH22" s="30"/>
      <c r="AI22" s="30"/>
      <c r="AJ22" s="30"/>
      <c r="AK22" s="163"/>
      <c r="AL22" s="162"/>
      <c r="AM22" s="30"/>
      <c r="AN22" s="30"/>
      <c r="AO22" s="30"/>
      <c r="AP22" s="30"/>
      <c r="AQ22" s="30"/>
      <c r="AR22" s="163"/>
      <c r="AS22" s="162"/>
      <c r="AT22" s="30"/>
      <c r="AU22" s="30"/>
      <c r="AV22" s="30"/>
      <c r="AW22" s="30"/>
      <c r="AX22" s="30"/>
      <c r="AY22" s="163"/>
      <c r="AZ22" s="162"/>
      <c r="BA22" s="30"/>
      <c r="BB22" s="30"/>
      <c r="BC22" s="30"/>
      <c r="BD22" s="30"/>
      <c r="BE22" s="30"/>
      <c r="BF22" s="163"/>
      <c r="BG22" s="162"/>
      <c r="BH22" s="30"/>
      <c r="BI22" s="30"/>
      <c r="BJ22" s="30"/>
      <c r="BK22" s="30"/>
      <c r="BL22" s="30"/>
      <c r="BM22" s="163"/>
      <c r="BN22" s="162"/>
      <c r="BO22" s="30"/>
      <c r="BP22" s="30"/>
      <c r="BQ22" s="30"/>
      <c r="BR22" s="30"/>
      <c r="BS22" s="30"/>
      <c r="BT22" s="163"/>
      <c r="BU22" s="162"/>
      <c r="BV22" s="30"/>
      <c r="BW22" s="30"/>
      <c r="BX22" s="30"/>
      <c r="BY22" s="30"/>
      <c r="BZ22" s="30"/>
      <c r="CA22" s="163"/>
      <c r="CB22" s="162"/>
      <c r="CC22" s="30"/>
      <c r="CD22" s="30"/>
      <c r="CE22" s="30"/>
      <c r="CF22" s="30"/>
      <c r="CG22" s="30"/>
      <c r="CH22" s="163"/>
      <c r="CI22" s="162"/>
      <c r="CJ22" s="30"/>
      <c r="CK22" s="30"/>
      <c r="CL22" s="30"/>
      <c r="CM22" s="30"/>
      <c r="CN22" s="30"/>
      <c r="CO22" s="163"/>
      <c r="CP22" s="162"/>
      <c r="CQ22" s="30"/>
      <c r="CR22" s="30"/>
      <c r="CS22" s="30"/>
      <c r="CT22" s="30"/>
      <c r="CU22" s="30"/>
      <c r="CV22" s="163"/>
      <c r="CW22" s="162"/>
      <c r="CX22" s="30"/>
      <c r="CY22" s="30"/>
      <c r="CZ22" s="30"/>
      <c r="DA22" s="30"/>
      <c r="DB22" s="30"/>
      <c r="DC22" s="163"/>
    </row>
    <row r="23" spans="1:108" s="32" customFormat="1" ht="20.100000000000001" customHeight="1" x14ac:dyDescent="0.25">
      <c r="A23" s="209"/>
      <c r="B23" s="159"/>
      <c r="C23" s="162"/>
      <c r="D23" s="30"/>
      <c r="E23" s="30"/>
      <c r="F23" s="30"/>
      <c r="G23" s="30"/>
      <c r="H23" s="30"/>
      <c r="I23" s="163"/>
      <c r="J23" s="162"/>
      <c r="K23" s="30"/>
      <c r="L23" s="30"/>
      <c r="M23" s="30"/>
      <c r="N23" s="30"/>
      <c r="O23" s="30"/>
      <c r="P23" s="163"/>
      <c r="Q23" s="162"/>
      <c r="R23" s="30"/>
      <c r="S23" s="30"/>
      <c r="T23" s="30"/>
      <c r="U23" s="30"/>
      <c r="V23" s="30"/>
      <c r="W23" s="163"/>
      <c r="X23" s="162"/>
      <c r="Y23" s="30"/>
      <c r="Z23" s="30"/>
      <c r="AA23" s="30"/>
      <c r="AB23" s="30"/>
      <c r="AC23" s="30"/>
      <c r="AD23" s="163"/>
      <c r="AE23" s="162"/>
      <c r="AF23" s="30"/>
      <c r="AG23" s="30"/>
      <c r="AH23" s="30"/>
      <c r="AI23" s="30"/>
      <c r="AJ23" s="30"/>
      <c r="AK23" s="163"/>
      <c r="AL23" s="162"/>
      <c r="AM23" s="30"/>
      <c r="AN23" s="30"/>
      <c r="AO23" s="30"/>
      <c r="AP23" s="30"/>
      <c r="AQ23" s="30"/>
      <c r="AR23" s="163"/>
      <c r="AS23" s="162"/>
      <c r="AT23" s="30"/>
      <c r="AU23" s="30"/>
      <c r="AV23" s="30"/>
      <c r="AW23" s="30"/>
      <c r="AX23" s="30"/>
      <c r="AY23" s="163"/>
      <c r="AZ23" s="162"/>
      <c r="BA23" s="30"/>
      <c r="BB23" s="30"/>
      <c r="BC23" s="30"/>
      <c r="BD23" s="30"/>
      <c r="BE23" s="30"/>
      <c r="BF23" s="163"/>
      <c r="BG23" s="162"/>
      <c r="BH23" s="30"/>
      <c r="BI23" s="30"/>
      <c r="BJ23" s="30"/>
      <c r="BK23" s="30"/>
      <c r="BL23" s="30"/>
      <c r="BM23" s="163"/>
      <c r="BN23" s="162"/>
      <c r="BO23" s="30"/>
      <c r="BP23" s="30"/>
      <c r="BQ23" s="30"/>
      <c r="BR23" s="30"/>
      <c r="BS23" s="30"/>
      <c r="BT23" s="163"/>
      <c r="BU23" s="162"/>
      <c r="BV23" s="30"/>
      <c r="BW23" s="30"/>
      <c r="BX23" s="30"/>
      <c r="BY23" s="30"/>
      <c r="BZ23" s="30"/>
      <c r="CA23" s="163"/>
      <c r="CB23" s="162"/>
      <c r="CC23" s="30"/>
      <c r="CD23" s="30"/>
      <c r="CE23" s="30"/>
      <c r="CF23" s="30"/>
      <c r="CG23" s="30"/>
      <c r="CH23" s="163"/>
      <c r="CI23" s="162"/>
      <c r="CJ23" s="30"/>
      <c r="CK23" s="30"/>
      <c r="CL23" s="30"/>
      <c r="CM23" s="30"/>
      <c r="CN23" s="30"/>
      <c r="CO23" s="163"/>
      <c r="CP23" s="162"/>
      <c r="CQ23" s="30"/>
      <c r="CR23" s="30"/>
      <c r="CS23" s="30"/>
      <c r="CT23" s="30"/>
      <c r="CU23" s="30"/>
      <c r="CV23" s="163"/>
      <c r="CW23" s="162"/>
      <c r="CX23" s="30"/>
      <c r="CY23" s="30"/>
      <c r="CZ23" s="30"/>
      <c r="DA23" s="30"/>
      <c r="DB23" s="30"/>
      <c r="DC23" s="163"/>
    </row>
    <row r="24" spans="1:108" s="32" customFormat="1" ht="20.100000000000001" customHeight="1" x14ac:dyDescent="0.25">
      <c r="A24" s="209"/>
      <c r="B24" s="159"/>
      <c r="C24" s="162"/>
      <c r="D24" s="30"/>
      <c r="E24" s="30"/>
      <c r="F24" s="30"/>
      <c r="G24" s="30"/>
      <c r="H24" s="30"/>
      <c r="I24" s="163"/>
      <c r="J24" s="162"/>
      <c r="K24" s="30"/>
      <c r="L24" s="30"/>
      <c r="M24" s="30"/>
      <c r="N24" s="30"/>
      <c r="O24" s="30"/>
      <c r="P24" s="163"/>
      <c r="Q24" s="162"/>
      <c r="R24" s="30"/>
      <c r="S24" s="30"/>
      <c r="T24" s="30"/>
      <c r="U24" s="30"/>
      <c r="V24" s="30"/>
      <c r="W24" s="163"/>
      <c r="X24" s="162"/>
      <c r="Y24" s="30"/>
      <c r="Z24" s="30"/>
      <c r="AA24" s="30"/>
      <c r="AB24" s="30"/>
      <c r="AC24" s="30"/>
      <c r="AD24" s="163"/>
      <c r="AE24" s="162"/>
      <c r="AF24" s="30"/>
      <c r="AG24" s="30"/>
      <c r="AH24" s="30"/>
      <c r="AI24" s="30"/>
      <c r="AJ24" s="30"/>
      <c r="AK24" s="163"/>
      <c r="AL24" s="162"/>
      <c r="AM24" s="30"/>
      <c r="AN24" s="30"/>
      <c r="AO24" s="30"/>
      <c r="AP24" s="30"/>
      <c r="AQ24" s="30"/>
      <c r="AR24" s="163"/>
      <c r="AS24" s="162"/>
      <c r="AT24" s="30"/>
      <c r="AU24" s="30"/>
      <c r="AV24" s="30"/>
      <c r="AW24" s="30"/>
      <c r="AX24" s="30"/>
      <c r="AY24" s="163"/>
      <c r="AZ24" s="162"/>
      <c r="BA24" s="30"/>
      <c r="BB24" s="30"/>
      <c r="BC24" s="30"/>
      <c r="BD24" s="30"/>
      <c r="BE24" s="30"/>
      <c r="BF24" s="163"/>
      <c r="BG24" s="162"/>
      <c r="BH24" s="30"/>
      <c r="BI24" s="30"/>
      <c r="BJ24" s="30"/>
      <c r="BK24" s="30"/>
      <c r="BL24" s="30"/>
      <c r="BM24" s="163"/>
      <c r="BN24" s="162"/>
      <c r="BO24" s="30"/>
      <c r="BP24" s="30"/>
      <c r="BQ24" s="30"/>
      <c r="BR24" s="30"/>
      <c r="BS24" s="30"/>
      <c r="BT24" s="163"/>
      <c r="BU24" s="162"/>
      <c r="BV24" s="30"/>
      <c r="BW24" s="30"/>
      <c r="BX24" s="30"/>
      <c r="BY24" s="30"/>
      <c r="BZ24" s="30"/>
      <c r="CA24" s="163"/>
      <c r="CB24" s="162"/>
      <c r="CC24" s="30"/>
      <c r="CD24" s="30"/>
      <c r="CE24" s="30"/>
      <c r="CF24" s="30"/>
      <c r="CG24" s="30"/>
      <c r="CH24" s="163"/>
      <c r="CI24" s="162"/>
      <c r="CJ24" s="30"/>
      <c r="CK24" s="30"/>
      <c r="CL24" s="30"/>
      <c r="CM24" s="30"/>
      <c r="CN24" s="30"/>
      <c r="CO24" s="163"/>
      <c r="CP24" s="162"/>
      <c r="CQ24" s="30"/>
      <c r="CR24" s="30"/>
      <c r="CS24" s="30"/>
      <c r="CT24" s="30"/>
      <c r="CU24" s="30"/>
      <c r="CV24" s="163"/>
      <c r="CW24" s="162"/>
      <c r="CX24" s="30"/>
      <c r="CY24" s="30"/>
      <c r="CZ24" s="30"/>
      <c r="DA24" s="30"/>
      <c r="DB24" s="30"/>
      <c r="DC24" s="163"/>
    </row>
    <row r="25" spans="1:108" s="32" customFormat="1" ht="20.100000000000001" customHeight="1" x14ac:dyDescent="0.25">
      <c r="A25" s="210"/>
      <c r="B25" s="159"/>
      <c r="C25" s="162"/>
      <c r="D25" s="30"/>
      <c r="E25" s="30"/>
      <c r="F25" s="30"/>
      <c r="G25" s="30"/>
      <c r="H25" s="30"/>
      <c r="I25" s="163"/>
      <c r="J25" s="162"/>
      <c r="K25" s="30"/>
      <c r="L25" s="30"/>
      <c r="M25" s="30"/>
      <c r="N25" s="30"/>
      <c r="O25" s="30"/>
      <c r="P25" s="163"/>
      <c r="Q25" s="162"/>
      <c r="R25" s="30"/>
      <c r="S25" s="30"/>
      <c r="T25" s="30"/>
      <c r="U25" s="30"/>
      <c r="V25" s="30"/>
      <c r="W25" s="163"/>
      <c r="X25" s="162"/>
      <c r="Y25" s="30"/>
      <c r="Z25" s="30"/>
      <c r="AA25" s="30"/>
      <c r="AB25" s="30"/>
      <c r="AC25" s="30"/>
      <c r="AD25" s="163"/>
      <c r="AE25" s="162"/>
      <c r="AF25" s="30"/>
      <c r="AG25" s="30"/>
      <c r="AH25" s="30"/>
      <c r="AI25" s="30"/>
      <c r="AJ25" s="30"/>
      <c r="AK25" s="163"/>
      <c r="AL25" s="162"/>
      <c r="AM25" s="30"/>
      <c r="AN25" s="30"/>
      <c r="AO25" s="30"/>
      <c r="AP25" s="30"/>
      <c r="AQ25" s="30"/>
      <c r="AR25" s="163"/>
      <c r="AS25" s="162"/>
      <c r="AT25" s="30"/>
      <c r="AU25" s="30"/>
      <c r="AV25" s="30"/>
      <c r="AW25" s="30"/>
      <c r="AX25" s="30"/>
      <c r="AY25" s="163"/>
      <c r="AZ25" s="162"/>
      <c r="BA25" s="30"/>
      <c r="BB25" s="30"/>
      <c r="BC25" s="30"/>
      <c r="BD25" s="30"/>
      <c r="BE25" s="30"/>
      <c r="BF25" s="163"/>
      <c r="BG25" s="162"/>
      <c r="BH25" s="30"/>
      <c r="BI25" s="30"/>
      <c r="BJ25" s="30"/>
      <c r="BK25" s="30"/>
      <c r="BL25" s="30"/>
      <c r="BM25" s="163"/>
      <c r="BN25" s="162"/>
      <c r="BO25" s="30"/>
      <c r="BP25" s="30"/>
      <c r="BQ25" s="30"/>
      <c r="BR25" s="30"/>
      <c r="BS25" s="30"/>
      <c r="BT25" s="163"/>
      <c r="BU25" s="162"/>
      <c r="BV25" s="30"/>
      <c r="BW25" s="30"/>
      <c r="BX25" s="30"/>
      <c r="BY25" s="30"/>
      <c r="BZ25" s="30"/>
      <c r="CA25" s="163"/>
      <c r="CB25" s="162"/>
      <c r="CC25" s="30"/>
      <c r="CD25" s="30"/>
      <c r="CE25" s="30"/>
      <c r="CF25" s="30"/>
      <c r="CG25" s="30"/>
      <c r="CH25" s="163"/>
      <c r="CI25" s="162"/>
      <c r="CJ25" s="30"/>
      <c r="CK25" s="30"/>
      <c r="CL25" s="30"/>
      <c r="CM25" s="30"/>
      <c r="CN25" s="30"/>
      <c r="CO25" s="163"/>
      <c r="CP25" s="162"/>
      <c r="CQ25" s="30"/>
      <c r="CR25" s="30"/>
      <c r="CS25" s="30"/>
      <c r="CT25" s="30"/>
      <c r="CU25" s="30"/>
      <c r="CV25" s="163"/>
      <c r="CW25" s="162"/>
      <c r="CX25" s="30"/>
      <c r="CY25" s="30"/>
      <c r="CZ25" s="30"/>
      <c r="DA25" s="30"/>
      <c r="DB25" s="30"/>
      <c r="DC25" s="163"/>
    </row>
    <row r="26" spans="1:108" s="32" customFormat="1" ht="20.100000000000001" customHeight="1" x14ac:dyDescent="0.25">
      <c r="A26" s="38"/>
      <c r="B26" s="39"/>
      <c r="C26" s="39"/>
      <c r="D26" s="4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6"/>
      <c r="AI26" s="36"/>
      <c r="AJ26" s="36"/>
      <c r="AK26" s="15"/>
      <c r="AL26" s="15"/>
    </row>
    <row r="27" spans="1:108" customFormat="1" ht="20.100000000000001" customHeight="1" thickBot="1" x14ac:dyDescent="0.3">
      <c r="A27" s="1"/>
      <c r="B27" s="3"/>
      <c r="C27" s="25"/>
      <c r="D27" s="26"/>
      <c r="E27" s="25"/>
      <c r="F27" s="26"/>
      <c r="G27" s="27"/>
      <c r="H27" s="26"/>
      <c r="I27" s="25"/>
      <c r="J27" s="25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5"/>
      <c r="AL27" s="15"/>
    </row>
    <row r="28" spans="1:108" customFormat="1" ht="20.100000000000001" customHeight="1" thickBot="1" x14ac:dyDescent="0.3">
      <c r="A28" s="1"/>
      <c r="B28" s="3"/>
      <c r="C28" s="55" t="s">
        <v>39</v>
      </c>
      <c r="D28" s="211" t="s">
        <v>28</v>
      </c>
      <c r="E28" s="212"/>
      <c r="F28" s="56" t="s">
        <v>29</v>
      </c>
      <c r="G28" s="211" t="s">
        <v>30</v>
      </c>
      <c r="H28" s="212"/>
      <c r="I28" s="57" t="s">
        <v>47</v>
      </c>
      <c r="J28" s="213" t="s">
        <v>42</v>
      </c>
      <c r="K28" s="214"/>
      <c r="L28" s="215"/>
      <c r="M28" s="58" t="s">
        <v>31</v>
      </c>
      <c r="N28" s="213" t="s">
        <v>32</v>
      </c>
      <c r="O28" s="215"/>
      <c r="P28" s="59" t="s">
        <v>7</v>
      </c>
      <c r="Q28" s="213" t="s">
        <v>8</v>
      </c>
      <c r="R28" s="215"/>
      <c r="S28" s="60" t="s">
        <v>13</v>
      </c>
      <c r="T28" s="213" t="s">
        <v>14</v>
      </c>
      <c r="U28" s="215"/>
      <c r="V28" s="61" t="s">
        <v>17</v>
      </c>
      <c r="W28" s="213" t="s">
        <v>18</v>
      </c>
      <c r="X28" s="215"/>
      <c r="Y28" s="62" t="s">
        <v>21</v>
      </c>
      <c r="Z28" s="213" t="s">
        <v>22</v>
      </c>
      <c r="AA28" s="215"/>
      <c r="AB28" s="63" t="s">
        <v>43</v>
      </c>
      <c r="AC28" s="213" t="s">
        <v>44</v>
      </c>
      <c r="AD28" s="215"/>
      <c r="AE28" s="64" t="s">
        <v>45</v>
      </c>
      <c r="AF28" s="213" t="s">
        <v>46</v>
      </c>
      <c r="AG28" s="216"/>
      <c r="AH28" s="28"/>
      <c r="AI28" s="28"/>
      <c r="AJ28" s="29"/>
      <c r="AK28" s="15"/>
      <c r="AL28" s="15"/>
    </row>
    <row r="29" spans="1:108" customFormat="1" ht="10.5" customHeight="1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41"/>
    </row>
    <row r="30" spans="1:108" s="44" customFormat="1" ht="7.5" customHeight="1" x14ac:dyDescent="0.25">
      <c r="A30" s="42"/>
      <c r="B30" s="43"/>
      <c r="C30" s="188">
        <v>1</v>
      </c>
      <c r="D30" s="188"/>
      <c r="E30" s="188"/>
      <c r="F30" s="188"/>
      <c r="G30" s="188"/>
      <c r="H30" s="188"/>
      <c r="I30" s="188"/>
      <c r="J30" s="188">
        <v>2</v>
      </c>
      <c r="K30" s="189"/>
      <c r="L30" s="189"/>
      <c r="M30" s="189"/>
      <c r="N30" s="189"/>
      <c r="O30" s="189"/>
      <c r="P30" s="189"/>
      <c r="Q30" s="188">
        <v>3</v>
      </c>
      <c r="R30" s="189"/>
      <c r="S30" s="189"/>
      <c r="T30" s="189"/>
      <c r="U30" s="189"/>
      <c r="V30" s="189"/>
      <c r="W30" s="189"/>
      <c r="X30" s="188">
        <f>Q30+1</f>
        <v>4</v>
      </c>
      <c r="Y30" s="189"/>
      <c r="Z30" s="189"/>
      <c r="AA30" s="189"/>
      <c r="AB30" s="189"/>
      <c r="AC30" s="189"/>
      <c r="AD30" s="189"/>
      <c r="AE30" s="188">
        <v>5</v>
      </c>
      <c r="AF30" s="189"/>
      <c r="AG30" s="189"/>
      <c r="AH30" s="189"/>
      <c r="AI30" s="189"/>
      <c r="AJ30" s="189"/>
      <c r="AK30" s="189"/>
      <c r="AL30" s="188">
        <f>AE30+1</f>
        <v>6</v>
      </c>
      <c r="AM30" s="189"/>
      <c r="AN30" s="189"/>
      <c r="AO30" s="189"/>
      <c r="AP30" s="189"/>
      <c r="AQ30" s="189"/>
      <c r="AR30" s="189"/>
      <c r="AS30" s="188">
        <f>AL30+1</f>
        <v>7</v>
      </c>
      <c r="AT30" s="189"/>
      <c r="AU30" s="189"/>
      <c r="AV30" s="189"/>
      <c r="AW30" s="189"/>
      <c r="AX30" s="189"/>
      <c r="AY30" s="189"/>
      <c r="AZ30" s="188">
        <f>AS30+1</f>
        <v>8</v>
      </c>
      <c r="BA30" s="189"/>
      <c r="BB30" s="189"/>
      <c r="BC30" s="189"/>
      <c r="BD30" s="189"/>
      <c r="BE30" s="189"/>
      <c r="BF30" s="189"/>
      <c r="BG30" s="188">
        <f>AZ30+1</f>
        <v>9</v>
      </c>
      <c r="BH30" s="189"/>
      <c r="BI30" s="189"/>
      <c r="BJ30" s="189"/>
      <c r="BK30" s="189"/>
      <c r="BL30" s="189"/>
      <c r="BM30" s="189"/>
      <c r="BN30" s="188">
        <f>BG30+1</f>
        <v>10</v>
      </c>
      <c r="BO30" s="189"/>
      <c r="BP30" s="189"/>
      <c r="BQ30" s="189"/>
      <c r="BR30" s="189"/>
      <c r="BS30" s="189"/>
      <c r="BT30" s="189"/>
      <c r="BU30" s="188">
        <f>BN30+1</f>
        <v>11</v>
      </c>
      <c r="BV30" s="189"/>
      <c r="BW30" s="189"/>
      <c r="BX30" s="189"/>
      <c r="BY30" s="189"/>
      <c r="BZ30" s="189"/>
      <c r="CA30" s="189"/>
      <c r="CB30" s="188">
        <f>BU30+1</f>
        <v>12</v>
      </c>
      <c r="CC30" s="189"/>
      <c r="CD30" s="189"/>
      <c r="CE30" s="189"/>
      <c r="CF30" s="189"/>
      <c r="CG30" s="189"/>
      <c r="CH30" s="189"/>
      <c r="CI30" s="188">
        <f>CB30+1</f>
        <v>13</v>
      </c>
      <c r="CJ30" s="189"/>
      <c r="CK30" s="189"/>
      <c r="CL30" s="189"/>
      <c r="CM30" s="189"/>
      <c r="CN30" s="189"/>
      <c r="CO30" s="189"/>
      <c r="CP30" s="188">
        <f>CI30+1</f>
        <v>14</v>
      </c>
      <c r="CQ30" s="189"/>
      <c r="CR30" s="189"/>
      <c r="CS30" s="189"/>
      <c r="CT30" s="189"/>
      <c r="CU30" s="189"/>
      <c r="CV30" s="189"/>
      <c r="CW30" s="188">
        <f>CP30+1</f>
        <v>15</v>
      </c>
      <c r="CX30" s="189"/>
      <c r="CY30" s="189"/>
      <c r="CZ30" s="189"/>
      <c r="DA30" s="189"/>
      <c r="DB30" s="189"/>
      <c r="DC30" s="190"/>
      <c r="DD30" s="156"/>
    </row>
    <row r="31" spans="1:108" ht="15.75" customHeight="1" x14ac:dyDescent="0.25">
      <c r="B31" s="2"/>
      <c r="C31" s="194" t="str">
        <f>C14</f>
        <v>L</v>
      </c>
      <c r="D31" s="186" t="str">
        <f t="shared" ref="D31:BN31" si="0">D14</f>
        <v>M</v>
      </c>
      <c r="E31" s="186" t="str">
        <f t="shared" si="0"/>
        <v>M</v>
      </c>
      <c r="F31" s="186" t="str">
        <f t="shared" si="0"/>
        <v>J</v>
      </c>
      <c r="G31" s="186" t="str">
        <f t="shared" si="0"/>
        <v>V</v>
      </c>
      <c r="H31" s="186" t="str">
        <f t="shared" si="0"/>
        <v>S</v>
      </c>
      <c r="I31" s="187" t="str">
        <f t="shared" si="0"/>
        <v>D</v>
      </c>
      <c r="J31" s="185" t="str">
        <f t="shared" si="0"/>
        <v>L</v>
      </c>
      <c r="K31" s="186" t="str">
        <f t="shared" si="0"/>
        <v>M</v>
      </c>
      <c r="L31" s="186" t="str">
        <f t="shared" si="0"/>
        <v>M</v>
      </c>
      <c r="M31" s="186" t="str">
        <f t="shared" si="0"/>
        <v>J</v>
      </c>
      <c r="N31" s="186" t="str">
        <f t="shared" si="0"/>
        <v>V</v>
      </c>
      <c r="O31" s="186" t="str">
        <f t="shared" si="0"/>
        <v>S</v>
      </c>
      <c r="P31" s="187" t="str">
        <f t="shared" si="0"/>
        <v>D</v>
      </c>
      <c r="Q31" s="185" t="str">
        <f t="shared" si="0"/>
        <v>L</v>
      </c>
      <c r="R31" s="186" t="str">
        <f t="shared" si="0"/>
        <v>M</v>
      </c>
      <c r="S31" s="186" t="str">
        <f t="shared" si="0"/>
        <v>M</v>
      </c>
      <c r="T31" s="186" t="str">
        <f t="shared" si="0"/>
        <v>J</v>
      </c>
      <c r="U31" s="186" t="str">
        <f t="shared" si="0"/>
        <v>V</v>
      </c>
      <c r="V31" s="186" t="str">
        <f t="shared" si="0"/>
        <v>S</v>
      </c>
      <c r="W31" s="187" t="str">
        <f t="shared" si="0"/>
        <v>D</v>
      </c>
      <c r="X31" s="185" t="str">
        <f t="shared" si="0"/>
        <v>L</v>
      </c>
      <c r="Y31" s="186" t="str">
        <f t="shared" si="0"/>
        <v>M</v>
      </c>
      <c r="Z31" s="186" t="str">
        <f t="shared" si="0"/>
        <v>M</v>
      </c>
      <c r="AA31" s="186" t="str">
        <f t="shared" si="0"/>
        <v>J</v>
      </c>
      <c r="AB31" s="186" t="str">
        <f t="shared" si="0"/>
        <v>V</v>
      </c>
      <c r="AC31" s="186" t="str">
        <f t="shared" si="0"/>
        <v>S</v>
      </c>
      <c r="AD31" s="187" t="str">
        <f t="shared" si="0"/>
        <v>D</v>
      </c>
      <c r="AE31" s="185" t="str">
        <f t="shared" si="0"/>
        <v>L</v>
      </c>
      <c r="AF31" s="186" t="str">
        <f t="shared" si="0"/>
        <v>M</v>
      </c>
      <c r="AG31" s="186" t="str">
        <f t="shared" si="0"/>
        <v>M</v>
      </c>
      <c r="AH31" s="186" t="str">
        <f t="shared" si="0"/>
        <v>J</v>
      </c>
      <c r="AI31" s="186" t="str">
        <f t="shared" si="0"/>
        <v>V</v>
      </c>
      <c r="AJ31" s="186" t="str">
        <f t="shared" si="0"/>
        <v>S</v>
      </c>
      <c r="AK31" s="187" t="str">
        <f t="shared" si="0"/>
        <v>D</v>
      </c>
      <c r="AL31" s="185" t="str">
        <f t="shared" si="0"/>
        <v>L</v>
      </c>
      <c r="AM31" s="186" t="str">
        <f t="shared" si="0"/>
        <v>M</v>
      </c>
      <c r="AN31" s="186" t="str">
        <f t="shared" si="0"/>
        <v>M</v>
      </c>
      <c r="AO31" s="186" t="str">
        <f t="shared" si="0"/>
        <v>J</v>
      </c>
      <c r="AP31" s="186" t="str">
        <f t="shared" si="0"/>
        <v>V</v>
      </c>
      <c r="AQ31" s="186" t="str">
        <f t="shared" si="0"/>
        <v>S</v>
      </c>
      <c r="AR31" s="187" t="str">
        <f t="shared" si="0"/>
        <v>D</v>
      </c>
      <c r="AS31" s="185" t="str">
        <f t="shared" si="0"/>
        <v>L</v>
      </c>
      <c r="AT31" s="186" t="str">
        <f t="shared" si="0"/>
        <v>M</v>
      </c>
      <c r="AU31" s="186" t="str">
        <f t="shared" si="0"/>
        <v>M</v>
      </c>
      <c r="AV31" s="186" t="str">
        <f t="shared" si="0"/>
        <v>J</v>
      </c>
      <c r="AW31" s="186" t="str">
        <f t="shared" si="0"/>
        <v>V</v>
      </c>
      <c r="AX31" s="186" t="str">
        <f t="shared" si="0"/>
        <v>S</v>
      </c>
      <c r="AY31" s="187" t="str">
        <f t="shared" si="0"/>
        <v>D</v>
      </c>
      <c r="AZ31" s="185" t="str">
        <f t="shared" si="0"/>
        <v>L</v>
      </c>
      <c r="BA31" s="186" t="str">
        <f t="shared" si="0"/>
        <v>M</v>
      </c>
      <c r="BB31" s="186" t="str">
        <f t="shared" si="0"/>
        <v>M</v>
      </c>
      <c r="BC31" s="186" t="str">
        <f t="shared" si="0"/>
        <v>J</v>
      </c>
      <c r="BD31" s="186" t="str">
        <f t="shared" si="0"/>
        <v>V</v>
      </c>
      <c r="BE31" s="186" t="str">
        <f t="shared" si="0"/>
        <v>S</v>
      </c>
      <c r="BF31" s="187" t="str">
        <f t="shared" si="0"/>
        <v>D</v>
      </c>
      <c r="BG31" s="185" t="str">
        <f t="shared" si="0"/>
        <v>L</v>
      </c>
      <c r="BH31" s="186" t="str">
        <f t="shared" si="0"/>
        <v>M</v>
      </c>
      <c r="BI31" s="186" t="str">
        <f t="shared" si="0"/>
        <v>M</v>
      </c>
      <c r="BJ31" s="186" t="str">
        <f t="shared" si="0"/>
        <v>J</v>
      </c>
      <c r="BK31" s="186" t="str">
        <f t="shared" si="0"/>
        <v>V</v>
      </c>
      <c r="BL31" s="186" t="str">
        <f t="shared" si="0"/>
        <v>S</v>
      </c>
      <c r="BM31" s="187" t="str">
        <f t="shared" si="0"/>
        <v>D</v>
      </c>
      <c r="BN31" s="185" t="str">
        <f t="shared" si="0"/>
        <v>L</v>
      </c>
      <c r="BO31" s="186" t="str">
        <f t="shared" ref="BO31:DC31" si="1">BO14</f>
        <v>M</v>
      </c>
      <c r="BP31" s="186" t="str">
        <f t="shared" si="1"/>
        <v>M</v>
      </c>
      <c r="BQ31" s="186" t="str">
        <f t="shared" si="1"/>
        <v>J</v>
      </c>
      <c r="BR31" s="186" t="str">
        <f t="shared" si="1"/>
        <v>V</v>
      </c>
      <c r="BS31" s="186" t="str">
        <f t="shared" si="1"/>
        <v>S</v>
      </c>
      <c r="BT31" s="187" t="str">
        <f t="shared" si="1"/>
        <v>D</v>
      </c>
      <c r="BU31" s="185" t="str">
        <f t="shared" si="1"/>
        <v>L</v>
      </c>
      <c r="BV31" s="186" t="str">
        <f t="shared" si="1"/>
        <v>M</v>
      </c>
      <c r="BW31" s="186" t="str">
        <f t="shared" si="1"/>
        <v>M</v>
      </c>
      <c r="BX31" s="186" t="str">
        <f t="shared" si="1"/>
        <v>J</v>
      </c>
      <c r="BY31" s="186" t="str">
        <f t="shared" si="1"/>
        <v>V</v>
      </c>
      <c r="BZ31" s="186" t="str">
        <f t="shared" si="1"/>
        <v>S</v>
      </c>
      <c r="CA31" s="187" t="str">
        <f t="shared" si="1"/>
        <v>D</v>
      </c>
      <c r="CB31" s="185" t="str">
        <f t="shared" si="1"/>
        <v>L</v>
      </c>
      <c r="CC31" s="186" t="str">
        <f t="shared" si="1"/>
        <v>M</v>
      </c>
      <c r="CD31" s="186" t="str">
        <f t="shared" si="1"/>
        <v>M</v>
      </c>
      <c r="CE31" s="186" t="str">
        <f t="shared" si="1"/>
        <v>J</v>
      </c>
      <c r="CF31" s="186" t="str">
        <f t="shared" si="1"/>
        <v>V</v>
      </c>
      <c r="CG31" s="186" t="str">
        <f t="shared" si="1"/>
        <v>S</v>
      </c>
      <c r="CH31" s="187" t="str">
        <f t="shared" si="1"/>
        <v>D</v>
      </c>
      <c r="CI31" s="185" t="str">
        <f t="shared" si="1"/>
        <v>L</v>
      </c>
      <c r="CJ31" s="186" t="str">
        <f t="shared" si="1"/>
        <v>M</v>
      </c>
      <c r="CK31" s="186" t="str">
        <f t="shared" si="1"/>
        <v>M</v>
      </c>
      <c r="CL31" s="186" t="str">
        <f t="shared" si="1"/>
        <v>J</v>
      </c>
      <c r="CM31" s="186" t="str">
        <f t="shared" si="1"/>
        <v>V</v>
      </c>
      <c r="CN31" s="186" t="str">
        <f t="shared" si="1"/>
        <v>S</v>
      </c>
      <c r="CO31" s="187" t="str">
        <f t="shared" si="1"/>
        <v>D</v>
      </c>
      <c r="CP31" s="185" t="str">
        <f t="shared" si="1"/>
        <v>L</v>
      </c>
      <c r="CQ31" s="186" t="str">
        <f t="shared" si="1"/>
        <v>M</v>
      </c>
      <c r="CR31" s="186" t="str">
        <f t="shared" si="1"/>
        <v>M</v>
      </c>
      <c r="CS31" s="186" t="str">
        <f t="shared" si="1"/>
        <v>J</v>
      </c>
      <c r="CT31" s="186" t="str">
        <f t="shared" si="1"/>
        <v>V</v>
      </c>
      <c r="CU31" s="186" t="str">
        <f t="shared" si="1"/>
        <v>S</v>
      </c>
      <c r="CV31" s="187" t="str">
        <f t="shared" si="1"/>
        <v>D</v>
      </c>
      <c r="CW31" s="185" t="str">
        <f t="shared" si="1"/>
        <v>L</v>
      </c>
      <c r="CX31" s="186" t="str">
        <f t="shared" si="1"/>
        <v>M</v>
      </c>
      <c r="CY31" s="186" t="str">
        <f t="shared" si="1"/>
        <v>M</v>
      </c>
      <c r="CZ31" s="186" t="str">
        <f t="shared" si="1"/>
        <v>J</v>
      </c>
      <c r="DA31" s="186" t="str">
        <f t="shared" si="1"/>
        <v>V</v>
      </c>
      <c r="DB31" s="186" t="str">
        <f t="shared" si="1"/>
        <v>S</v>
      </c>
      <c r="DC31" s="187" t="str">
        <f t="shared" si="1"/>
        <v>D</v>
      </c>
    </row>
    <row r="32" spans="1:108" ht="15.75" customHeight="1" thickBot="1" x14ac:dyDescent="0.3">
      <c r="A32" s="217"/>
      <c r="B32" s="2"/>
      <c r="C32" s="70"/>
      <c r="D32" s="71"/>
      <c r="E32" s="71"/>
      <c r="F32" s="71"/>
      <c r="G32" s="71"/>
      <c r="H32" s="71"/>
      <c r="I32" s="72"/>
      <c r="J32" s="70"/>
      <c r="K32" s="71"/>
      <c r="L32" s="71"/>
      <c r="M32" s="71"/>
      <c r="N32" s="71"/>
      <c r="O32" s="71"/>
      <c r="P32" s="72"/>
      <c r="Q32" s="70"/>
      <c r="R32" s="71"/>
      <c r="S32" s="71"/>
      <c r="T32" s="71"/>
      <c r="U32" s="71"/>
      <c r="V32" s="71"/>
      <c r="W32" s="72"/>
      <c r="X32" s="70"/>
      <c r="Y32" s="71"/>
      <c r="Z32" s="71"/>
      <c r="AA32" s="71"/>
      <c r="AB32" s="71"/>
      <c r="AC32" s="71"/>
      <c r="AD32" s="72"/>
      <c r="AE32" s="70"/>
      <c r="AF32" s="71"/>
      <c r="AG32" s="71"/>
      <c r="AH32" s="71"/>
      <c r="AI32" s="71"/>
      <c r="AJ32" s="71"/>
      <c r="AK32" s="72"/>
      <c r="AL32" s="70"/>
      <c r="AM32" s="71"/>
      <c r="AN32" s="71"/>
      <c r="AO32" s="71"/>
      <c r="AP32" s="71"/>
      <c r="AQ32" s="71"/>
      <c r="AR32" s="72"/>
      <c r="AS32" s="70"/>
      <c r="AT32" s="71"/>
      <c r="AU32" s="71"/>
      <c r="AV32" s="71"/>
      <c r="AW32" s="71"/>
      <c r="AX32" s="71"/>
      <c r="AY32" s="72"/>
      <c r="AZ32" s="70"/>
      <c r="BA32" s="71"/>
      <c r="BB32" s="71"/>
      <c r="BC32" s="71"/>
      <c r="BD32" s="71"/>
      <c r="BE32" s="71"/>
      <c r="BF32" s="72"/>
      <c r="BG32" s="70"/>
      <c r="BH32" s="71"/>
      <c r="BI32" s="71"/>
      <c r="BJ32" s="71"/>
      <c r="BK32" s="71"/>
      <c r="BL32" s="71"/>
      <c r="BM32" s="72"/>
      <c r="BN32" s="70"/>
      <c r="BO32" s="71"/>
      <c r="BP32" s="71"/>
      <c r="BQ32" s="71"/>
      <c r="BR32" s="71"/>
      <c r="BS32" s="71"/>
      <c r="BT32" s="72"/>
      <c r="BU32" s="70"/>
      <c r="BV32" s="71"/>
      <c r="BW32" s="71"/>
      <c r="BX32" s="71"/>
      <c r="BY32" s="71"/>
      <c r="BZ32" s="71"/>
      <c r="CA32" s="72"/>
      <c r="CB32" s="70"/>
      <c r="CC32" s="71"/>
      <c r="CD32" s="71"/>
      <c r="CE32" s="71"/>
      <c r="CF32" s="71"/>
      <c r="CG32" s="71"/>
      <c r="CH32" s="72"/>
      <c r="CI32" s="70"/>
      <c r="CJ32" s="71"/>
      <c r="CK32" s="71"/>
      <c r="CL32" s="71"/>
      <c r="CM32" s="71"/>
      <c r="CN32" s="71"/>
      <c r="CO32" s="72"/>
      <c r="CP32" s="70"/>
      <c r="CQ32" s="71"/>
      <c r="CR32" s="71"/>
      <c r="CS32" s="71"/>
      <c r="CT32" s="71"/>
      <c r="CU32" s="71"/>
      <c r="CV32" s="72"/>
      <c r="CW32" s="70"/>
      <c r="CX32" s="71"/>
      <c r="CY32" s="71"/>
      <c r="CZ32" s="71"/>
      <c r="DA32" s="71"/>
      <c r="DB32" s="71"/>
      <c r="DC32" s="72"/>
    </row>
    <row r="33" spans="1:107" ht="15" x14ac:dyDescent="0.25">
      <c r="A33" s="217"/>
      <c r="B33" s="176" t="s">
        <v>110</v>
      </c>
      <c r="C33" s="173" t="s">
        <v>75</v>
      </c>
      <c r="D33" s="174" t="s">
        <v>76</v>
      </c>
      <c r="E33" s="174" t="s">
        <v>77</v>
      </c>
      <c r="F33" s="174" t="s">
        <v>78</v>
      </c>
      <c r="G33" s="174" t="s">
        <v>79</v>
      </c>
      <c r="H33" s="174" t="s">
        <v>80</v>
      </c>
      <c r="I33" s="175" t="s">
        <v>81</v>
      </c>
      <c r="J33" s="173" t="s">
        <v>82</v>
      </c>
      <c r="K33" s="174" t="s">
        <v>83</v>
      </c>
      <c r="L33" s="174" t="s">
        <v>84</v>
      </c>
      <c r="M33" s="174" t="s">
        <v>85</v>
      </c>
      <c r="N33" s="174" t="s">
        <v>86</v>
      </c>
      <c r="O33" s="174" t="s">
        <v>87</v>
      </c>
      <c r="P33" s="175" t="s">
        <v>88</v>
      </c>
      <c r="Q33" s="173" t="s">
        <v>89</v>
      </c>
      <c r="R33" s="174" t="s">
        <v>90</v>
      </c>
      <c r="S33" s="174" t="s">
        <v>91</v>
      </c>
      <c r="T33" s="174" t="s">
        <v>92</v>
      </c>
      <c r="U33" s="174" t="s">
        <v>93</v>
      </c>
      <c r="V33" s="174" t="s">
        <v>94</v>
      </c>
      <c r="W33" s="175" t="s">
        <v>95</v>
      </c>
      <c r="X33" s="173" t="s">
        <v>96</v>
      </c>
      <c r="Y33" s="174" t="s">
        <v>97</v>
      </c>
      <c r="Z33" s="174" t="s">
        <v>98</v>
      </c>
      <c r="AA33" s="174" t="s">
        <v>99</v>
      </c>
      <c r="AB33" s="174" t="s">
        <v>100</v>
      </c>
      <c r="AC33" s="174" t="s">
        <v>101</v>
      </c>
      <c r="AD33" s="175" t="s">
        <v>102</v>
      </c>
      <c r="AE33" s="173" t="s">
        <v>103</v>
      </c>
      <c r="AF33" s="174" t="s">
        <v>104</v>
      </c>
      <c r="AG33" s="174" t="s">
        <v>105</v>
      </c>
      <c r="AH33" s="174" t="s">
        <v>106</v>
      </c>
      <c r="AI33" s="174" t="s">
        <v>107</v>
      </c>
      <c r="AJ33" s="174" t="s">
        <v>108</v>
      </c>
      <c r="AK33" s="175" t="s">
        <v>109</v>
      </c>
      <c r="AL33" s="47"/>
      <c r="AM33" s="46"/>
      <c r="AN33" s="46"/>
      <c r="AO33" s="46"/>
      <c r="AP33" s="46"/>
      <c r="AQ33" s="46"/>
      <c r="AR33" s="48"/>
      <c r="AS33" s="47"/>
      <c r="AT33" s="46"/>
      <c r="AU33" s="46"/>
      <c r="AV33" s="46"/>
      <c r="AW33" s="46"/>
      <c r="AX33" s="46"/>
      <c r="AY33" s="48"/>
      <c r="AZ33" s="47"/>
      <c r="BA33" s="46"/>
      <c r="BB33" s="46"/>
      <c r="BC33" s="46"/>
      <c r="BD33" s="46"/>
      <c r="BE33" s="46"/>
      <c r="BF33" s="48"/>
      <c r="BG33" s="47"/>
      <c r="BH33" s="46"/>
      <c r="BI33" s="46"/>
      <c r="BJ33" s="46"/>
      <c r="BK33" s="46"/>
      <c r="BL33" s="46"/>
      <c r="BM33" s="48"/>
      <c r="BN33" s="47"/>
      <c r="BO33" s="46"/>
      <c r="BP33" s="46"/>
      <c r="BQ33" s="46"/>
      <c r="BR33" s="46"/>
      <c r="BS33" s="46"/>
      <c r="BT33" s="48"/>
      <c r="BU33" s="47"/>
      <c r="BV33" s="46"/>
      <c r="BW33" s="46"/>
      <c r="BX33" s="46"/>
      <c r="BY33" s="46"/>
      <c r="BZ33" s="46"/>
      <c r="CA33" s="48"/>
      <c r="CB33" s="47"/>
      <c r="CC33" s="46"/>
      <c r="CD33" s="46"/>
      <c r="CE33" s="46"/>
      <c r="CF33" s="46"/>
      <c r="CG33" s="46"/>
      <c r="CH33" s="48"/>
      <c r="CI33" s="47"/>
      <c r="CJ33" s="46"/>
      <c r="CK33" s="46"/>
      <c r="CL33" s="46"/>
      <c r="CM33" s="46"/>
      <c r="CN33" s="46"/>
      <c r="CO33" s="48"/>
      <c r="CP33" s="47"/>
      <c r="CQ33" s="46"/>
      <c r="CR33" s="46"/>
      <c r="CS33" s="46"/>
      <c r="CT33" s="46"/>
      <c r="CU33" s="46"/>
      <c r="CV33" s="48"/>
      <c r="CW33" s="47"/>
      <c r="CX33" s="46"/>
      <c r="CY33" s="46"/>
      <c r="CZ33" s="46"/>
      <c r="DA33" s="46"/>
      <c r="DB33" s="46"/>
      <c r="DC33" s="48"/>
    </row>
    <row r="34" spans="1:107" ht="15.75" customHeight="1" x14ac:dyDescent="0.25">
      <c r="A34" s="217"/>
      <c r="B34" s="183" t="s">
        <v>40</v>
      </c>
      <c r="C34" s="53">
        <v>1</v>
      </c>
      <c r="D34" s="52"/>
      <c r="E34" s="52"/>
      <c r="F34" s="52"/>
      <c r="G34" s="52"/>
      <c r="H34" s="52"/>
      <c r="I34" s="54"/>
      <c r="J34" s="53"/>
      <c r="K34" s="52"/>
      <c r="L34" s="52"/>
      <c r="M34" s="52"/>
      <c r="N34" s="52"/>
      <c r="O34" s="52"/>
      <c r="P34" s="54"/>
      <c r="Q34" s="53"/>
      <c r="R34" s="52"/>
      <c r="S34" s="52"/>
      <c r="T34" s="52"/>
      <c r="U34" s="52"/>
      <c r="V34" s="52"/>
      <c r="W34" s="54"/>
      <c r="X34" s="53"/>
      <c r="Y34" s="52"/>
      <c r="Z34" s="52"/>
      <c r="AA34" s="52"/>
      <c r="AB34" s="52"/>
      <c r="AC34" s="52"/>
      <c r="AD34" s="54"/>
      <c r="AE34" s="53"/>
      <c r="AF34" s="52"/>
      <c r="AG34" s="52"/>
      <c r="AH34" s="52"/>
      <c r="AI34" s="52"/>
      <c r="AJ34" s="52"/>
      <c r="AK34" s="54"/>
      <c r="AL34" s="53"/>
      <c r="AM34" s="52"/>
      <c r="AN34" s="52"/>
      <c r="AO34" s="52"/>
      <c r="AP34" s="52"/>
      <c r="AQ34" s="52"/>
      <c r="AR34" s="54"/>
      <c r="AS34" s="53"/>
      <c r="AT34" s="52"/>
      <c r="AU34" s="52"/>
      <c r="AV34" s="52"/>
      <c r="AW34" s="52"/>
      <c r="AX34" s="52"/>
      <c r="AY34" s="54"/>
      <c r="AZ34" s="53"/>
      <c r="BA34" s="52"/>
      <c r="BB34" s="52"/>
      <c r="BC34" s="52"/>
      <c r="BD34" s="52"/>
      <c r="BE34" s="52"/>
      <c r="BF34" s="54"/>
      <c r="BG34" s="53"/>
      <c r="BH34" s="52"/>
      <c r="BI34" s="52"/>
      <c r="BJ34" s="52"/>
      <c r="BK34" s="52"/>
      <c r="BL34" s="52"/>
      <c r="BM34" s="54"/>
      <c r="BN34" s="53"/>
      <c r="BO34" s="52"/>
      <c r="BP34" s="52"/>
      <c r="BQ34" s="52"/>
      <c r="BR34" s="52"/>
      <c r="BS34" s="52"/>
      <c r="BT34" s="54"/>
      <c r="BU34" s="53"/>
      <c r="BV34" s="52"/>
      <c r="BW34" s="52"/>
      <c r="BX34" s="52"/>
      <c r="BY34" s="52"/>
      <c r="BZ34" s="52"/>
      <c r="CA34" s="54"/>
      <c r="CB34" s="53"/>
      <c r="CC34" s="52"/>
      <c r="CD34" s="52"/>
      <c r="CE34" s="52"/>
      <c r="CF34" s="52"/>
      <c r="CG34" s="52"/>
      <c r="CH34" s="54"/>
      <c r="CI34" s="53"/>
      <c r="CJ34" s="52"/>
      <c r="CK34" s="52"/>
      <c r="CL34" s="52"/>
      <c r="CM34" s="52"/>
      <c r="CN34" s="52"/>
      <c r="CO34" s="54"/>
      <c r="CP34" s="53"/>
      <c r="CQ34" s="52"/>
      <c r="CR34" s="52"/>
      <c r="CS34" s="52"/>
      <c r="CT34" s="52"/>
      <c r="CU34" s="52"/>
      <c r="CV34" s="54"/>
      <c r="CW34" s="53"/>
      <c r="CX34" s="52"/>
      <c r="CY34" s="52"/>
      <c r="CZ34" s="52"/>
      <c r="DA34" s="52"/>
      <c r="DB34" s="52"/>
      <c r="DC34" s="54"/>
    </row>
    <row r="35" spans="1:107" ht="15" x14ac:dyDescent="0.25">
      <c r="A35" s="217"/>
      <c r="B35" s="184" t="s">
        <v>41</v>
      </c>
      <c r="C35" s="53">
        <v>2</v>
      </c>
      <c r="D35" s="52"/>
      <c r="E35" s="52"/>
      <c r="F35" s="52"/>
      <c r="G35" s="52"/>
      <c r="H35" s="52"/>
      <c r="I35" s="54"/>
      <c r="J35" s="53"/>
      <c r="K35" s="52"/>
      <c r="L35" s="52"/>
      <c r="M35" s="52"/>
      <c r="N35" s="52"/>
      <c r="O35" s="52"/>
      <c r="P35" s="54"/>
      <c r="Q35" s="53"/>
      <c r="R35" s="52"/>
      <c r="S35" s="52"/>
      <c r="T35" s="52"/>
      <c r="U35" s="52"/>
      <c r="V35" s="52"/>
      <c r="W35" s="54"/>
      <c r="X35" s="53"/>
      <c r="Y35" s="52"/>
      <c r="Z35" s="52"/>
      <c r="AA35" s="52"/>
      <c r="AB35" s="52"/>
      <c r="AC35" s="52"/>
      <c r="AD35" s="54"/>
      <c r="AE35" s="53"/>
      <c r="AF35" s="52"/>
      <c r="AG35" s="52"/>
      <c r="AH35" s="52"/>
      <c r="AI35" s="52"/>
      <c r="AJ35" s="52"/>
      <c r="AK35" s="54"/>
      <c r="AL35" s="53"/>
      <c r="AM35" s="52"/>
      <c r="AN35" s="52"/>
      <c r="AO35" s="52"/>
      <c r="AP35" s="52"/>
      <c r="AQ35" s="52"/>
      <c r="AR35" s="54"/>
      <c r="AS35" s="53"/>
      <c r="AT35" s="52"/>
      <c r="AU35" s="52"/>
      <c r="AV35" s="52"/>
      <c r="AW35" s="52"/>
      <c r="AX35" s="52"/>
      <c r="AY35" s="54"/>
      <c r="AZ35" s="53"/>
      <c r="BA35" s="52"/>
      <c r="BB35" s="52"/>
      <c r="BC35" s="52"/>
      <c r="BD35" s="52"/>
      <c r="BE35" s="52"/>
      <c r="BF35" s="54"/>
      <c r="BG35" s="53"/>
      <c r="BH35" s="52"/>
      <c r="BI35" s="52"/>
      <c r="BJ35" s="52"/>
      <c r="BK35" s="52"/>
      <c r="BL35" s="52"/>
      <c r="BM35" s="54"/>
      <c r="BN35" s="53"/>
      <c r="BO35" s="52"/>
      <c r="BP35" s="52"/>
      <c r="BQ35" s="52"/>
      <c r="BR35" s="52"/>
      <c r="BS35" s="52"/>
      <c r="BT35" s="54"/>
      <c r="BU35" s="53"/>
      <c r="BV35" s="52"/>
      <c r="BW35" s="52"/>
      <c r="BX35" s="52"/>
      <c r="BY35" s="52"/>
      <c r="BZ35" s="52"/>
      <c r="CA35" s="54"/>
      <c r="CB35" s="53"/>
      <c r="CC35" s="52"/>
      <c r="CD35" s="52"/>
      <c r="CE35" s="52"/>
      <c r="CF35" s="52"/>
      <c r="CG35" s="52"/>
      <c r="CH35" s="54"/>
      <c r="CI35" s="53"/>
      <c r="CJ35" s="52"/>
      <c r="CK35" s="52"/>
      <c r="CL35" s="52"/>
      <c r="CM35" s="52"/>
      <c r="CN35" s="52"/>
      <c r="CO35" s="54"/>
      <c r="CP35" s="53"/>
      <c r="CQ35" s="52"/>
      <c r="CR35" s="52"/>
      <c r="CS35" s="52"/>
      <c r="CT35" s="52"/>
      <c r="CU35" s="52"/>
      <c r="CV35" s="54"/>
      <c r="CW35" s="53"/>
      <c r="CX35" s="52"/>
      <c r="CY35" s="52"/>
      <c r="CZ35" s="52"/>
      <c r="DA35" s="52"/>
      <c r="DB35" s="52"/>
      <c r="DC35" s="54"/>
    </row>
    <row r="36" spans="1:107" ht="15.75" customHeight="1" thickBot="1" x14ac:dyDescent="0.3">
      <c r="A36" s="217"/>
      <c r="B36" s="45"/>
      <c r="C36" s="49"/>
      <c r="D36" s="50"/>
      <c r="E36" s="50"/>
      <c r="F36" s="50"/>
      <c r="G36" s="50"/>
      <c r="H36" s="50"/>
      <c r="I36" s="51"/>
      <c r="J36" s="49"/>
      <c r="K36" s="50"/>
      <c r="L36" s="50"/>
      <c r="M36" s="50"/>
      <c r="N36" s="50"/>
      <c r="O36" s="50"/>
      <c r="P36" s="51"/>
      <c r="Q36" s="49"/>
      <c r="R36" s="50"/>
      <c r="S36" s="50"/>
      <c r="T36" s="50"/>
      <c r="U36" s="50"/>
      <c r="V36" s="50"/>
      <c r="W36" s="51"/>
      <c r="X36" s="49"/>
      <c r="Y36" s="50"/>
      <c r="Z36" s="50"/>
      <c r="AA36" s="50"/>
      <c r="AB36" s="50"/>
      <c r="AC36" s="50"/>
      <c r="AD36" s="51"/>
      <c r="AE36" s="49"/>
      <c r="AF36" s="50"/>
      <c r="AG36" s="50"/>
      <c r="AH36" s="50"/>
      <c r="AI36" s="50"/>
      <c r="AJ36" s="50"/>
      <c r="AK36" s="51"/>
      <c r="AL36" s="49"/>
      <c r="AM36" s="50"/>
      <c r="AN36" s="50"/>
      <c r="AO36" s="50"/>
      <c r="AP36" s="50"/>
      <c r="AQ36" s="50"/>
      <c r="AR36" s="51"/>
      <c r="AS36" s="49"/>
      <c r="AT36" s="50"/>
      <c r="AU36" s="50"/>
      <c r="AV36" s="50"/>
      <c r="AW36" s="50"/>
      <c r="AX36" s="50"/>
      <c r="AY36" s="51"/>
      <c r="AZ36" s="49"/>
      <c r="BA36" s="50"/>
      <c r="BB36" s="50"/>
      <c r="BC36" s="50"/>
      <c r="BD36" s="50"/>
      <c r="BE36" s="50"/>
      <c r="BF36" s="51"/>
      <c r="BG36" s="49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1"/>
      <c r="BU36" s="49"/>
      <c r="BV36" s="50"/>
      <c r="BW36" s="50"/>
      <c r="BX36" s="50"/>
      <c r="BY36" s="50"/>
      <c r="BZ36" s="50"/>
      <c r="CA36" s="51"/>
      <c r="CB36" s="49"/>
      <c r="CC36" s="50"/>
      <c r="CD36" s="50"/>
      <c r="CE36" s="50"/>
      <c r="CF36" s="50"/>
      <c r="CG36" s="50"/>
      <c r="CH36" s="51"/>
      <c r="CI36" s="49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1"/>
      <c r="CW36" s="49"/>
      <c r="CX36" s="50"/>
      <c r="CY36" s="50"/>
      <c r="CZ36" s="50"/>
      <c r="DA36" s="50"/>
      <c r="DB36" s="50"/>
      <c r="DC36" s="51"/>
    </row>
    <row r="37" spans="1:107" ht="15" x14ac:dyDescent="0.25">
      <c r="A37" s="217"/>
      <c r="B37" s="176" t="s">
        <v>111</v>
      </c>
      <c r="C37" s="173" t="s">
        <v>113</v>
      </c>
      <c r="D37" s="174" t="s">
        <v>114</v>
      </c>
      <c r="E37" s="174" t="s">
        <v>115</v>
      </c>
      <c r="F37" s="174" t="s">
        <v>116</v>
      </c>
      <c r="G37" s="174" t="s">
        <v>117</v>
      </c>
      <c r="H37" s="174" t="s">
        <v>118</v>
      </c>
      <c r="I37" s="175" t="s">
        <v>119</v>
      </c>
      <c r="J37" s="173" t="s">
        <v>120</v>
      </c>
      <c r="K37" s="174" t="s">
        <v>121</v>
      </c>
      <c r="L37" s="174" t="s">
        <v>122</v>
      </c>
      <c r="M37" s="174" t="s">
        <v>123</v>
      </c>
      <c r="N37" s="174" t="s">
        <v>124</v>
      </c>
      <c r="O37" s="174" t="s">
        <v>125</v>
      </c>
      <c r="P37" s="175" t="s">
        <v>126</v>
      </c>
      <c r="Q37" s="173" t="s">
        <v>127</v>
      </c>
      <c r="R37" s="174" t="s">
        <v>128</v>
      </c>
      <c r="S37" s="174" t="s">
        <v>129</v>
      </c>
      <c r="T37" s="174" t="s">
        <v>130</v>
      </c>
      <c r="U37" s="174" t="s">
        <v>131</v>
      </c>
      <c r="V37" s="174" t="s">
        <v>132</v>
      </c>
      <c r="W37" s="175" t="s">
        <v>133</v>
      </c>
      <c r="X37" s="173" t="s">
        <v>134</v>
      </c>
      <c r="Y37" s="174" t="s">
        <v>135</v>
      </c>
      <c r="Z37" s="174" t="s">
        <v>136</v>
      </c>
      <c r="AA37" s="174" t="s">
        <v>137</v>
      </c>
      <c r="AB37" s="174" t="s">
        <v>138</v>
      </c>
      <c r="AC37" s="174" t="s">
        <v>139</v>
      </c>
      <c r="AD37" s="175" t="s">
        <v>140</v>
      </c>
      <c r="AE37" s="173" t="s">
        <v>141</v>
      </c>
      <c r="AF37" s="174" t="s">
        <v>142</v>
      </c>
      <c r="AG37" s="174" t="s">
        <v>143</v>
      </c>
      <c r="AH37" s="174" t="s">
        <v>144</v>
      </c>
      <c r="AI37" s="174" t="s">
        <v>145</v>
      </c>
      <c r="AJ37" s="174" t="s">
        <v>146</v>
      </c>
      <c r="AK37" s="175" t="s">
        <v>147</v>
      </c>
      <c r="AL37" s="47"/>
      <c r="AM37" s="46"/>
      <c r="AN37" s="46"/>
      <c r="AO37" s="46"/>
      <c r="AP37" s="46"/>
      <c r="AQ37" s="46"/>
      <c r="AR37" s="48"/>
      <c r="AS37" s="47"/>
      <c r="AT37" s="46"/>
      <c r="AU37" s="46"/>
      <c r="AV37" s="46"/>
      <c r="AW37" s="46"/>
      <c r="AX37" s="46"/>
      <c r="AY37" s="48"/>
      <c r="AZ37" s="47"/>
      <c r="BA37" s="46"/>
      <c r="BB37" s="46"/>
      <c r="BC37" s="46"/>
      <c r="BD37" s="46"/>
      <c r="BE37" s="46"/>
      <c r="BF37" s="48"/>
      <c r="BG37" s="47"/>
      <c r="BH37" s="46"/>
      <c r="BI37" s="46"/>
      <c r="BJ37" s="46"/>
      <c r="BK37" s="46"/>
      <c r="BL37" s="46"/>
      <c r="BM37" s="48"/>
      <c r="BN37" s="47"/>
      <c r="BO37" s="46"/>
      <c r="BP37" s="46"/>
      <c r="BQ37" s="46"/>
      <c r="BR37" s="46"/>
      <c r="BS37" s="46"/>
      <c r="BT37" s="48"/>
      <c r="BU37" s="47"/>
      <c r="BV37" s="46"/>
      <c r="BW37" s="46"/>
      <c r="BX37" s="46"/>
      <c r="BY37" s="46"/>
      <c r="BZ37" s="46"/>
      <c r="CA37" s="48"/>
      <c r="CB37" s="47"/>
      <c r="CC37" s="46"/>
      <c r="CD37" s="46"/>
      <c r="CE37" s="46"/>
      <c r="CF37" s="46"/>
      <c r="CG37" s="46"/>
      <c r="CH37" s="48"/>
      <c r="CI37" s="47"/>
      <c r="CJ37" s="46"/>
      <c r="CK37" s="46"/>
      <c r="CL37" s="46"/>
      <c r="CM37" s="46"/>
      <c r="CN37" s="46"/>
      <c r="CO37" s="48"/>
      <c r="CP37" s="47"/>
      <c r="CQ37" s="46"/>
      <c r="CR37" s="46"/>
      <c r="CS37" s="46"/>
      <c r="CT37" s="46"/>
      <c r="CU37" s="46"/>
      <c r="CV37" s="48"/>
      <c r="CW37" s="47"/>
      <c r="CX37" s="46"/>
      <c r="CY37" s="46"/>
      <c r="CZ37" s="46"/>
      <c r="DA37" s="46"/>
      <c r="DB37" s="46"/>
      <c r="DC37" s="48"/>
    </row>
    <row r="38" spans="1:107" ht="15.75" customHeight="1" x14ac:dyDescent="0.25">
      <c r="A38" s="217"/>
      <c r="B38" s="183" t="s">
        <v>40</v>
      </c>
      <c r="C38" s="53"/>
      <c r="D38" s="52"/>
      <c r="E38" s="52"/>
      <c r="F38" s="52"/>
      <c r="G38" s="52"/>
      <c r="H38" s="52"/>
      <c r="I38" s="54"/>
      <c r="J38" s="53"/>
      <c r="K38" s="52"/>
      <c r="L38" s="52"/>
      <c r="M38" s="52"/>
      <c r="N38" s="52"/>
      <c r="O38" s="52"/>
      <c r="P38" s="54"/>
      <c r="Q38" s="53"/>
      <c r="R38" s="52"/>
      <c r="S38" s="52"/>
      <c r="T38" s="52"/>
      <c r="U38" s="52"/>
      <c r="V38" s="52"/>
      <c r="W38" s="54"/>
      <c r="X38" s="53"/>
      <c r="Y38" s="52"/>
      <c r="Z38" s="52"/>
      <c r="AA38" s="52"/>
      <c r="AB38" s="52"/>
      <c r="AC38" s="52"/>
      <c r="AD38" s="54"/>
      <c r="AE38" s="53"/>
      <c r="AF38" s="52"/>
      <c r="AG38" s="52"/>
      <c r="AH38" s="52"/>
      <c r="AI38" s="52"/>
      <c r="AJ38" s="52"/>
      <c r="AK38" s="54"/>
      <c r="AL38" s="53"/>
      <c r="AM38" s="52"/>
      <c r="AN38" s="52"/>
      <c r="AO38" s="52"/>
      <c r="AP38" s="52"/>
      <c r="AQ38" s="52"/>
      <c r="AR38" s="54"/>
      <c r="AS38" s="53"/>
      <c r="AT38" s="52"/>
      <c r="AU38" s="52"/>
      <c r="AV38" s="52"/>
      <c r="AW38" s="52"/>
      <c r="AX38" s="52"/>
      <c r="AY38" s="54"/>
      <c r="AZ38" s="53"/>
      <c r="BA38" s="52"/>
      <c r="BB38" s="52"/>
      <c r="BC38" s="52"/>
      <c r="BD38" s="52"/>
      <c r="BE38" s="52"/>
      <c r="BF38" s="54"/>
      <c r="BG38" s="53"/>
      <c r="BH38" s="52"/>
      <c r="BI38" s="52"/>
      <c r="BJ38" s="52"/>
      <c r="BK38" s="52"/>
      <c r="BL38" s="52"/>
      <c r="BM38" s="54"/>
      <c r="BN38" s="53"/>
      <c r="BO38" s="52"/>
      <c r="BP38" s="52"/>
      <c r="BQ38" s="52"/>
      <c r="BR38" s="52"/>
      <c r="BS38" s="52"/>
      <c r="BT38" s="54"/>
      <c r="BU38" s="53"/>
      <c r="BV38" s="52"/>
      <c r="BW38" s="52"/>
      <c r="BX38" s="52"/>
      <c r="BY38" s="52"/>
      <c r="BZ38" s="52"/>
      <c r="CA38" s="54"/>
      <c r="CB38" s="53"/>
      <c r="CC38" s="52"/>
      <c r="CD38" s="52"/>
      <c r="CE38" s="52"/>
      <c r="CF38" s="52"/>
      <c r="CG38" s="52"/>
      <c r="CH38" s="54"/>
      <c r="CI38" s="53"/>
      <c r="CJ38" s="52"/>
      <c r="CK38" s="52"/>
      <c r="CL38" s="52"/>
      <c r="CM38" s="52"/>
      <c r="CN38" s="52"/>
      <c r="CO38" s="54"/>
      <c r="CP38" s="53"/>
      <c r="CQ38" s="52"/>
      <c r="CR38" s="52"/>
      <c r="CS38" s="52"/>
      <c r="CT38" s="52"/>
      <c r="CU38" s="52"/>
      <c r="CV38" s="54"/>
      <c r="CW38" s="53"/>
      <c r="CX38" s="52"/>
      <c r="CY38" s="52"/>
      <c r="CZ38" s="52"/>
      <c r="DA38" s="52"/>
      <c r="DB38" s="52"/>
      <c r="DC38" s="54"/>
    </row>
    <row r="39" spans="1:107" ht="15" x14ac:dyDescent="0.25">
      <c r="A39" s="217"/>
      <c r="B39" s="184" t="s">
        <v>41</v>
      </c>
      <c r="C39" s="53">
        <v>3</v>
      </c>
      <c r="D39" s="52"/>
      <c r="E39" s="52"/>
      <c r="F39" s="52"/>
      <c r="G39" s="52"/>
      <c r="H39" s="52"/>
      <c r="I39" s="54"/>
      <c r="J39" s="53"/>
      <c r="K39" s="52"/>
      <c r="L39" s="52"/>
      <c r="M39" s="52"/>
      <c r="N39" s="52"/>
      <c r="O39" s="52"/>
      <c r="P39" s="54"/>
      <c r="Q39" s="53"/>
      <c r="R39" s="52"/>
      <c r="S39" s="52"/>
      <c r="T39" s="52"/>
      <c r="U39" s="52"/>
      <c r="V39" s="52"/>
      <c r="W39" s="54"/>
      <c r="X39" s="53"/>
      <c r="Y39" s="52"/>
      <c r="Z39" s="52"/>
      <c r="AA39" s="52"/>
      <c r="AB39" s="52"/>
      <c r="AC39" s="52"/>
      <c r="AD39" s="54"/>
      <c r="AE39" s="53"/>
      <c r="AF39" s="52"/>
      <c r="AG39" s="52"/>
      <c r="AH39" s="52"/>
      <c r="AI39" s="52"/>
      <c r="AJ39" s="52"/>
      <c r="AK39" s="54"/>
      <c r="AL39" s="53"/>
      <c r="AM39" s="52"/>
      <c r="AN39" s="52"/>
      <c r="AO39" s="52"/>
      <c r="AP39" s="52"/>
      <c r="AQ39" s="52"/>
      <c r="AR39" s="54"/>
      <c r="AS39" s="53"/>
      <c r="AT39" s="52"/>
      <c r="AU39" s="52"/>
      <c r="AV39" s="52"/>
      <c r="AW39" s="52"/>
      <c r="AX39" s="52"/>
      <c r="AY39" s="54"/>
      <c r="AZ39" s="53"/>
      <c r="BA39" s="52"/>
      <c r="BB39" s="52"/>
      <c r="BC39" s="52"/>
      <c r="BD39" s="52"/>
      <c r="BE39" s="52"/>
      <c r="BF39" s="54"/>
      <c r="BG39" s="53"/>
      <c r="BH39" s="52"/>
      <c r="BI39" s="52"/>
      <c r="BJ39" s="52"/>
      <c r="BK39" s="52"/>
      <c r="BL39" s="52"/>
      <c r="BM39" s="54"/>
      <c r="BN39" s="53"/>
      <c r="BO39" s="52"/>
      <c r="BP39" s="52"/>
      <c r="BQ39" s="52"/>
      <c r="BR39" s="52"/>
      <c r="BS39" s="52"/>
      <c r="BT39" s="54"/>
      <c r="BU39" s="53"/>
      <c r="BV39" s="52"/>
      <c r="BW39" s="52"/>
      <c r="BX39" s="52"/>
      <c r="BY39" s="52"/>
      <c r="BZ39" s="52"/>
      <c r="CA39" s="54"/>
      <c r="CB39" s="53"/>
      <c r="CC39" s="52"/>
      <c r="CD39" s="52"/>
      <c r="CE39" s="52"/>
      <c r="CF39" s="52"/>
      <c r="CG39" s="52"/>
      <c r="CH39" s="54"/>
      <c r="CI39" s="53"/>
      <c r="CJ39" s="52"/>
      <c r="CK39" s="52"/>
      <c r="CL39" s="52"/>
      <c r="CM39" s="52"/>
      <c r="CN39" s="52"/>
      <c r="CO39" s="54"/>
      <c r="CP39" s="53"/>
      <c r="CQ39" s="52"/>
      <c r="CR39" s="52"/>
      <c r="CS39" s="52"/>
      <c r="CT39" s="52"/>
      <c r="CU39" s="52"/>
      <c r="CV39" s="54"/>
      <c r="CW39" s="53"/>
      <c r="CX39" s="52"/>
      <c r="CY39" s="52"/>
      <c r="CZ39" s="52"/>
      <c r="DA39" s="52"/>
      <c r="DB39" s="52"/>
      <c r="DC39" s="54"/>
    </row>
    <row r="40" spans="1:107" ht="15.75" customHeight="1" thickBot="1" x14ac:dyDescent="0.3">
      <c r="A40" s="217"/>
      <c r="B40" s="45"/>
      <c r="C40" s="49"/>
      <c r="D40" s="50"/>
      <c r="E40" s="50"/>
      <c r="F40" s="50"/>
      <c r="G40" s="50"/>
      <c r="H40" s="50"/>
      <c r="I40" s="51"/>
      <c r="J40" s="49"/>
      <c r="K40" s="50"/>
      <c r="L40" s="50"/>
      <c r="M40" s="50"/>
      <c r="N40" s="50"/>
      <c r="O40" s="50"/>
      <c r="P40" s="51"/>
      <c r="Q40" s="49"/>
      <c r="R40" s="50"/>
      <c r="S40" s="50"/>
      <c r="T40" s="50"/>
      <c r="U40" s="50"/>
      <c r="V40" s="50"/>
      <c r="W40" s="51"/>
      <c r="X40" s="49"/>
      <c r="Y40" s="50"/>
      <c r="Z40" s="50"/>
      <c r="AA40" s="50"/>
      <c r="AB40" s="50"/>
      <c r="AC40" s="50"/>
      <c r="AD40" s="51"/>
      <c r="AE40" s="49"/>
      <c r="AF40" s="50"/>
      <c r="AG40" s="50"/>
      <c r="AH40" s="50"/>
      <c r="AI40" s="50"/>
      <c r="AJ40" s="50"/>
      <c r="AK40" s="51"/>
      <c r="AL40" s="49"/>
      <c r="AM40" s="50"/>
      <c r="AN40" s="50"/>
      <c r="AO40" s="50"/>
      <c r="AP40" s="50"/>
      <c r="AQ40" s="50"/>
      <c r="AR40" s="51"/>
      <c r="AS40" s="49"/>
      <c r="AT40" s="50"/>
      <c r="AU40" s="50"/>
      <c r="AV40" s="50"/>
      <c r="AW40" s="50"/>
      <c r="AX40" s="50"/>
      <c r="AY40" s="51"/>
      <c r="AZ40" s="49"/>
      <c r="BA40" s="50"/>
      <c r="BB40" s="50"/>
      <c r="BC40" s="50"/>
      <c r="BD40" s="50"/>
      <c r="BE40" s="50"/>
      <c r="BF40" s="51"/>
      <c r="BG40" s="49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1"/>
      <c r="BU40" s="49"/>
      <c r="BV40" s="50"/>
      <c r="BW40" s="50"/>
      <c r="BX40" s="50"/>
      <c r="BY40" s="50"/>
      <c r="BZ40" s="50"/>
      <c r="CA40" s="51"/>
      <c r="CB40" s="49"/>
      <c r="CC40" s="50"/>
      <c r="CD40" s="50"/>
      <c r="CE40" s="50"/>
      <c r="CF40" s="50"/>
      <c r="CG40" s="50"/>
      <c r="CH40" s="51"/>
      <c r="CI40" s="49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1"/>
      <c r="CW40" s="49"/>
      <c r="CX40" s="50"/>
      <c r="CY40" s="50"/>
      <c r="CZ40" s="50"/>
      <c r="DA40" s="50"/>
      <c r="DB40" s="50"/>
      <c r="DC40" s="51"/>
    </row>
    <row r="41" spans="1:107" ht="15" x14ac:dyDescent="0.25">
      <c r="A41" s="217"/>
      <c r="B41" s="176" t="s">
        <v>112</v>
      </c>
      <c r="C41" s="173" t="s">
        <v>75</v>
      </c>
      <c r="D41" s="174" t="s">
        <v>76</v>
      </c>
      <c r="E41" s="174" t="s">
        <v>77</v>
      </c>
      <c r="F41" s="174" t="s">
        <v>78</v>
      </c>
      <c r="G41" s="174" t="s">
        <v>79</v>
      </c>
      <c r="H41" s="174" t="s">
        <v>80</v>
      </c>
      <c r="I41" s="175" t="s">
        <v>81</v>
      </c>
      <c r="J41" s="173" t="s">
        <v>82</v>
      </c>
      <c r="K41" s="174" t="s">
        <v>83</v>
      </c>
      <c r="L41" s="174" t="s">
        <v>84</v>
      </c>
      <c r="M41" s="174" t="s">
        <v>85</v>
      </c>
      <c r="N41" s="174" t="s">
        <v>86</v>
      </c>
      <c r="O41" s="174" t="s">
        <v>87</v>
      </c>
      <c r="P41" s="175" t="s">
        <v>88</v>
      </c>
      <c r="Q41" s="173" t="s">
        <v>89</v>
      </c>
      <c r="R41" s="174" t="s">
        <v>90</v>
      </c>
      <c r="S41" s="174" t="s">
        <v>91</v>
      </c>
      <c r="T41" s="174" t="s">
        <v>92</v>
      </c>
      <c r="U41" s="174" t="s">
        <v>93</v>
      </c>
      <c r="V41" s="174" t="s">
        <v>94</v>
      </c>
      <c r="W41" s="175" t="s">
        <v>95</v>
      </c>
      <c r="X41" s="173" t="s">
        <v>96</v>
      </c>
      <c r="Y41" s="174" t="s">
        <v>97</v>
      </c>
      <c r="Z41" s="174" t="s">
        <v>98</v>
      </c>
      <c r="AA41" s="174" t="s">
        <v>99</v>
      </c>
      <c r="AB41" s="174" t="s">
        <v>100</v>
      </c>
      <c r="AC41" s="174" t="s">
        <v>101</v>
      </c>
      <c r="AD41" s="175" t="s">
        <v>102</v>
      </c>
      <c r="AE41" s="173" t="s">
        <v>103</v>
      </c>
      <c r="AF41" s="174" t="s">
        <v>104</v>
      </c>
      <c r="AG41" s="174" t="s">
        <v>105</v>
      </c>
      <c r="AH41" s="174" t="s">
        <v>106</v>
      </c>
      <c r="AI41" s="174" t="s">
        <v>107</v>
      </c>
      <c r="AJ41" s="174" t="s">
        <v>108</v>
      </c>
      <c r="AK41" s="175" t="s">
        <v>109</v>
      </c>
      <c r="AL41" s="47"/>
      <c r="AM41" s="46"/>
      <c r="AN41" s="46"/>
      <c r="AO41" s="46"/>
      <c r="AP41" s="46"/>
      <c r="AQ41" s="46"/>
      <c r="AR41" s="48"/>
      <c r="AS41" s="47"/>
      <c r="AT41" s="46"/>
      <c r="AU41" s="46"/>
      <c r="AV41" s="46"/>
      <c r="AW41" s="46"/>
      <c r="AX41" s="46"/>
      <c r="AY41" s="48"/>
      <c r="AZ41" s="47"/>
      <c r="BA41" s="46"/>
      <c r="BB41" s="46"/>
      <c r="BC41" s="46"/>
      <c r="BD41" s="46"/>
      <c r="BE41" s="46"/>
      <c r="BF41" s="48"/>
      <c r="BG41" s="47"/>
      <c r="BH41" s="46"/>
      <c r="BI41" s="46"/>
      <c r="BJ41" s="46"/>
      <c r="BK41" s="46"/>
      <c r="BL41" s="46"/>
      <c r="BM41" s="48"/>
      <c r="BN41" s="47"/>
      <c r="BO41" s="46"/>
      <c r="BP41" s="46"/>
      <c r="BQ41" s="46"/>
      <c r="BR41" s="46"/>
      <c r="BS41" s="46"/>
      <c r="BT41" s="48"/>
      <c r="BU41" s="47"/>
      <c r="BV41" s="46"/>
      <c r="BW41" s="46"/>
      <c r="BX41" s="46"/>
      <c r="BY41" s="46"/>
      <c r="BZ41" s="46"/>
      <c r="CA41" s="48"/>
      <c r="CB41" s="47"/>
      <c r="CC41" s="46"/>
      <c r="CD41" s="46"/>
      <c r="CE41" s="46"/>
      <c r="CF41" s="46"/>
      <c r="CG41" s="46"/>
      <c r="CH41" s="48"/>
      <c r="CI41" s="47"/>
      <c r="CJ41" s="46"/>
      <c r="CK41" s="46"/>
      <c r="CL41" s="46"/>
      <c r="CM41" s="46"/>
      <c r="CN41" s="46"/>
      <c r="CO41" s="48"/>
      <c r="CP41" s="47"/>
      <c r="CQ41" s="46"/>
      <c r="CR41" s="46"/>
      <c r="CS41" s="46"/>
      <c r="CT41" s="46"/>
      <c r="CU41" s="46"/>
      <c r="CV41" s="48"/>
      <c r="CW41" s="47"/>
      <c r="CX41" s="46"/>
      <c r="CY41" s="46"/>
      <c r="CZ41" s="46"/>
      <c r="DA41" s="46"/>
      <c r="DB41" s="46"/>
      <c r="DC41" s="48"/>
    </row>
    <row r="42" spans="1:107" ht="15.75" customHeight="1" x14ac:dyDescent="0.25">
      <c r="A42" s="217"/>
      <c r="B42" s="183" t="s">
        <v>40</v>
      </c>
      <c r="C42" s="53"/>
      <c r="D42" s="52"/>
      <c r="E42" s="52"/>
      <c r="F42" s="52"/>
      <c r="G42" s="52"/>
      <c r="H42" s="52"/>
      <c r="I42" s="54"/>
      <c r="J42" s="53"/>
      <c r="K42" s="52"/>
      <c r="L42" s="52"/>
      <c r="M42" s="52"/>
      <c r="N42" s="52"/>
      <c r="O42" s="52"/>
      <c r="P42" s="54"/>
      <c r="Q42" s="53"/>
      <c r="R42" s="52"/>
      <c r="S42" s="52"/>
      <c r="T42" s="52"/>
      <c r="U42" s="52"/>
      <c r="V42" s="52"/>
      <c r="W42" s="54"/>
      <c r="X42" s="53"/>
      <c r="Y42" s="52"/>
      <c r="Z42" s="52"/>
      <c r="AA42" s="52"/>
      <c r="AB42" s="52"/>
      <c r="AC42" s="52"/>
      <c r="AD42" s="54"/>
      <c r="AE42" s="53"/>
      <c r="AF42" s="52"/>
      <c r="AG42" s="52"/>
      <c r="AH42" s="52"/>
      <c r="AI42" s="52"/>
      <c r="AJ42" s="52"/>
      <c r="AK42" s="54"/>
      <c r="AL42" s="53"/>
      <c r="AM42" s="52"/>
      <c r="AN42" s="52"/>
      <c r="AO42" s="52"/>
      <c r="AP42" s="52"/>
      <c r="AQ42" s="52"/>
      <c r="AR42" s="54"/>
      <c r="AS42" s="53"/>
      <c r="AT42" s="52"/>
      <c r="AU42" s="52"/>
      <c r="AV42" s="52"/>
      <c r="AW42" s="52"/>
      <c r="AX42" s="52"/>
      <c r="AY42" s="54"/>
      <c r="AZ42" s="53"/>
      <c r="BA42" s="52"/>
      <c r="BB42" s="52"/>
      <c r="BC42" s="52"/>
      <c r="BD42" s="52"/>
      <c r="BE42" s="52"/>
      <c r="BF42" s="54"/>
      <c r="BG42" s="53"/>
      <c r="BH42" s="52"/>
      <c r="BI42" s="52"/>
      <c r="BJ42" s="52"/>
      <c r="BK42" s="52"/>
      <c r="BL42" s="52"/>
      <c r="BM42" s="54"/>
      <c r="BN42" s="53"/>
      <c r="BO42" s="52"/>
      <c r="BP42" s="52"/>
      <c r="BQ42" s="52"/>
      <c r="BR42" s="52"/>
      <c r="BS42" s="52"/>
      <c r="BT42" s="54"/>
      <c r="BU42" s="53"/>
      <c r="BV42" s="52"/>
      <c r="BW42" s="52"/>
      <c r="BX42" s="52"/>
      <c r="BY42" s="52"/>
      <c r="BZ42" s="52"/>
      <c r="CA42" s="54"/>
      <c r="CB42" s="53"/>
      <c r="CC42" s="52"/>
      <c r="CD42" s="52"/>
      <c r="CE42" s="52"/>
      <c r="CF42" s="52"/>
      <c r="CG42" s="52"/>
      <c r="CH42" s="54"/>
      <c r="CI42" s="53"/>
      <c r="CJ42" s="52"/>
      <c r="CK42" s="52"/>
      <c r="CL42" s="52"/>
      <c r="CM42" s="52"/>
      <c r="CN42" s="52"/>
      <c r="CO42" s="54"/>
      <c r="CP42" s="53"/>
      <c r="CQ42" s="52"/>
      <c r="CR42" s="52"/>
      <c r="CS42" s="52"/>
      <c r="CT42" s="52"/>
      <c r="CU42" s="52"/>
      <c r="CV42" s="54"/>
      <c r="CW42" s="53"/>
      <c r="CX42" s="52"/>
      <c r="CY42" s="52"/>
      <c r="CZ42" s="52"/>
      <c r="DA42" s="52"/>
      <c r="DB42" s="52"/>
      <c r="DC42" s="54"/>
    </row>
    <row r="43" spans="1:107" ht="15" x14ac:dyDescent="0.25">
      <c r="A43" s="217"/>
      <c r="B43" s="184" t="s">
        <v>41</v>
      </c>
      <c r="C43" s="53"/>
      <c r="D43" s="52"/>
      <c r="E43" s="52"/>
      <c r="F43" s="52"/>
      <c r="G43" s="52"/>
      <c r="H43" s="52"/>
      <c r="I43" s="54"/>
      <c r="J43" s="53"/>
      <c r="K43" s="52"/>
      <c r="L43" s="52"/>
      <c r="M43" s="52"/>
      <c r="N43" s="52"/>
      <c r="O43" s="52"/>
      <c r="P43" s="54"/>
      <c r="Q43" s="53"/>
      <c r="R43" s="52"/>
      <c r="S43" s="52"/>
      <c r="T43" s="52"/>
      <c r="U43" s="52"/>
      <c r="V43" s="52"/>
      <c r="W43" s="54"/>
      <c r="X43" s="53"/>
      <c r="Y43" s="52"/>
      <c r="Z43" s="52"/>
      <c r="AA43" s="52"/>
      <c r="AB43" s="52"/>
      <c r="AC43" s="52"/>
      <c r="AD43" s="54"/>
      <c r="AE43" s="53"/>
      <c r="AF43" s="52"/>
      <c r="AG43" s="52"/>
      <c r="AH43" s="52"/>
      <c r="AI43" s="52"/>
      <c r="AJ43" s="52"/>
      <c r="AK43" s="54"/>
      <c r="AL43" s="53"/>
      <c r="AM43" s="52"/>
      <c r="AN43" s="52"/>
      <c r="AO43" s="52"/>
      <c r="AP43" s="52"/>
      <c r="AQ43" s="52"/>
      <c r="AR43" s="54"/>
      <c r="AS43" s="53"/>
      <c r="AT43" s="52"/>
      <c r="AU43" s="52"/>
      <c r="AV43" s="52"/>
      <c r="AW43" s="52"/>
      <c r="AX43" s="52"/>
      <c r="AY43" s="54"/>
      <c r="AZ43" s="53"/>
      <c r="BA43" s="52"/>
      <c r="BB43" s="52"/>
      <c r="BC43" s="52"/>
      <c r="BD43" s="52"/>
      <c r="BE43" s="52"/>
      <c r="BF43" s="54"/>
      <c r="BG43" s="53"/>
      <c r="BH43" s="52"/>
      <c r="BI43" s="52"/>
      <c r="BJ43" s="52"/>
      <c r="BK43" s="52"/>
      <c r="BL43" s="52"/>
      <c r="BM43" s="54"/>
      <c r="BN43" s="53"/>
      <c r="BO43" s="52"/>
      <c r="BP43" s="52"/>
      <c r="BQ43" s="52"/>
      <c r="BR43" s="52"/>
      <c r="BS43" s="52"/>
      <c r="BT43" s="54"/>
      <c r="BU43" s="53"/>
      <c r="BV43" s="52"/>
      <c r="BW43" s="52"/>
      <c r="BX43" s="52"/>
      <c r="BY43" s="52"/>
      <c r="BZ43" s="52"/>
      <c r="CA43" s="54"/>
      <c r="CB43" s="53"/>
      <c r="CC43" s="52"/>
      <c r="CD43" s="52"/>
      <c r="CE43" s="52"/>
      <c r="CF43" s="52"/>
      <c r="CG43" s="52"/>
      <c r="CH43" s="54"/>
      <c r="CI43" s="53"/>
      <c r="CJ43" s="52"/>
      <c r="CK43" s="52"/>
      <c r="CL43" s="52"/>
      <c r="CM43" s="52"/>
      <c r="CN43" s="52"/>
      <c r="CO43" s="54"/>
      <c r="CP43" s="53"/>
      <c r="CQ43" s="52"/>
      <c r="CR43" s="52"/>
      <c r="CS43" s="52"/>
      <c r="CT43" s="52"/>
      <c r="CU43" s="52"/>
      <c r="CV43" s="54"/>
      <c r="CW43" s="53"/>
      <c r="CX43" s="52"/>
      <c r="CY43" s="52"/>
      <c r="CZ43" s="52"/>
      <c r="DA43" s="52"/>
      <c r="DB43" s="52"/>
      <c r="DC43" s="54"/>
    </row>
    <row r="44" spans="1:107" ht="15.75" customHeight="1" thickBot="1" x14ac:dyDescent="0.3">
      <c r="A44" s="217"/>
      <c r="B44" s="45"/>
      <c r="C44" s="49"/>
      <c r="D44" s="50"/>
      <c r="E44" s="50"/>
      <c r="F44" s="50"/>
      <c r="G44" s="50"/>
      <c r="H44" s="50"/>
      <c r="I44" s="51"/>
      <c r="J44" s="49"/>
      <c r="K44" s="50"/>
      <c r="L44" s="50"/>
      <c r="M44" s="50"/>
      <c r="N44" s="50"/>
      <c r="O44" s="50"/>
      <c r="P44" s="51"/>
      <c r="Q44" s="49"/>
      <c r="R44" s="50"/>
      <c r="S44" s="50"/>
      <c r="T44" s="50"/>
      <c r="U44" s="50"/>
      <c r="V44" s="50"/>
      <c r="W44" s="51"/>
      <c r="X44" s="49"/>
      <c r="Y44" s="50"/>
      <c r="Z44" s="50"/>
      <c r="AA44" s="50"/>
      <c r="AB44" s="50"/>
      <c r="AC44" s="50"/>
      <c r="AD44" s="51"/>
      <c r="AE44" s="49"/>
      <c r="AF44" s="50"/>
      <c r="AG44" s="50"/>
      <c r="AH44" s="50"/>
      <c r="AI44" s="50"/>
      <c r="AJ44" s="50"/>
      <c r="AK44" s="51"/>
      <c r="AL44" s="49"/>
      <c r="AM44" s="50"/>
      <c r="AN44" s="50"/>
      <c r="AO44" s="50"/>
      <c r="AP44" s="50"/>
      <c r="AQ44" s="50"/>
      <c r="AR44" s="51"/>
      <c r="AS44" s="49"/>
      <c r="AT44" s="50"/>
      <c r="AU44" s="50"/>
      <c r="AV44" s="50"/>
      <c r="AW44" s="50"/>
      <c r="AX44" s="50"/>
      <c r="AY44" s="51"/>
      <c r="AZ44" s="49"/>
      <c r="BA44" s="50"/>
      <c r="BB44" s="50"/>
      <c r="BC44" s="50"/>
      <c r="BD44" s="50"/>
      <c r="BE44" s="50"/>
      <c r="BF44" s="51"/>
      <c r="BG44" s="49"/>
      <c r="BH44" s="50"/>
      <c r="BI44" s="50"/>
      <c r="BJ44" s="50"/>
      <c r="BK44" s="50"/>
      <c r="BL44" s="50"/>
      <c r="BM44" s="51"/>
      <c r="BN44" s="49"/>
      <c r="BO44" s="50"/>
      <c r="BP44" s="50"/>
      <c r="BQ44" s="50"/>
      <c r="BR44" s="50"/>
      <c r="BS44" s="50"/>
      <c r="BT44" s="51"/>
      <c r="BU44" s="49"/>
      <c r="BV44" s="50"/>
      <c r="BW44" s="50"/>
      <c r="BX44" s="50"/>
      <c r="BY44" s="50"/>
      <c r="BZ44" s="50"/>
      <c r="CA44" s="51"/>
      <c r="CB44" s="49"/>
      <c r="CC44" s="50"/>
      <c r="CD44" s="50"/>
      <c r="CE44" s="50"/>
      <c r="CF44" s="50"/>
      <c r="CG44" s="50"/>
      <c r="CH44" s="51"/>
      <c r="CI44" s="49"/>
      <c r="CJ44" s="50"/>
      <c r="CK44" s="50"/>
      <c r="CL44" s="50"/>
      <c r="CM44" s="50"/>
      <c r="CN44" s="50"/>
      <c r="CO44" s="51"/>
      <c r="CP44" s="49"/>
      <c r="CQ44" s="50"/>
      <c r="CR44" s="50"/>
      <c r="CS44" s="50"/>
      <c r="CT44" s="50"/>
      <c r="CU44" s="50"/>
      <c r="CV44" s="51"/>
      <c r="CW44" s="49"/>
      <c r="CX44" s="50"/>
      <c r="CY44" s="50"/>
      <c r="CZ44" s="50"/>
      <c r="DA44" s="50"/>
      <c r="DB44" s="50"/>
      <c r="DC44" s="51"/>
    </row>
  </sheetData>
  <mergeCells count="37">
    <mergeCell ref="A32:A44"/>
    <mergeCell ref="T28:U28"/>
    <mergeCell ref="W28:X28"/>
    <mergeCell ref="Z28:AA28"/>
    <mergeCell ref="AC28:AD28"/>
    <mergeCell ref="AF28:AG28"/>
    <mergeCell ref="D28:E28"/>
    <mergeCell ref="G28:H28"/>
    <mergeCell ref="J28:L28"/>
    <mergeCell ref="N28:O28"/>
    <mergeCell ref="Q28:R28"/>
    <mergeCell ref="AN9:AP9"/>
    <mergeCell ref="AN10:AP10"/>
    <mergeCell ref="AN12:AP12"/>
    <mergeCell ref="A14:A25"/>
    <mergeCell ref="D11:E11"/>
    <mergeCell ref="G11:H11"/>
    <mergeCell ref="J11:L11"/>
    <mergeCell ref="N11:O11"/>
    <mergeCell ref="Q11:R11"/>
    <mergeCell ref="T11:U11"/>
    <mergeCell ref="W11:X11"/>
    <mergeCell ref="Z11:AA11"/>
    <mergeCell ref="AC11:AD11"/>
    <mergeCell ref="AF11:AG11"/>
    <mergeCell ref="AN8:AP8"/>
    <mergeCell ref="D1:I1"/>
    <mergeCell ref="K1:P1"/>
    <mergeCell ref="AN3:AP3"/>
    <mergeCell ref="AS3:AW3"/>
    <mergeCell ref="AN4:AP4"/>
    <mergeCell ref="AS4:AW4"/>
    <mergeCell ref="AN5:AP5"/>
    <mergeCell ref="AS5:AW5"/>
    <mergeCell ref="AN6:AP6"/>
    <mergeCell ref="AS6:AW6"/>
    <mergeCell ref="AN7:AP7"/>
  </mergeCells>
  <conditionalFormatting sqref="C35:P36 C34:N34">
    <cfRule type="containsText" dxfId="296" priority="1981" stopIfTrue="1" operator="containsText" text="CA">
      <formula>NOT(ISERROR(SEARCH("CA",C34)))</formula>
    </cfRule>
    <cfRule type="containsText" dxfId="295" priority="1982" stopIfTrue="1" operator="containsText" text="MAL">
      <formula>NOT(ISERROR(SEARCH("MAL",C34)))</formula>
    </cfRule>
  </conditionalFormatting>
  <conditionalFormatting sqref="C35:P36 C34:N34">
    <cfRule type="containsText" dxfId="294" priority="1978" stopIfTrue="1" operator="containsText" text="ANP">
      <formula>NOT(ISERROR(SEARCH("ANP",C34)))</formula>
    </cfRule>
    <cfRule type="containsText" dxfId="293" priority="1979" stopIfTrue="1" operator="containsText" text="RF">
      <formula>NOT(ISERROR(SEARCH("RF",C34)))</formula>
    </cfRule>
    <cfRule type="containsText" dxfId="292" priority="1980" stopIfTrue="1" operator="containsText" text="AT">
      <formula>NOT(ISERROR(SEARCH("AT",C34)))</formula>
    </cfRule>
  </conditionalFormatting>
  <conditionalFormatting sqref="C35:P36 C34:N34">
    <cfRule type="containsText" dxfId="291" priority="1945" stopIfTrue="1" operator="containsText" text="RHN">
      <formula>NOT(ISERROR(SEARCH("RHN",C34)))</formula>
    </cfRule>
    <cfRule type="containsText" dxfId="290" priority="1947" stopIfTrue="1" operator="containsText" text="EF">
      <formula>NOT(ISERROR(SEARCH("EF",C34)))</formula>
    </cfRule>
  </conditionalFormatting>
  <conditionalFormatting sqref="C31:I32">
    <cfRule type="containsText" dxfId="289" priority="1935" stopIfTrue="1" operator="containsText" text="CA">
      <formula>NOT(ISERROR(SEARCH("CA",C31)))</formula>
    </cfRule>
    <cfRule type="containsText" dxfId="288" priority="1936" stopIfTrue="1" operator="containsText" text="MAL">
      <formula>NOT(ISERROR(SEARCH("MAL",C31)))</formula>
    </cfRule>
  </conditionalFormatting>
  <conditionalFormatting sqref="C31:I32">
    <cfRule type="containsText" dxfId="287" priority="1932" stopIfTrue="1" operator="containsText" text="ANP">
      <formula>NOT(ISERROR(SEARCH("ANP",C31)))</formula>
    </cfRule>
    <cfRule type="containsText" dxfId="286" priority="1933" stopIfTrue="1" operator="containsText" text="RF">
      <formula>NOT(ISERROR(SEARCH("RF",C31)))</formula>
    </cfRule>
    <cfRule type="containsText" dxfId="285" priority="1934" stopIfTrue="1" operator="containsText" text="AT">
      <formula>NOT(ISERROR(SEARCH("AT",C31)))</formula>
    </cfRule>
  </conditionalFormatting>
  <conditionalFormatting sqref="C31:I32">
    <cfRule type="containsText" dxfId="284" priority="1930" stopIfTrue="1" operator="containsText" text="RHN">
      <formula>NOT(ISERROR(SEARCH("RHN",C31)))</formula>
    </cfRule>
    <cfRule type="containsText" dxfId="283" priority="1931" stopIfTrue="1" operator="containsText" text="EF">
      <formula>NOT(ISERROR(SEARCH("EF",C31)))</formula>
    </cfRule>
  </conditionalFormatting>
  <conditionalFormatting sqref="Q34:W36 AD35:AD36">
    <cfRule type="containsText" dxfId="282" priority="1928" stopIfTrue="1" operator="containsText" text="CA">
      <formula>NOT(ISERROR(SEARCH("CA",Q34)))</formula>
    </cfRule>
    <cfRule type="containsText" dxfId="281" priority="1929" stopIfTrue="1" operator="containsText" text="MAL">
      <formula>NOT(ISERROR(SEARCH("MAL",Q34)))</formula>
    </cfRule>
  </conditionalFormatting>
  <conditionalFormatting sqref="Q34:W36 AD35:AD36">
    <cfRule type="containsText" dxfId="280" priority="1925" stopIfTrue="1" operator="containsText" text="ANP">
      <formula>NOT(ISERROR(SEARCH("ANP",Q34)))</formula>
    </cfRule>
    <cfRule type="containsText" dxfId="279" priority="1926" stopIfTrue="1" operator="containsText" text="RF">
      <formula>NOT(ISERROR(SEARCH("RF",Q34)))</formula>
    </cfRule>
    <cfRule type="containsText" dxfId="278" priority="1927" stopIfTrue="1" operator="containsText" text="AT">
      <formula>NOT(ISERROR(SEARCH("AT",Q34)))</formula>
    </cfRule>
  </conditionalFormatting>
  <conditionalFormatting sqref="Q34:W36 AD35:AD36">
    <cfRule type="containsText" dxfId="277" priority="1923" stopIfTrue="1" operator="containsText" text="RHN">
      <formula>NOT(ISERROR(SEARCH("RHN",Q34)))</formula>
    </cfRule>
    <cfRule type="containsText" dxfId="276" priority="1924" stopIfTrue="1" operator="containsText" text="EF">
      <formula>NOT(ISERROR(SEARCH("EF",Q34)))</formula>
    </cfRule>
  </conditionalFormatting>
  <conditionalFormatting sqref="AM8">
    <cfRule type="containsText" dxfId="275" priority="1888" stopIfTrue="1" operator="containsText" text="ANP">
      <formula>NOT(ISERROR(SEARCH("ANP",AM8)))</formula>
    </cfRule>
    <cfRule type="containsText" dxfId="274" priority="1889" stopIfTrue="1" operator="containsText" text="RF">
      <formula>NOT(ISERROR(SEARCH("RF",AM8)))</formula>
    </cfRule>
    <cfRule type="containsText" dxfId="273" priority="1890" stopIfTrue="1" operator="containsText" text="AT">
      <formula>NOT(ISERROR(SEARCH("AT",AM8)))</formula>
    </cfRule>
  </conditionalFormatting>
  <conditionalFormatting sqref="AM6">
    <cfRule type="containsText" dxfId="272" priority="1921" stopIfTrue="1" operator="containsText" text="CA">
      <formula>NOT(ISERROR(SEARCH("CA",AM6)))</formula>
    </cfRule>
    <cfRule type="containsText" dxfId="271" priority="1922" stopIfTrue="1" operator="containsText" text="MAL">
      <formula>NOT(ISERROR(SEARCH("MAL",AM6)))</formula>
    </cfRule>
  </conditionalFormatting>
  <conditionalFormatting sqref="AM6">
    <cfRule type="containsText" dxfId="270" priority="1918" stopIfTrue="1" operator="containsText" text="ANP">
      <formula>NOT(ISERROR(SEARCH("ANP",AM6)))</formula>
    </cfRule>
    <cfRule type="containsText" dxfId="269" priority="1919" stopIfTrue="1" operator="containsText" text="RF">
      <formula>NOT(ISERROR(SEARCH("RF",AM6)))</formula>
    </cfRule>
    <cfRule type="containsText" dxfId="268" priority="1920" stopIfTrue="1" operator="containsText" text="AT">
      <formula>NOT(ISERROR(SEARCH("AT",AM6)))</formula>
    </cfRule>
  </conditionalFormatting>
  <conditionalFormatting sqref="AR3">
    <cfRule type="containsText" dxfId="267" priority="1916" stopIfTrue="1" operator="containsText" text="CA">
      <formula>NOT(ISERROR(SEARCH("CA",AR3)))</formula>
    </cfRule>
    <cfRule type="containsText" dxfId="266" priority="1917" stopIfTrue="1" operator="containsText" text="MAL">
      <formula>NOT(ISERROR(SEARCH("MAL",AR3)))</formula>
    </cfRule>
  </conditionalFormatting>
  <conditionalFormatting sqref="AR3">
    <cfRule type="containsText" dxfId="265" priority="1913" stopIfTrue="1" operator="containsText" text="ANP">
      <formula>NOT(ISERROR(SEARCH("ANP",AR3)))</formula>
    </cfRule>
    <cfRule type="containsText" dxfId="264" priority="1914" stopIfTrue="1" operator="containsText" text="RF">
      <formula>NOT(ISERROR(SEARCH("RF",AR3)))</formula>
    </cfRule>
    <cfRule type="containsText" dxfId="263" priority="1915" stopIfTrue="1" operator="containsText" text="AT">
      <formula>NOT(ISERROR(SEARCH("AT",AR3)))</formula>
    </cfRule>
  </conditionalFormatting>
  <conditionalFormatting sqref="AM4">
    <cfRule type="containsText" dxfId="262" priority="1911" stopIfTrue="1" operator="containsText" text="CA">
      <formula>NOT(ISERROR(SEARCH("CA",AM4)))</formula>
    </cfRule>
    <cfRule type="containsText" dxfId="261" priority="1912" stopIfTrue="1" operator="containsText" text="MAL">
      <formula>NOT(ISERROR(SEARCH("MAL",AM4)))</formula>
    </cfRule>
  </conditionalFormatting>
  <conditionalFormatting sqref="AM4">
    <cfRule type="containsText" dxfId="260" priority="1908" stopIfTrue="1" operator="containsText" text="ANP">
      <formula>NOT(ISERROR(SEARCH("ANP",AM4)))</formula>
    </cfRule>
    <cfRule type="containsText" dxfId="259" priority="1909" stopIfTrue="1" operator="containsText" text="RF">
      <formula>NOT(ISERROR(SEARCH("RF",AM4)))</formula>
    </cfRule>
    <cfRule type="containsText" dxfId="258" priority="1910" stopIfTrue="1" operator="containsText" text="AT">
      <formula>NOT(ISERROR(SEARCH("AT",AM4)))</formula>
    </cfRule>
  </conditionalFormatting>
  <conditionalFormatting sqref="AM3">
    <cfRule type="containsText" dxfId="257" priority="1906" stopIfTrue="1" operator="containsText" text="CA">
      <formula>NOT(ISERROR(SEARCH("CA",AM3)))</formula>
    </cfRule>
    <cfRule type="containsText" dxfId="256" priority="1907" stopIfTrue="1" operator="containsText" text="MAL">
      <formula>NOT(ISERROR(SEARCH("MAL",AM3)))</formula>
    </cfRule>
  </conditionalFormatting>
  <conditionalFormatting sqref="AM3">
    <cfRule type="containsText" dxfId="255" priority="1903" stopIfTrue="1" operator="containsText" text="ANP">
      <formula>NOT(ISERROR(SEARCH("ANP",AM3)))</formula>
    </cfRule>
    <cfRule type="containsText" dxfId="254" priority="1904" stopIfTrue="1" operator="containsText" text="RF">
      <formula>NOT(ISERROR(SEARCH("RF",AM3)))</formula>
    </cfRule>
    <cfRule type="containsText" dxfId="253" priority="1905" stopIfTrue="1" operator="containsText" text="AT">
      <formula>NOT(ISERROR(SEARCH("AT",AM3)))</formula>
    </cfRule>
  </conditionalFormatting>
  <conditionalFormatting sqref="AR4">
    <cfRule type="containsText" dxfId="252" priority="1901" stopIfTrue="1" operator="containsText" text="CA">
      <formula>NOT(ISERROR(SEARCH("CA",AR4)))</formula>
    </cfRule>
    <cfRule type="containsText" dxfId="251" priority="1902" stopIfTrue="1" operator="containsText" text="MAL">
      <formula>NOT(ISERROR(SEARCH("MAL",AR4)))</formula>
    </cfRule>
  </conditionalFormatting>
  <conditionalFormatting sqref="AR4">
    <cfRule type="containsText" dxfId="250" priority="1898" stopIfTrue="1" operator="containsText" text="ANP">
      <formula>NOT(ISERROR(SEARCH("ANP",AR4)))</formula>
    </cfRule>
    <cfRule type="containsText" dxfId="249" priority="1899" stopIfTrue="1" operator="containsText" text="RF">
      <formula>NOT(ISERROR(SEARCH("RF",AR4)))</formula>
    </cfRule>
    <cfRule type="containsText" dxfId="248" priority="1900" stopIfTrue="1" operator="containsText" text="AT">
      <formula>NOT(ISERROR(SEARCH("AT",AR4)))</formula>
    </cfRule>
  </conditionalFormatting>
  <conditionalFormatting sqref="AM7">
    <cfRule type="containsText" dxfId="247" priority="1896" stopIfTrue="1" operator="containsText" text="CA">
      <formula>NOT(ISERROR(SEARCH("CA",AM7)))</formula>
    </cfRule>
    <cfRule type="containsText" dxfId="246" priority="1897" stopIfTrue="1" operator="containsText" text="MAL">
      <formula>NOT(ISERROR(SEARCH("MAL",AM7)))</formula>
    </cfRule>
  </conditionalFormatting>
  <conditionalFormatting sqref="AM7">
    <cfRule type="containsText" dxfId="245" priority="1893" stopIfTrue="1" operator="containsText" text="ANP">
      <formula>NOT(ISERROR(SEARCH("ANP",AM7)))</formula>
    </cfRule>
    <cfRule type="containsText" dxfId="244" priority="1894" stopIfTrue="1" operator="containsText" text="RF">
      <formula>NOT(ISERROR(SEARCH("RF",AM7)))</formula>
    </cfRule>
    <cfRule type="containsText" dxfId="243" priority="1895" stopIfTrue="1" operator="containsText" text="AT">
      <formula>NOT(ISERROR(SEARCH("AT",AM7)))</formula>
    </cfRule>
  </conditionalFormatting>
  <conditionalFormatting sqref="AM8">
    <cfRule type="containsText" dxfId="242" priority="1891" stopIfTrue="1" operator="containsText" text="CA">
      <formula>NOT(ISERROR(SEARCH("CA",AM8)))</formula>
    </cfRule>
    <cfRule type="containsText" dxfId="241" priority="1892" stopIfTrue="1" operator="containsText" text="MAL">
      <formula>NOT(ISERROR(SEARCH("MAL",AM8)))</formula>
    </cfRule>
  </conditionalFormatting>
  <conditionalFormatting sqref="X35:AC36 X34:AB34">
    <cfRule type="containsText" dxfId="240" priority="1834" stopIfTrue="1" operator="containsText" text="CA">
      <formula>NOT(ISERROR(SEARCH("CA",X34)))</formula>
    </cfRule>
    <cfRule type="containsText" dxfId="239" priority="1835" stopIfTrue="1" operator="containsText" text="MAL">
      <formula>NOT(ISERROR(SEARCH("MAL",X34)))</formula>
    </cfRule>
  </conditionalFormatting>
  <conditionalFormatting sqref="X35:AC36 X34:AB34">
    <cfRule type="containsText" dxfId="238" priority="1831" stopIfTrue="1" operator="containsText" text="ANP">
      <formula>NOT(ISERROR(SEARCH("ANP",X34)))</formula>
    </cfRule>
    <cfRule type="containsText" dxfId="237" priority="1832" stopIfTrue="1" operator="containsText" text="RF">
      <formula>NOT(ISERROR(SEARCH("RF",X34)))</formula>
    </cfRule>
    <cfRule type="containsText" dxfId="236" priority="1833" stopIfTrue="1" operator="containsText" text="AT">
      <formula>NOT(ISERROR(SEARCH("AT",X34)))</formula>
    </cfRule>
  </conditionalFormatting>
  <conditionalFormatting sqref="X35:AC36 X34:AB34">
    <cfRule type="containsText" dxfId="235" priority="1829" stopIfTrue="1" operator="containsText" text="RHN">
      <formula>NOT(ISERROR(SEARCH("RHN",X34)))</formula>
    </cfRule>
    <cfRule type="containsText" dxfId="234" priority="1830" stopIfTrue="1" operator="containsText" text="EF">
      <formula>NOT(ISERROR(SEARCH("EF",X34)))</formula>
    </cfRule>
  </conditionalFormatting>
  <conditionalFormatting sqref="C33 G33 I33">
    <cfRule type="containsText" dxfId="233" priority="1715" stopIfTrue="1" operator="containsText" text="CA">
      <formula>NOT(ISERROR(SEARCH("CA",C33)))</formula>
    </cfRule>
    <cfRule type="containsText" dxfId="232" priority="1716" stopIfTrue="1" operator="containsText" text="MAL">
      <formula>NOT(ISERROR(SEARCH("MAL",C33)))</formula>
    </cfRule>
  </conditionalFormatting>
  <conditionalFormatting sqref="C33 G33 I33">
    <cfRule type="containsText" dxfId="231" priority="1712" stopIfTrue="1" operator="containsText" text="ANP">
      <formula>NOT(ISERROR(SEARCH("ANP",C33)))</formula>
    </cfRule>
    <cfRule type="containsText" dxfId="230" priority="1713" stopIfTrue="1" operator="containsText" text="RF">
      <formula>NOT(ISERROR(SEARCH("RF",C33)))</formula>
    </cfRule>
    <cfRule type="containsText" dxfId="229" priority="1714" stopIfTrue="1" operator="containsText" text="AT">
      <formula>NOT(ISERROR(SEARCH("AT",C33)))</formula>
    </cfRule>
  </conditionalFormatting>
  <conditionalFormatting sqref="C33 G33 I33">
    <cfRule type="containsText" dxfId="228" priority="1710" stopIfTrue="1" operator="containsText" text="RHN">
      <formula>NOT(ISERROR(SEARCH("RHN",C33)))</formula>
    </cfRule>
    <cfRule type="containsText" dxfId="227" priority="1711" stopIfTrue="1" operator="containsText" text="EF">
      <formula>NOT(ISERROR(SEARCH("EF",C33)))</formula>
    </cfRule>
  </conditionalFormatting>
  <conditionalFormatting sqref="H33">
    <cfRule type="containsText" dxfId="226" priority="1687" stopIfTrue="1" operator="containsText" text="CA">
      <formula>NOT(ISERROR(SEARCH("CA",H33)))</formula>
    </cfRule>
    <cfRule type="containsText" dxfId="225" priority="1688" stopIfTrue="1" operator="containsText" text="MAL">
      <formula>NOT(ISERROR(SEARCH("MAL",H33)))</formula>
    </cfRule>
  </conditionalFormatting>
  <conditionalFormatting sqref="H33">
    <cfRule type="containsText" dxfId="224" priority="1684" stopIfTrue="1" operator="containsText" text="ANP">
      <formula>NOT(ISERROR(SEARCH("ANP",H33)))</formula>
    </cfRule>
    <cfRule type="containsText" dxfId="223" priority="1685" stopIfTrue="1" operator="containsText" text="RF">
      <formula>NOT(ISERROR(SEARCH("RF",H33)))</formula>
    </cfRule>
    <cfRule type="containsText" dxfId="222" priority="1686" stopIfTrue="1" operator="containsText" text="AT">
      <formula>NOT(ISERROR(SEARCH("AT",H33)))</formula>
    </cfRule>
  </conditionalFormatting>
  <conditionalFormatting sqref="H33">
    <cfRule type="containsText" dxfId="221" priority="1682" stopIfTrue="1" operator="containsText" text="RHN">
      <formula>NOT(ISERROR(SEARCH("RHN",H33)))</formula>
    </cfRule>
    <cfRule type="containsText" dxfId="220" priority="1683" stopIfTrue="1" operator="containsText" text="EF">
      <formula>NOT(ISERROR(SEARCH("EF",H33)))</formula>
    </cfRule>
  </conditionalFormatting>
  <conditionalFormatting sqref="AC34:AD34">
    <cfRule type="containsText" dxfId="219" priority="1358" stopIfTrue="1" operator="containsText" text="CA">
      <formula>NOT(ISERROR(SEARCH("CA",AC34)))</formula>
    </cfRule>
    <cfRule type="containsText" dxfId="218" priority="1359" stopIfTrue="1" operator="containsText" text="MAL">
      <formula>NOT(ISERROR(SEARCH("MAL",AC34)))</formula>
    </cfRule>
  </conditionalFormatting>
  <conditionalFormatting sqref="AC34:AD34">
    <cfRule type="containsText" dxfId="217" priority="1355" stopIfTrue="1" operator="containsText" text="ANP">
      <formula>NOT(ISERROR(SEARCH("ANP",AC34)))</formula>
    </cfRule>
    <cfRule type="containsText" dxfId="216" priority="1356" stopIfTrue="1" operator="containsText" text="RF">
      <formula>NOT(ISERROR(SEARCH("RF",AC34)))</formula>
    </cfRule>
    <cfRule type="containsText" dxfId="215" priority="1357" stopIfTrue="1" operator="containsText" text="AT">
      <formula>NOT(ISERROR(SEARCH("AT",AC34)))</formula>
    </cfRule>
  </conditionalFormatting>
  <conditionalFormatting sqref="AC34:AD34">
    <cfRule type="containsText" dxfId="214" priority="1353" stopIfTrue="1" operator="containsText" text="RHN">
      <formula>NOT(ISERROR(SEARCH("RHN",AC34)))</formula>
    </cfRule>
    <cfRule type="containsText" dxfId="213" priority="1354" stopIfTrue="1" operator="containsText" text="EF">
      <formula>NOT(ISERROR(SEARCH("EF",AC34)))</formula>
    </cfRule>
  </conditionalFormatting>
  <conditionalFormatting sqref="O34:P34">
    <cfRule type="containsText" dxfId="212" priority="1386" stopIfTrue="1" operator="containsText" text="CA">
      <formula>NOT(ISERROR(SEARCH("CA",O34)))</formula>
    </cfRule>
    <cfRule type="containsText" dxfId="211" priority="1387" stopIfTrue="1" operator="containsText" text="MAL">
      <formula>NOT(ISERROR(SEARCH("MAL",O34)))</formula>
    </cfRule>
  </conditionalFormatting>
  <conditionalFormatting sqref="O34:P34">
    <cfRule type="containsText" dxfId="210" priority="1383" stopIfTrue="1" operator="containsText" text="ANP">
      <formula>NOT(ISERROR(SEARCH("ANP",O34)))</formula>
    </cfRule>
    <cfRule type="containsText" dxfId="209" priority="1384" stopIfTrue="1" operator="containsText" text="RF">
      <formula>NOT(ISERROR(SEARCH("RF",O34)))</formula>
    </cfRule>
    <cfRule type="containsText" dxfId="208" priority="1385" stopIfTrue="1" operator="containsText" text="AT">
      <formula>NOT(ISERROR(SEARCH("AT",O34)))</formula>
    </cfRule>
  </conditionalFormatting>
  <conditionalFormatting sqref="O34:P34">
    <cfRule type="containsText" dxfId="207" priority="1381" stopIfTrue="1" operator="containsText" text="RHN">
      <formula>NOT(ISERROR(SEARCH("RHN",O34)))</formula>
    </cfRule>
    <cfRule type="containsText" dxfId="206" priority="1382" stopIfTrue="1" operator="containsText" text="EF">
      <formula>NOT(ISERROR(SEARCH("EF",O34)))</formula>
    </cfRule>
  </conditionalFormatting>
  <conditionalFormatting sqref="AK35:AK36 AR35:AR36 AY35:AY36 BF35:BF36 BM35:BM36 BT35:BT36 CA35:CA36 CH35:CH36 CO35:CO36 CV35:CV36 DC35:DC36">
    <cfRule type="containsText" dxfId="205" priority="1022" stopIfTrue="1" operator="containsText" text="CA">
      <formula>NOT(ISERROR(SEARCH("CA",AK35)))</formula>
    </cfRule>
    <cfRule type="containsText" dxfId="204" priority="1023" stopIfTrue="1" operator="containsText" text="MAL">
      <formula>NOT(ISERROR(SEARCH("MAL",AK35)))</formula>
    </cfRule>
  </conditionalFormatting>
  <conditionalFormatting sqref="AK35:AK36 AR35:AR36 AY35:AY36 BF35:BF36 BM35:BM36 BT35:BT36 CA35:CA36 CH35:CH36 CO35:CO36 CV35:CV36 DC35:DC36">
    <cfRule type="containsText" dxfId="203" priority="1019" stopIfTrue="1" operator="containsText" text="ANP">
      <formula>NOT(ISERROR(SEARCH("ANP",AK35)))</formula>
    </cfRule>
    <cfRule type="containsText" dxfId="202" priority="1020" stopIfTrue="1" operator="containsText" text="RF">
      <formula>NOT(ISERROR(SEARCH("RF",AK35)))</formula>
    </cfRule>
    <cfRule type="containsText" dxfId="201" priority="1021" stopIfTrue="1" operator="containsText" text="AT">
      <formula>NOT(ISERROR(SEARCH("AT",AK35)))</formula>
    </cfRule>
  </conditionalFormatting>
  <conditionalFormatting sqref="AK35:AK36 AR35:AR36 AY35:AY36 BF35:BF36 BM35:BM36 BT35:BT36 CA35:CA36 CH35:CH36 CO35:CO36 CV35:CV36 DC35:DC36">
    <cfRule type="containsText" dxfId="200" priority="1017" stopIfTrue="1" operator="containsText" text="RHN">
      <formula>NOT(ISERROR(SEARCH("RHN",AK35)))</formula>
    </cfRule>
    <cfRule type="containsText" dxfId="199" priority="1018" stopIfTrue="1" operator="containsText" text="EF">
      <formula>NOT(ISERROR(SEARCH("EF",AK35)))</formula>
    </cfRule>
  </conditionalFormatting>
  <conditionalFormatting sqref="AE35:AJ36 AL35:AQ36 AS35:AX36 AZ35:BE36 BG35:BL36 BN35:BS36 BU35:BZ36 CB35:CG36 CI35:CN36 CP35:CU36 CW35:DB36 AE34:AI34 AL34:AP34 AS34:AW34 AZ34:BD34 BG34:BK34 BN34:BR34 BU34:BY34 CB34:CF34 CI34:CM34 CP34:CT34 CW34:DA34">
    <cfRule type="containsText" dxfId="198" priority="1015" stopIfTrue="1" operator="containsText" text="CA">
      <formula>NOT(ISERROR(SEARCH("CA",AE34)))</formula>
    </cfRule>
    <cfRule type="containsText" dxfId="197" priority="1016" stopIfTrue="1" operator="containsText" text="MAL">
      <formula>NOT(ISERROR(SEARCH("MAL",AE34)))</formula>
    </cfRule>
  </conditionalFormatting>
  <conditionalFormatting sqref="AE35:AJ36 AL35:AQ36 AS35:AX36 AZ35:BE36 BG35:BL36 BN35:BS36 BU35:BZ36 CB35:CG36 CI35:CN36 CP35:CU36 CW35:DB36 AE34:AI34 AL34:AP34 AS34:AW34 AZ34:BD34 BG34:BK34 BN34:BR34 BU34:BY34 CB34:CF34 CI34:CM34 CP34:CT34 CW34:DA34">
    <cfRule type="containsText" dxfId="196" priority="1012" stopIfTrue="1" operator="containsText" text="ANP">
      <formula>NOT(ISERROR(SEARCH("ANP",AE34)))</formula>
    </cfRule>
    <cfRule type="containsText" dxfId="195" priority="1013" stopIfTrue="1" operator="containsText" text="RF">
      <formula>NOT(ISERROR(SEARCH("RF",AE34)))</formula>
    </cfRule>
    <cfRule type="containsText" dxfId="194" priority="1014" stopIfTrue="1" operator="containsText" text="AT">
      <formula>NOT(ISERROR(SEARCH("AT",AE34)))</formula>
    </cfRule>
  </conditionalFormatting>
  <conditionalFormatting sqref="AE35:AJ36 AL35:AQ36 AS35:AX36 AZ35:BE36 BG35:BL36 BN35:BS36 BU35:BZ36 CB35:CG36 CI35:CN36 CP35:CU36 CW35:DB36 AE34:AI34 AL34:AP34 AS34:AW34 AZ34:BD34 BG34:BK34 BN34:BR34 BU34:BY34 CB34:CF34 CI34:CM34 CP34:CT34 CW34:DA34">
    <cfRule type="containsText" dxfId="193" priority="1010" stopIfTrue="1" operator="containsText" text="RHN">
      <formula>NOT(ISERROR(SEARCH("RHN",AE34)))</formula>
    </cfRule>
    <cfRule type="containsText" dxfId="192" priority="1011" stopIfTrue="1" operator="containsText" text="EF">
      <formula>NOT(ISERROR(SEARCH("EF",AE34)))</formula>
    </cfRule>
  </conditionalFormatting>
  <conditionalFormatting sqref="AL33 AS33 AZ33 BG33 BN33 BU33 CB33 CI33 CP33 CW33">
    <cfRule type="containsText" dxfId="191" priority="917" stopIfTrue="1" operator="containsText" text="CA">
      <formula>NOT(ISERROR(SEARCH("CA",AL33)))</formula>
    </cfRule>
    <cfRule type="containsText" dxfId="190" priority="918" stopIfTrue="1" operator="containsText" text="MAL">
      <formula>NOT(ISERROR(SEARCH("MAL",AL33)))</formula>
    </cfRule>
  </conditionalFormatting>
  <conditionalFormatting sqref="AL33 AS33 AZ33 BG33 BN33 BU33 CB33 CI33 CP33 CW33">
    <cfRule type="containsText" dxfId="189" priority="914" stopIfTrue="1" operator="containsText" text="ANP">
      <formula>NOT(ISERROR(SEARCH("ANP",AL33)))</formula>
    </cfRule>
    <cfRule type="containsText" dxfId="188" priority="915" stopIfTrue="1" operator="containsText" text="RF">
      <formula>NOT(ISERROR(SEARCH("RF",AL33)))</formula>
    </cfRule>
    <cfRule type="containsText" dxfId="187" priority="916" stopIfTrue="1" operator="containsText" text="AT">
      <formula>NOT(ISERROR(SEARCH("AT",AL33)))</formula>
    </cfRule>
  </conditionalFormatting>
  <conditionalFormatting sqref="AL33 AS33 AZ33 BG33 BN33 BU33 CB33 CI33 CP33 CW33">
    <cfRule type="containsText" dxfId="186" priority="912" stopIfTrue="1" operator="containsText" text="RHN">
      <formula>NOT(ISERROR(SEARCH("RHN",AL33)))</formula>
    </cfRule>
    <cfRule type="containsText" dxfId="185" priority="913" stopIfTrue="1" operator="containsText" text="EF">
      <formula>NOT(ISERROR(SEARCH("EF",AL33)))</formula>
    </cfRule>
  </conditionalFormatting>
  <conditionalFormatting sqref="AP33 AW33 BD33 BK33 BR33 BY33 CF33 CM33 CT33 DA33">
    <cfRule type="containsText" dxfId="184" priority="910" stopIfTrue="1" operator="containsText" text="CA">
      <formula>NOT(ISERROR(SEARCH("CA",AP33)))</formula>
    </cfRule>
    <cfRule type="containsText" dxfId="183" priority="911" stopIfTrue="1" operator="containsText" text="MAL">
      <formula>NOT(ISERROR(SEARCH("MAL",AP33)))</formula>
    </cfRule>
  </conditionalFormatting>
  <conditionalFormatting sqref="AP33 AW33 BD33 BK33 BR33 BY33 CF33 CM33 CT33 DA33">
    <cfRule type="containsText" dxfId="182" priority="907" stopIfTrue="1" operator="containsText" text="ANP">
      <formula>NOT(ISERROR(SEARCH("ANP",AP33)))</formula>
    </cfRule>
    <cfRule type="containsText" dxfId="181" priority="908" stopIfTrue="1" operator="containsText" text="RF">
      <formula>NOT(ISERROR(SEARCH("RF",AP33)))</formula>
    </cfRule>
    <cfRule type="containsText" dxfId="180" priority="909" stopIfTrue="1" operator="containsText" text="AT">
      <formula>NOT(ISERROR(SEARCH("AT",AP33)))</formula>
    </cfRule>
  </conditionalFormatting>
  <conditionalFormatting sqref="AP33 AW33 BD33 BK33 BR33 BY33 CF33 CM33 CT33 DA33">
    <cfRule type="containsText" dxfId="179" priority="905" stopIfTrue="1" operator="containsText" text="RHN">
      <formula>NOT(ISERROR(SEARCH("RHN",AP33)))</formula>
    </cfRule>
    <cfRule type="containsText" dxfId="178" priority="906" stopIfTrue="1" operator="containsText" text="EF">
      <formula>NOT(ISERROR(SEARCH("EF",AP33)))</formula>
    </cfRule>
  </conditionalFormatting>
  <conditionalFormatting sqref="AQ33:AR33 AX33:AY33 BE33:BF33 BL33:BM33 BS33:BT33 BZ33:CA33 CG33:CH33 CN33:CO33 CU33:CV33 DB33:DC33">
    <cfRule type="containsText" dxfId="177" priority="791" stopIfTrue="1" operator="containsText" text="CA">
      <formula>NOT(ISERROR(SEARCH("CA",AQ33)))</formula>
    </cfRule>
    <cfRule type="containsText" dxfId="176" priority="792" stopIfTrue="1" operator="containsText" text="MAL">
      <formula>NOT(ISERROR(SEARCH("MAL",AQ33)))</formula>
    </cfRule>
  </conditionalFormatting>
  <conditionalFormatting sqref="AQ33:AR33 AX33:AY33 BE33:BF33 BL33:BM33 BS33:BT33 BZ33:CA33 CG33:CH33 CN33:CO33 CU33:CV33 DB33:DC33">
    <cfRule type="containsText" dxfId="175" priority="788" stopIfTrue="1" operator="containsText" text="ANP">
      <formula>NOT(ISERROR(SEARCH("ANP",AQ33)))</formula>
    </cfRule>
    <cfRule type="containsText" dxfId="174" priority="789" stopIfTrue="1" operator="containsText" text="RF">
      <formula>NOT(ISERROR(SEARCH("RF",AQ33)))</formula>
    </cfRule>
    <cfRule type="containsText" dxfId="173" priority="790" stopIfTrue="1" operator="containsText" text="AT">
      <formula>NOT(ISERROR(SEARCH("AT",AQ33)))</formula>
    </cfRule>
  </conditionalFormatting>
  <conditionalFormatting sqref="AQ33:AR33 AX33:AY33 BE33:BF33 BL33:BM33 BS33:BT33 BZ33:CA33 CG33:CH33 CN33:CO33 CU33:CV33 DB33:DC33">
    <cfRule type="containsText" dxfId="172" priority="786" stopIfTrue="1" operator="containsText" text="RHN">
      <formula>NOT(ISERROR(SEARCH("RHN",AQ33)))</formula>
    </cfRule>
    <cfRule type="containsText" dxfId="171" priority="787" stopIfTrue="1" operator="containsText" text="EF">
      <formula>NOT(ISERROR(SEARCH("EF",AQ33)))</formula>
    </cfRule>
  </conditionalFormatting>
  <conditionalFormatting sqref="AJ34:AK34 AQ34:AR34 AX34:AY34 BE34:BF34 BL34:BM34 BS34:BT34 BZ34:CA34 CG34:CH34 CN34:CO34 CU34:CV34 DB34:DC34">
    <cfRule type="containsText" dxfId="170" priority="798" stopIfTrue="1" operator="containsText" text="CA">
      <formula>NOT(ISERROR(SEARCH("CA",AJ34)))</formula>
    </cfRule>
    <cfRule type="containsText" dxfId="169" priority="799" stopIfTrue="1" operator="containsText" text="MAL">
      <formula>NOT(ISERROR(SEARCH("MAL",AJ34)))</formula>
    </cfRule>
  </conditionalFormatting>
  <conditionalFormatting sqref="AJ34:AK34 AQ34:AR34 AX34:AY34 BE34:BF34 BL34:BM34 BS34:BT34 BZ34:CA34 CG34:CH34 CN34:CO34 CU34:CV34 DB34:DC34">
    <cfRule type="containsText" dxfId="168" priority="795" stopIfTrue="1" operator="containsText" text="ANP">
      <formula>NOT(ISERROR(SEARCH("ANP",AJ34)))</formula>
    </cfRule>
    <cfRule type="containsText" dxfId="167" priority="796" stopIfTrue="1" operator="containsText" text="RF">
      <formula>NOT(ISERROR(SEARCH("RF",AJ34)))</formula>
    </cfRule>
    <cfRule type="containsText" dxfId="166" priority="797" stopIfTrue="1" operator="containsText" text="AT">
      <formula>NOT(ISERROR(SEARCH("AT",AJ34)))</formula>
    </cfRule>
  </conditionalFormatting>
  <conditionalFormatting sqref="AJ34:AK34 AQ34:AR34 AX34:AY34 BE34:BF34 BL34:BM34 BS34:BT34 BZ34:CA34 CG34:CH34 CN34:CO34 CU34:CV34 DB34:DC34">
    <cfRule type="containsText" dxfId="165" priority="793" stopIfTrue="1" operator="containsText" text="RHN">
      <formula>NOT(ISERROR(SEARCH("RHN",AJ34)))</formula>
    </cfRule>
    <cfRule type="containsText" dxfId="164" priority="794" stopIfTrue="1" operator="containsText" text="EF">
      <formula>NOT(ISERROR(SEARCH("EF",AJ34)))</formula>
    </cfRule>
  </conditionalFormatting>
  <conditionalFormatting sqref="J31:DC32">
    <cfRule type="containsText" dxfId="163" priority="580" stopIfTrue="1" operator="containsText" text="CA">
      <formula>NOT(ISERROR(SEARCH("CA",J31)))</formula>
    </cfRule>
    <cfRule type="containsText" dxfId="162" priority="581" stopIfTrue="1" operator="containsText" text="MAL">
      <formula>NOT(ISERROR(SEARCH("MAL",J31)))</formula>
    </cfRule>
  </conditionalFormatting>
  <conditionalFormatting sqref="J31:DC32">
    <cfRule type="containsText" dxfId="161" priority="577" stopIfTrue="1" operator="containsText" text="ANP">
      <formula>NOT(ISERROR(SEARCH("ANP",J31)))</formula>
    </cfRule>
    <cfRule type="containsText" dxfId="160" priority="578" stopIfTrue="1" operator="containsText" text="RF">
      <formula>NOT(ISERROR(SEARCH("RF",J31)))</formula>
    </cfRule>
    <cfRule type="containsText" dxfId="159" priority="579" stopIfTrue="1" operator="containsText" text="AT">
      <formula>NOT(ISERROR(SEARCH("AT",J31)))</formula>
    </cfRule>
  </conditionalFormatting>
  <conditionalFormatting sqref="J31:DC32">
    <cfRule type="containsText" dxfId="158" priority="575" stopIfTrue="1" operator="containsText" text="RHN">
      <formula>NOT(ISERROR(SEARCH("RHN",J31)))</formula>
    </cfRule>
    <cfRule type="containsText" dxfId="157" priority="576" stopIfTrue="1" operator="containsText" text="EF">
      <formula>NOT(ISERROR(SEARCH("EF",J31)))</formula>
    </cfRule>
  </conditionalFormatting>
  <conditionalFormatting sqref="C39:P40 C43:P44 C38:N38 C42:N42">
    <cfRule type="containsText" dxfId="156" priority="573" stopIfTrue="1" operator="containsText" text="CA">
      <formula>NOT(ISERROR(SEARCH("CA",C38)))</formula>
    </cfRule>
    <cfRule type="containsText" dxfId="155" priority="574" stopIfTrue="1" operator="containsText" text="MAL">
      <formula>NOT(ISERROR(SEARCH("MAL",C38)))</formula>
    </cfRule>
  </conditionalFormatting>
  <conditionalFormatting sqref="C39:P40 C43:P44 C38:N38 C42:N42">
    <cfRule type="containsText" dxfId="154" priority="570" stopIfTrue="1" operator="containsText" text="ANP">
      <formula>NOT(ISERROR(SEARCH("ANP",C38)))</formula>
    </cfRule>
    <cfRule type="containsText" dxfId="153" priority="571" stopIfTrue="1" operator="containsText" text="RF">
      <formula>NOT(ISERROR(SEARCH("RF",C38)))</formula>
    </cfRule>
    <cfRule type="containsText" dxfId="152" priority="572" stopIfTrue="1" operator="containsText" text="AT">
      <formula>NOT(ISERROR(SEARCH("AT",C38)))</formula>
    </cfRule>
  </conditionalFormatting>
  <conditionalFormatting sqref="C39:P40 C43:P44 C38:N38 C42:N42">
    <cfRule type="containsText" dxfId="151" priority="568" stopIfTrue="1" operator="containsText" text="RHN">
      <formula>NOT(ISERROR(SEARCH("RHN",C38)))</formula>
    </cfRule>
    <cfRule type="containsText" dxfId="150" priority="569" stopIfTrue="1" operator="containsText" text="EF">
      <formula>NOT(ISERROR(SEARCH("EF",C38)))</formula>
    </cfRule>
  </conditionalFormatting>
  <conditionalFormatting sqref="Q38:W40 Q42:W44 AD39:AD40 AD43:AD44">
    <cfRule type="containsText" dxfId="149" priority="566" stopIfTrue="1" operator="containsText" text="CA">
      <formula>NOT(ISERROR(SEARCH("CA",Q38)))</formula>
    </cfRule>
    <cfRule type="containsText" dxfId="148" priority="567" stopIfTrue="1" operator="containsText" text="MAL">
      <formula>NOT(ISERROR(SEARCH("MAL",Q38)))</formula>
    </cfRule>
  </conditionalFormatting>
  <conditionalFormatting sqref="Q38:W40 Q42:W44 AD39:AD40 AD43:AD44">
    <cfRule type="containsText" dxfId="147" priority="563" stopIfTrue="1" operator="containsText" text="ANP">
      <formula>NOT(ISERROR(SEARCH("ANP",Q38)))</formula>
    </cfRule>
    <cfRule type="containsText" dxfId="146" priority="564" stopIfTrue="1" operator="containsText" text="RF">
      <formula>NOT(ISERROR(SEARCH("RF",Q38)))</formula>
    </cfRule>
    <cfRule type="containsText" dxfId="145" priority="565" stopIfTrue="1" operator="containsText" text="AT">
      <formula>NOT(ISERROR(SEARCH("AT",Q38)))</formula>
    </cfRule>
  </conditionalFormatting>
  <conditionalFormatting sqref="Q38:W40 Q42:W44 AD39:AD40 AD43:AD44">
    <cfRule type="containsText" dxfId="144" priority="561" stopIfTrue="1" operator="containsText" text="RHN">
      <formula>NOT(ISERROR(SEARCH("RHN",Q38)))</formula>
    </cfRule>
    <cfRule type="containsText" dxfId="143" priority="562" stopIfTrue="1" operator="containsText" text="EF">
      <formula>NOT(ISERROR(SEARCH("EF",Q38)))</formula>
    </cfRule>
  </conditionalFormatting>
  <conditionalFormatting sqref="X39:AC40 X43:AC44 X38:AB38 X42:AB42">
    <cfRule type="containsText" dxfId="142" priority="559" stopIfTrue="1" operator="containsText" text="CA">
      <formula>NOT(ISERROR(SEARCH("CA",X38)))</formula>
    </cfRule>
    <cfRule type="containsText" dxfId="141" priority="560" stopIfTrue="1" operator="containsText" text="MAL">
      <formula>NOT(ISERROR(SEARCH("MAL",X38)))</formula>
    </cfRule>
  </conditionalFormatting>
  <conditionalFormatting sqref="X39:AC40 X43:AC44 X38:AB38 X42:AB42">
    <cfRule type="containsText" dxfId="140" priority="556" stopIfTrue="1" operator="containsText" text="ANP">
      <formula>NOT(ISERROR(SEARCH("ANP",X38)))</formula>
    </cfRule>
    <cfRule type="containsText" dxfId="139" priority="557" stopIfTrue="1" operator="containsText" text="RF">
      <formula>NOT(ISERROR(SEARCH("RF",X38)))</formula>
    </cfRule>
    <cfRule type="containsText" dxfId="138" priority="558" stopIfTrue="1" operator="containsText" text="AT">
      <formula>NOT(ISERROR(SEARCH("AT",X38)))</formula>
    </cfRule>
  </conditionalFormatting>
  <conditionalFormatting sqref="X39:AC40 X43:AC44 X38:AB38 X42:AB42">
    <cfRule type="containsText" dxfId="137" priority="554" stopIfTrue="1" operator="containsText" text="RHN">
      <formula>NOT(ISERROR(SEARCH("RHN",X38)))</formula>
    </cfRule>
    <cfRule type="containsText" dxfId="136" priority="555" stopIfTrue="1" operator="containsText" text="EF">
      <formula>NOT(ISERROR(SEARCH("EF",X38)))</formula>
    </cfRule>
  </conditionalFormatting>
  <conditionalFormatting sqref="AC38:AD38 AC42:AD42">
    <cfRule type="containsText" dxfId="135" priority="503" stopIfTrue="1" operator="containsText" text="CA">
      <formula>NOT(ISERROR(SEARCH("CA",AC38)))</formula>
    </cfRule>
    <cfRule type="containsText" dxfId="134" priority="504" stopIfTrue="1" operator="containsText" text="MAL">
      <formula>NOT(ISERROR(SEARCH("MAL",AC38)))</formula>
    </cfRule>
  </conditionalFormatting>
  <conditionalFormatting sqref="AC38:AD38 AC42:AD42">
    <cfRule type="containsText" dxfId="133" priority="500" stopIfTrue="1" operator="containsText" text="ANP">
      <formula>NOT(ISERROR(SEARCH("ANP",AC38)))</formula>
    </cfRule>
    <cfRule type="containsText" dxfId="132" priority="501" stopIfTrue="1" operator="containsText" text="RF">
      <formula>NOT(ISERROR(SEARCH("RF",AC38)))</formula>
    </cfRule>
    <cfRule type="containsText" dxfId="131" priority="502" stopIfTrue="1" operator="containsText" text="AT">
      <formula>NOT(ISERROR(SEARCH("AT",AC38)))</formula>
    </cfRule>
  </conditionalFormatting>
  <conditionalFormatting sqref="AC38:AD38 AC42:AD42">
    <cfRule type="containsText" dxfId="130" priority="498" stopIfTrue="1" operator="containsText" text="RHN">
      <formula>NOT(ISERROR(SEARCH("RHN",AC38)))</formula>
    </cfRule>
    <cfRule type="containsText" dxfId="129" priority="499" stopIfTrue="1" operator="containsText" text="EF">
      <formula>NOT(ISERROR(SEARCH("EF",AC38)))</formula>
    </cfRule>
  </conditionalFormatting>
  <conditionalFormatting sqref="O38:P38 O42:P42">
    <cfRule type="containsText" dxfId="128" priority="517" stopIfTrue="1" operator="containsText" text="CA">
      <formula>NOT(ISERROR(SEARCH("CA",O38)))</formula>
    </cfRule>
    <cfRule type="containsText" dxfId="127" priority="518" stopIfTrue="1" operator="containsText" text="MAL">
      <formula>NOT(ISERROR(SEARCH("MAL",O38)))</formula>
    </cfRule>
  </conditionalFormatting>
  <conditionalFormatting sqref="O38:P38 O42:P42">
    <cfRule type="containsText" dxfId="126" priority="514" stopIfTrue="1" operator="containsText" text="ANP">
      <formula>NOT(ISERROR(SEARCH("ANP",O38)))</formula>
    </cfRule>
    <cfRule type="containsText" dxfId="125" priority="515" stopIfTrue="1" operator="containsText" text="RF">
      <formula>NOT(ISERROR(SEARCH("RF",O38)))</formula>
    </cfRule>
    <cfRule type="containsText" dxfId="124" priority="516" stopIfTrue="1" operator="containsText" text="AT">
      <formula>NOT(ISERROR(SEARCH("AT",O38)))</formula>
    </cfRule>
  </conditionalFormatting>
  <conditionalFormatting sqref="O38:P38 O42:P42">
    <cfRule type="containsText" dxfId="123" priority="512" stopIfTrue="1" operator="containsText" text="RHN">
      <formula>NOT(ISERROR(SEARCH("RHN",O38)))</formula>
    </cfRule>
    <cfRule type="containsText" dxfId="122" priority="513" stopIfTrue="1" operator="containsText" text="EF">
      <formula>NOT(ISERROR(SEARCH("EF",O38)))</formula>
    </cfRule>
  </conditionalFormatting>
  <conditionalFormatting sqref="AK39:AK40 AK43:AK44 AR39:AR40 AR43:AR44 AY39:AY40 AY43:AY44 BF39:BF40 BF43:BF44 BM39:BM40 BM43:BM44 BT39:BT40 BT43:BT44 CA39:CA40 CA43:CA44 CH39:CH40 CH43:CH44 CO39:CO40 CO43:CO44 CV39:CV40 CV43:CV44 DC39:DC40 DC43:DC44">
    <cfRule type="containsText" dxfId="121" priority="489" stopIfTrue="1" operator="containsText" text="CA">
      <formula>NOT(ISERROR(SEARCH("CA",AK39)))</formula>
    </cfRule>
    <cfRule type="containsText" dxfId="120" priority="490" stopIfTrue="1" operator="containsText" text="MAL">
      <formula>NOT(ISERROR(SEARCH("MAL",AK39)))</formula>
    </cfRule>
  </conditionalFormatting>
  <conditionalFormatting sqref="AK39:AK40 AK43:AK44 AR39:AR40 AR43:AR44 AY39:AY40 AY43:AY44 BF39:BF40 BF43:BF44 BM39:BM40 BM43:BM44 BT39:BT40 BT43:BT44 CA39:CA40 CA43:CA44 CH39:CH40 CH43:CH44 CO39:CO40 CO43:CO44 CV39:CV40 CV43:CV44 DC39:DC40 DC43:DC44">
    <cfRule type="containsText" dxfId="119" priority="486" stopIfTrue="1" operator="containsText" text="ANP">
      <formula>NOT(ISERROR(SEARCH("ANP",AK39)))</formula>
    </cfRule>
    <cfRule type="containsText" dxfId="118" priority="487" stopIfTrue="1" operator="containsText" text="RF">
      <formula>NOT(ISERROR(SEARCH("RF",AK39)))</formula>
    </cfRule>
    <cfRule type="containsText" dxfId="117" priority="488" stopIfTrue="1" operator="containsText" text="AT">
      <formula>NOT(ISERROR(SEARCH("AT",AK39)))</formula>
    </cfRule>
  </conditionalFormatting>
  <conditionalFormatting sqref="AK39:AK40 AK43:AK44 AR39:AR40 AR43:AR44 AY39:AY40 AY43:AY44 BF39:BF40 BF43:BF44 BM39:BM40 BM43:BM44 BT39:BT40 BT43:BT44 CA39:CA40 CA43:CA44 CH39:CH40 CH43:CH44 CO39:CO40 CO43:CO44 CV39:CV40 CV43:CV44 DC39:DC40 DC43:DC44">
    <cfRule type="containsText" dxfId="116" priority="484" stopIfTrue="1" operator="containsText" text="RHN">
      <formula>NOT(ISERROR(SEARCH("RHN",AK39)))</formula>
    </cfRule>
    <cfRule type="containsText" dxfId="115" priority="485" stopIfTrue="1" operator="containsText" text="EF">
      <formula>NOT(ISERROR(SEARCH("EF",AK39)))</formula>
    </cfRule>
  </conditionalFormatting>
  <conditionalFormatting sqref="AE39:AJ40 AE43:AJ44 AL39:AQ40 AL43:AQ44 AS39:AX40 AS43:AX44 AZ39:BE40 AZ43:BE44 BG39:BL40 BG43:BL44 BN39:BS40 BN43:BS44 BU39:BZ40 BU43:BZ44 CB39:CG40 CB43:CG44 CI39:CN40 CI43:CN44 CP39:CU40 CP43:CU44 CW39:DB40 CW43:DB44 AE38:AI38 AE42:AI42 AL38:AP38 AL42:AP42 AS38:AW38 AS42:AW42 AZ38:BD38 AZ42:BD42 BG38:BK38 BG42:BK42 BN38:BR38 BN42:BR42 BU38:BY38 BU42:BY42 CB38:CF38 CB42:CF42 CI38:CM38 CI42:CM42 CP38:CT38 CP42:CT42 CW38:DA38 CW42:DA42">
    <cfRule type="containsText" dxfId="114" priority="482" stopIfTrue="1" operator="containsText" text="CA">
      <formula>NOT(ISERROR(SEARCH("CA",AE38)))</formula>
    </cfRule>
    <cfRule type="containsText" dxfId="113" priority="483" stopIfTrue="1" operator="containsText" text="MAL">
      <formula>NOT(ISERROR(SEARCH("MAL",AE38)))</formula>
    </cfRule>
  </conditionalFormatting>
  <conditionalFormatting sqref="AE39:AJ40 AE43:AJ44 AL39:AQ40 AL43:AQ44 AS39:AX40 AS43:AX44 AZ39:BE40 AZ43:BE44 BG39:BL40 BG43:BL44 BN39:BS40 BN43:BS44 BU39:BZ40 BU43:BZ44 CB39:CG40 CB43:CG44 CI39:CN40 CI43:CN44 CP39:CU40 CP43:CU44 CW39:DB40 CW43:DB44 AE38:AI38 AE42:AI42 AL38:AP38 AL42:AP42 AS38:AW38 AS42:AW42 AZ38:BD38 AZ42:BD42 BG38:BK38 BG42:BK42 BN38:BR38 BN42:BR42 BU38:BY38 BU42:BY42 CB38:CF38 CB42:CF42 CI38:CM38 CI42:CM42 CP38:CT38 CP42:CT42 CW38:DA38 CW42:DA42">
    <cfRule type="containsText" dxfId="112" priority="479" stopIfTrue="1" operator="containsText" text="ANP">
      <formula>NOT(ISERROR(SEARCH("ANP",AE38)))</formula>
    </cfRule>
    <cfRule type="containsText" dxfId="111" priority="480" stopIfTrue="1" operator="containsText" text="RF">
      <formula>NOT(ISERROR(SEARCH("RF",AE38)))</formula>
    </cfRule>
    <cfRule type="containsText" dxfId="110" priority="481" stopIfTrue="1" operator="containsText" text="AT">
      <formula>NOT(ISERROR(SEARCH("AT",AE38)))</formula>
    </cfRule>
  </conditionalFormatting>
  <conditionalFormatting sqref="AE39:AJ40 AE43:AJ44 AL39:AQ40 AL43:AQ44 AS39:AX40 AS43:AX44 AZ39:BE40 AZ43:BE44 BG39:BL40 BG43:BL44 BN39:BS40 BN43:BS44 BU39:BZ40 BU43:BZ44 CB39:CG40 CB43:CG44 CI39:CN40 CI43:CN44 CP39:CU40 CP43:CU44 CW39:DB40 CW43:DB44 AE38:AI38 AE42:AI42 AL38:AP38 AL42:AP42 AS38:AW38 AS42:AW42 AZ38:BD38 AZ42:BD42 BG38:BK38 BG42:BK42 BN38:BR38 BN42:BR42 BU38:BY38 BU42:BY42 CB38:CF38 CB42:CF42 CI38:CM38 CI42:CM42 CP38:CT38 CP42:CT42 CW38:DA38 CW42:DA42">
    <cfRule type="containsText" dxfId="109" priority="477" stopIfTrue="1" operator="containsText" text="RHN">
      <formula>NOT(ISERROR(SEARCH("RHN",AE38)))</formula>
    </cfRule>
    <cfRule type="containsText" dxfId="108" priority="478" stopIfTrue="1" operator="containsText" text="EF">
      <formula>NOT(ISERROR(SEARCH("EF",AE38)))</formula>
    </cfRule>
  </conditionalFormatting>
  <conditionalFormatting sqref="AL37 AL41 AS37 AS41 AZ37 AZ41 BG37 BG41 BN37 BN41 BU37 BU41 CB37 CB41 CI37 CI41 CP37 CP41 CW37 CW41">
    <cfRule type="containsText" dxfId="107" priority="475" stopIfTrue="1" operator="containsText" text="CA">
      <formula>NOT(ISERROR(SEARCH("CA",AL37)))</formula>
    </cfRule>
    <cfRule type="containsText" dxfId="106" priority="476" stopIfTrue="1" operator="containsText" text="MAL">
      <formula>NOT(ISERROR(SEARCH("MAL",AL37)))</formula>
    </cfRule>
  </conditionalFormatting>
  <conditionalFormatting sqref="AL37 AL41 AS37 AS41 AZ37 AZ41 BG37 BG41 BN37 BN41 BU37 BU41 CB37 CB41 CI37 CI41 CP37 CP41 CW37 CW41">
    <cfRule type="containsText" dxfId="105" priority="472" stopIfTrue="1" operator="containsText" text="ANP">
      <formula>NOT(ISERROR(SEARCH("ANP",AL37)))</formula>
    </cfRule>
    <cfRule type="containsText" dxfId="104" priority="473" stopIfTrue="1" operator="containsText" text="RF">
      <formula>NOT(ISERROR(SEARCH("RF",AL37)))</formula>
    </cfRule>
    <cfRule type="containsText" dxfId="103" priority="474" stopIfTrue="1" operator="containsText" text="AT">
      <formula>NOT(ISERROR(SEARCH("AT",AL37)))</formula>
    </cfRule>
  </conditionalFormatting>
  <conditionalFormatting sqref="AL37 AL41 AS37 AS41 AZ37 AZ41 BG37 BG41 BN37 BN41 BU37 BU41 CB37 CB41 CI37 CI41 CP37 CP41 CW37 CW41">
    <cfRule type="containsText" dxfId="102" priority="470" stopIfTrue="1" operator="containsText" text="RHN">
      <formula>NOT(ISERROR(SEARCH("RHN",AL37)))</formula>
    </cfRule>
    <cfRule type="containsText" dxfId="101" priority="471" stopIfTrue="1" operator="containsText" text="EF">
      <formula>NOT(ISERROR(SEARCH("EF",AL37)))</formula>
    </cfRule>
  </conditionalFormatting>
  <conditionalFormatting sqref="AP37 AP41 AW37 AW41 BD37 BD41 BK37 BK41 BR37 BR41 BY37 BY41 CF37 CF41 CM37 CM41 CT37 CT41 DA37 DA41">
    <cfRule type="containsText" dxfId="100" priority="468" stopIfTrue="1" operator="containsText" text="CA">
      <formula>NOT(ISERROR(SEARCH("CA",AP37)))</formula>
    </cfRule>
    <cfRule type="containsText" dxfId="99" priority="469" stopIfTrue="1" operator="containsText" text="MAL">
      <formula>NOT(ISERROR(SEARCH("MAL",AP37)))</formula>
    </cfRule>
  </conditionalFormatting>
  <conditionalFormatting sqref="AP37 AP41 AW37 AW41 BD37 BD41 BK37 BK41 BR37 BR41 BY37 BY41 CF37 CF41 CM37 CM41 CT37 CT41 DA37 DA41">
    <cfRule type="containsText" dxfId="98" priority="465" stopIfTrue="1" operator="containsText" text="ANP">
      <formula>NOT(ISERROR(SEARCH("ANP",AP37)))</formula>
    </cfRule>
    <cfRule type="containsText" dxfId="97" priority="466" stopIfTrue="1" operator="containsText" text="RF">
      <formula>NOT(ISERROR(SEARCH("RF",AP37)))</formula>
    </cfRule>
    <cfRule type="containsText" dxfId="96" priority="467" stopIfTrue="1" operator="containsText" text="AT">
      <formula>NOT(ISERROR(SEARCH("AT",AP37)))</formula>
    </cfRule>
  </conditionalFormatting>
  <conditionalFormatting sqref="AP37 AP41 AW37 AW41 BD37 BD41 BK37 BK41 BR37 BR41 BY37 BY41 CF37 CF41 CM37 CM41 CT37 CT41 DA37 DA41">
    <cfRule type="containsText" dxfId="95" priority="463" stopIfTrue="1" operator="containsText" text="RHN">
      <formula>NOT(ISERROR(SEARCH("RHN",AP37)))</formula>
    </cfRule>
    <cfRule type="containsText" dxfId="94" priority="464" stopIfTrue="1" operator="containsText" text="EF">
      <formula>NOT(ISERROR(SEARCH("EF",AP37)))</formula>
    </cfRule>
  </conditionalFormatting>
  <conditionalFormatting sqref="AQ37:AR37 AQ41:AR41 AX37:AY37 AX41:AY41 BE37:BF37 BE41:BF41 BL37:BM37 BL41:BM41 BS37:BT37 BS41:BT41 BZ37:CA37 BZ41:CA41 CG37:CH37 CG41:CH41 CN37:CO37 CN41:CO41 CU37:CV37 CU41:CV41 DB37:DC37 DB41:DC41">
    <cfRule type="containsText" dxfId="93" priority="454" stopIfTrue="1" operator="containsText" text="CA">
      <formula>NOT(ISERROR(SEARCH("CA",AQ37)))</formula>
    </cfRule>
    <cfRule type="containsText" dxfId="92" priority="455" stopIfTrue="1" operator="containsText" text="MAL">
      <formula>NOT(ISERROR(SEARCH("MAL",AQ37)))</formula>
    </cfRule>
  </conditionalFormatting>
  <conditionalFormatting sqref="AQ37:AR37 AQ41:AR41 AX37:AY37 AX41:AY41 BE37:BF37 BE41:BF41 BL37:BM37 BL41:BM41 BS37:BT37 BS41:BT41 BZ37:CA37 BZ41:CA41 CG37:CH37 CG41:CH41 CN37:CO37 CN41:CO41 CU37:CV37 CU41:CV41 DB37:DC37 DB41:DC41">
    <cfRule type="containsText" dxfId="91" priority="451" stopIfTrue="1" operator="containsText" text="ANP">
      <formula>NOT(ISERROR(SEARCH("ANP",AQ37)))</formula>
    </cfRule>
    <cfRule type="containsText" dxfId="90" priority="452" stopIfTrue="1" operator="containsText" text="RF">
      <formula>NOT(ISERROR(SEARCH("RF",AQ37)))</formula>
    </cfRule>
    <cfRule type="containsText" dxfId="89" priority="453" stopIfTrue="1" operator="containsText" text="AT">
      <formula>NOT(ISERROR(SEARCH("AT",AQ37)))</formula>
    </cfRule>
  </conditionalFormatting>
  <conditionalFormatting sqref="AQ37:AR37 AQ41:AR41 AX37:AY37 AX41:AY41 BE37:BF37 BE41:BF41 BL37:BM37 BL41:BM41 BS37:BT37 BS41:BT41 BZ37:CA37 BZ41:CA41 CG37:CH37 CG41:CH41 CN37:CO37 CN41:CO41 CU37:CV37 CU41:CV41 DB37:DC37 DB41:DC41">
    <cfRule type="containsText" dxfId="88" priority="449" stopIfTrue="1" operator="containsText" text="RHN">
      <formula>NOT(ISERROR(SEARCH("RHN",AQ37)))</formula>
    </cfRule>
    <cfRule type="containsText" dxfId="87" priority="450" stopIfTrue="1" operator="containsText" text="EF">
      <formula>NOT(ISERROR(SEARCH("EF",AQ37)))</formula>
    </cfRule>
  </conditionalFormatting>
  <conditionalFormatting sqref="AJ38:AK38 AJ42:AK42 AQ38:AR38 AQ42:AR42 AX38:AY38 AX42:AY42 BE38:BF38 BE42:BF42 BL38:BM38 BL42:BM42 BS38:BT38 BS42:BT42 BZ38:CA38 BZ42:CA42 CG38:CH38 CG42:CH42 CN38:CO38 CN42:CO42 CU38:CV38 CU42:CV42 DB38:DC38 DB42:DC42">
    <cfRule type="containsText" dxfId="86" priority="461" stopIfTrue="1" operator="containsText" text="CA">
      <formula>NOT(ISERROR(SEARCH("CA",AJ38)))</formula>
    </cfRule>
    <cfRule type="containsText" dxfId="85" priority="462" stopIfTrue="1" operator="containsText" text="MAL">
      <formula>NOT(ISERROR(SEARCH("MAL",AJ38)))</formula>
    </cfRule>
  </conditionalFormatting>
  <conditionalFormatting sqref="AJ38:AK38 AJ42:AK42 AQ38:AR38 AQ42:AR42 AX38:AY38 AX42:AY42 BE38:BF38 BE42:BF42 BL38:BM38 BL42:BM42 BS38:BT38 BS42:BT42 BZ38:CA38 BZ42:CA42 CG38:CH38 CG42:CH42 CN38:CO38 CN42:CO42 CU38:CV38 CU42:CV42 DB38:DC38 DB42:DC42">
    <cfRule type="containsText" dxfId="84" priority="458" stopIfTrue="1" operator="containsText" text="ANP">
      <formula>NOT(ISERROR(SEARCH("ANP",AJ38)))</formula>
    </cfRule>
    <cfRule type="containsText" dxfId="83" priority="459" stopIfTrue="1" operator="containsText" text="RF">
      <formula>NOT(ISERROR(SEARCH("RF",AJ38)))</formula>
    </cfRule>
    <cfRule type="containsText" dxfId="82" priority="460" stopIfTrue="1" operator="containsText" text="AT">
      <formula>NOT(ISERROR(SEARCH("AT",AJ38)))</formula>
    </cfRule>
  </conditionalFormatting>
  <conditionalFormatting sqref="AJ38:AK38 AJ42:AK42 AQ38:AR38 AQ42:AR42 AX38:AY38 AX42:AY42 BE38:BF38 BE42:BF42 BL38:BM38 BL42:BM42 BS38:BT38 BS42:BT42 BZ38:CA38 BZ42:CA42 CG38:CH38 CG42:CH42 CN38:CO38 CN42:CO42 CU38:CV38 CU42:CV42 DB38:DC38 DB42:DC42">
    <cfRule type="containsText" dxfId="81" priority="456" stopIfTrue="1" operator="containsText" text="RHN">
      <formula>NOT(ISERROR(SEARCH("RHN",AJ38)))</formula>
    </cfRule>
    <cfRule type="containsText" dxfId="80" priority="457" stopIfTrue="1" operator="containsText" text="EF">
      <formula>NOT(ISERROR(SEARCH("EF",AJ38)))</formula>
    </cfRule>
  </conditionalFormatting>
  <conditionalFormatting sqref="J33 N33 U33 AB33 P33:Q33 W33:X33 AD33">
    <cfRule type="containsText" dxfId="79" priority="69" stopIfTrue="1" operator="containsText" text="CA">
      <formula>NOT(ISERROR(SEARCH("CA",J33)))</formula>
    </cfRule>
    <cfRule type="containsText" dxfId="78" priority="70" stopIfTrue="1" operator="containsText" text="MAL">
      <formula>NOT(ISERROR(SEARCH("MAL",J33)))</formula>
    </cfRule>
  </conditionalFormatting>
  <conditionalFormatting sqref="J33 N33 U33 AB33 P33:Q33 W33:X33 AD33">
    <cfRule type="containsText" dxfId="77" priority="66" stopIfTrue="1" operator="containsText" text="ANP">
      <formula>NOT(ISERROR(SEARCH("ANP",J33)))</formula>
    </cfRule>
    <cfRule type="containsText" dxfId="76" priority="67" stopIfTrue="1" operator="containsText" text="RF">
      <formula>NOT(ISERROR(SEARCH("RF",J33)))</formula>
    </cfRule>
    <cfRule type="containsText" dxfId="75" priority="68" stopIfTrue="1" operator="containsText" text="AT">
      <formula>NOT(ISERROR(SEARCH("AT",J33)))</formula>
    </cfRule>
  </conditionalFormatting>
  <conditionalFormatting sqref="J33 N33 U33 AB33 P33:Q33 W33:X33 AD33">
    <cfRule type="containsText" dxfId="74" priority="64" stopIfTrue="1" operator="containsText" text="RHN">
      <formula>NOT(ISERROR(SEARCH("RHN",J33)))</formula>
    </cfRule>
    <cfRule type="containsText" dxfId="73" priority="65" stopIfTrue="1" operator="containsText" text="EF">
      <formula>NOT(ISERROR(SEARCH("EF",J33)))</formula>
    </cfRule>
  </conditionalFormatting>
  <conditionalFormatting sqref="O33 V33 AC33">
    <cfRule type="containsText" dxfId="72" priority="62" stopIfTrue="1" operator="containsText" text="CA">
      <formula>NOT(ISERROR(SEARCH("CA",O33)))</formula>
    </cfRule>
    <cfRule type="containsText" dxfId="71" priority="63" stopIfTrue="1" operator="containsText" text="MAL">
      <formula>NOT(ISERROR(SEARCH("MAL",O33)))</formula>
    </cfRule>
  </conditionalFormatting>
  <conditionalFormatting sqref="O33 V33 AC33">
    <cfRule type="containsText" dxfId="70" priority="59" stopIfTrue="1" operator="containsText" text="ANP">
      <formula>NOT(ISERROR(SEARCH("ANP",O33)))</formula>
    </cfRule>
    <cfRule type="containsText" dxfId="69" priority="60" stopIfTrue="1" operator="containsText" text="RF">
      <formula>NOT(ISERROR(SEARCH("RF",O33)))</formula>
    </cfRule>
    <cfRule type="containsText" dxfId="68" priority="61" stopIfTrue="1" operator="containsText" text="AT">
      <formula>NOT(ISERROR(SEARCH("AT",O33)))</formula>
    </cfRule>
  </conditionalFormatting>
  <conditionalFormatting sqref="O33 V33 AC33">
    <cfRule type="containsText" dxfId="67" priority="57" stopIfTrue="1" operator="containsText" text="RHN">
      <formula>NOT(ISERROR(SEARCH("RHN",O33)))</formula>
    </cfRule>
    <cfRule type="containsText" dxfId="66" priority="58" stopIfTrue="1" operator="containsText" text="EF">
      <formula>NOT(ISERROR(SEARCH("EF",O33)))</formula>
    </cfRule>
  </conditionalFormatting>
  <conditionalFormatting sqref="AE33 AI33 AK33">
    <cfRule type="containsText" dxfId="65" priority="55" stopIfTrue="1" operator="containsText" text="CA">
      <formula>NOT(ISERROR(SEARCH("CA",AE33)))</formula>
    </cfRule>
    <cfRule type="containsText" dxfId="64" priority="56" stopIfTrue="1" operator="containsText" text="MAL">
      <formula>NOT(ISERROR(SEARCH("MAL",AE33)))</formula>
    </cfRule>
  </conditionalFormatting>
  <conditionalFormatting sqref="AE33 AI33 AK33">
    <cfRule type="containsText" dxfId="63" priority="52" stopIfTrue="1" operator="containsText" text="ANP">
      <formula>NOT(ISERROR(SEARCH("ANP",AE33)))</formula>
    </cfRule>
    <cfRule type="containsText" dxfId="62" priority="53" stopIfTrue="1" operator="containsText" text="RF">
      <formula>NOT(ISERROR(SEARCH("RF",AE33)))</formula>
    </cfRule>
    <cfRule type="containsText" dxfId="61" priority="54" stopIfTrue="1" operator="containsText" text="AT">
      <formula>NOT(ISERROR(SEARCH("AT",AE33)))</formula>
    </cfRule>
  </conditionalFormatting>
  <conditionalFormatting sqref="AE33 AI33 AK33">
    <cfRule type="containsText" dxfId="60" priority="50" stopIfTrue="1" operator="containsText" text="RHN">
      <formula>NOT(ISERROR(SEARCH("RHN",AE33)))</formula>
    </cfRule>
    <cfRule type="containsText" dxfId="59" priority="51" stopIfTrue="1" operator="containsText" text="EF">
      <formula>NOT(ISERROR(SEARCH("EF",AE33)))</formula>
    </cfRule>
  </conditionalFormatting>
  <conditionalFormatting sqref="AJ33">
    <cfRule type="containsText" dxfId="58" priority="48" stopIfTrue="1" operator="containsText" text="CA">
      <formula>NOT(ISERROR(SEARCH("CA",AJ33)))</formula>
    </cfRule>
    <cfRule type="containsText" dxfId="57" priority="49" stopIfTrue="1" operator="containsText" text="MAL">
      <formula>NOT(ISERROR(SEARCH("MAL",AJ33)))</formula>
    </cfRule>
  </conditionalFormatting>
  <conditionalFormatting sqref="AJ33">
    <cfRule type="containsText" dxfId="56" priority="45" stopIfTrue="1" operator="containsText" text="ANP">
      <formula>NOT(ISERROR(SEARCH("ANP",AJ33)))</formula>
    </cfRule>
    <cfRule type="containsText" dxfId="55" priority="46" stopIfTrue="1" operator="containsText" text="RF">
      <formula>NOT(ISERROR(SEARCH("RF",AJ33)))</formula>
    </cfRule>
    <cfRule type="containsText" dxfId="54" priority="47" stopIfTrue="1" operator="containsText" text="AT">
      <formula>NOT(ISERROR(SEARCH("AT",AJ33)))</formula>
    </cfRule>
  </conditionalFormatting>
  <conditionalFormatting sqref="AJ33">
    <cfRule type="containsText" dxfId="53" priority="43" stopIfTrue="1" operator="containsText" text="RHN">
      <formula>NOT(ISERROR(SEARCH("RHN",AJ33)))</formula>
    </cfRule>
    <cfRule type="containsText" dxfId="52" priority="44" stopIfTrue="1" operator="containsText" text="EF">
      <formula>NOT(ISERROR(SEARCH("EF",AJ33)))</formula>
    </cfRule>
  </conditionalFormatting>
  <conditionalFormatting sqref="C41 G41 I41 C37 G37 I37">
    <cfRule type="containsText" dxfId="51" priority="41" stopIfTrue="1" operator="containsText" text="CA">
      <formula>NOT(ISERROR(SEARCH("CA",C37)))</formula>
    </cfRule>
    <cfRule type="containsText" dxfId="50" priority="42" stopIfTrue="1" operator="containsText" text="MAL">
      <formula>NOT(ISERROR(SEARCH("MAL",C37)))</formula>
    </cfRule>
  </conditionalFormatting>
  <conditionalFormatting sqref="C41 G41 I41 C37 G37 I37">
    <cfRule type="containsText" dxfId="49" priority="38" stopIfTrue="1" operator="containsText" text="ANP">
      <formula>NOT(ISERROR(SEARCH("ANP",C37)))</formula>
    </cfRule>
    <cfRule type="containsText" dxfId="48" priority="39" stopIfTrue="1" operator="containsText" text="RF">
      <formula>NOT(ISERROR(SEARCH("RF",C37)))</formula>
    </cfRule>
    <cfRule type="containsText" dxfId="47" priority="40" stopIfTrue="1" operator="containsText" text="AT">
      <formula>NOT(ISERROR(SEARCH("AT",C37)))</formula>
    </cfRule>
  </conditionalFormatting>
  <conditionalFormatting sqref="C41 G41 I41 C37 G37 I37">
    <cfRule type="containsText" dxfId="46" priority="36" stopIfTrue="1" operator="containsText" text="RHN">
      <formula>NOT(ISERROR(SEARCH("RHN",C37)))</formula>
    </cfRule>
    <cfRule type="containsText" dxfId="45" priority="37" stopIfTrue="1" operator="containsText" text="EF">
      <formula>NOT(ISERROR(SEARCH("EF",C37)))</formula>
    </cfRule>
  </conditionalFormatting>
  <conditionalFormatting sqref="H41 H37">
    <cfRule type="containsText" dxfId="44" priority="34" stopIfTrue="1" operator="containsText" text="CA">
      <formula>NOT(ISERROR(SEARCH("CA",H37)))</formula>
    </cfRule>
    <cfRule type="containsText" dxfId="43" priority="35" stopIfTrue="1" operator="containsText" text="MAL">
      <formula>NOT(ISERROR(SEARCH("MAL",H37)))</formula>
    </cfRule>
  </conditionalFormatting>
  <conditionalFormatting sqref="H41 H37">
    <cfRule type="containsText" dxfId="42" priority="31" stopIfTrue="1" operator="containsText" text="ANP">
      <formula>NOT(ISERROR(SEARCH("ANP",H37)))</formula>
    </cfRule>
    <cfRule type="containsText" dxfId="41" priority="32" stopIfTrue="1" operator="containsText" text="RF">
      <formula>NOT(ISERROR(SEARCH("RF",H37)))</formula>
    </cfRule>
    <cfRule type="containsText" dxfId="40" priority="33" stopIfTrue="1" operator="containsText" text="AT">
      <formula>NOT(ISERROR(SEARCH("AT",H37)))</formula>
    </cfRule>
  </conditionalFormatting>
  <conditionalFormatting sqref="H41 H37">
    <cfRule type="containsText" dxfId="39" priority="29" stopIfTrue="1" operator="containsText" text="RHN">
      <formula>NOT(ISERROR(SEARCH("RHN",H37)))</formula>
    </cfRule>
    <cfRule type="containsText" dxfId="38" priority="30" stopIfTrue="1" operator="containsText" text="EF">
      <formula>NOT(ISERROR(SEARCH("EF",H37)))</formula>
    </cfRule>
  </conditionalFormatting>
  <conditionalFormatting sqref="J41 N41 U41 AB41 P41:Q41 W41:X41 AD41 J37 N37 U37 AB37 P37:Q37 W37:X37 AD37">
    <cfRule type="containsText" dxfId="37" priority="27" stopIfTrue="1" operator="containsText" text="CA">
      <formula>NOT(ISERROR(SEARCH("CA",J37)))</formula>
    </cfRule>
    <cfRule type="containsText" dxfId="36" priority="28" stopIfTrue="1" operator="containsText" text="MAL">
      <formula>NOT(ISERROR(SEARCH("MAL",J37)))</formula>
    </cfRule>
  </conditionalFormatting>
  <conditionalFormatting sqref="J41 N41 U41 AB41 P41:Q41 W41:X41 AD41 J37 N37 U37 AB37 P37:Q37 W37:X37 AD37">
    <cfRule type="containsText" dxfId="35" priority="24" stopIfTrue="1" operator="containsText" text="ANP">
      <formula>NOT(ISERROR(SEARCH("ANP",J37)))</formula>
    </cfRule>
    <cfRule type="containsText" dxfId="34" priority="25" stopIfTrue="1" operator="containsText" text="RF">
      <formula>NOT(ISERROR(SEARCH("RF",J37)))</formula>
    </cfRule>
    <cfRule type="containsText" dxfId="33" priority="26" stopIfTrue="1" operator="containsText" text="AT">
      <formula>NOT(ISERROR(SEARCH("AT",J37)))</formula>
    </cfRule>
  </conditionalFormatting>
  <conditionalFormatting sqref="J41 N41 U41 AB41 P41:Q41 W41:X41 AD41 J37 N37 U37 AB37 P37:Q37 W37:X37 AD37">
    <cfRule type="containsText" dxfId="32" priority="22" stopIfTrue="1" operator="containsText" text="RHN">
      <formula>NOT(ISERROR(SEARCH("RHN",J37)))</formula>
    </cfRule>
    <cfRule type="containsText" dxfId="31" priority="23" stopIfTrue="1" operator="containsText" text="EF">
      <formula>NOT(ISERROR(SEARCH("EF",J37)))</formula>
    </cfRule>
  </conditionalFormatting>
  <conditionalFormatting sqref="O41 V41 AC41 O37 V37 AC37">
    <cfRule type="containsText" dxfId="30" priority="20" stopIfTrue="1" operator="containsText" text="CA">
      <formula>NOT(ISERROR(SEARCH("CA",O37)))</formula>
    </cfRule>
    <cfRule type="containsText" dxfId="29" priority="21" stopIfTrue="1" operator="containsText" text="MAL">
      <formula>NOT(ISERROR(SEARCH("MAL",O37)))</formula>
    </cfRule>
  </conditionalFormatting>
  <conditionalFormatting sqref="O41 V41 AC41 O37 V37 AC37">
    <cfRule type="containsText" dxfId="28" priority="17" stopIfTrue="1" operator="containsText" text="ANP">
      <formula>NOT(ISERROR(SEARCH("ANP",O37)))</formula>
    </cfRule>
    <cfRule type="containsText" dxfId="27" priority="18" stopIfTrue="1" operator="containsText" text="RF">
      <formula>NOT(ISERROR(SEARCH("RF",O37)))</formula>
    </cfRule>
    <cfRule type="containsText" dxfId="26" priority="19" stopIfTrue="1" operator="containsText" text="AT">
      <formula>NOT(ISERROR(SEARCH("AT",O37)))</formula>
    </cfRule>
  </conditionalFormatting>
  <conditionalFormatting sqref="O41 V41 AC41 O37 V37 AC37">
    <cfRule type="containsText" dxfId="25" priority="15" stopIfTrue="1" operator="containsText" text="RHN">
      <formula>NOT(ISERROR(SEARCH("RHN",O37)))</formula>
    </cfRule>
    <cfRule type="containsText" dxfId="24" priority="16" stopIfTrue="1" operator="containsText" text="EF">
      <formula>NOT(ISERROR(SEARCH("EF",O37)))</formula>
    </cfRule>
  </conditionalFormatting>
  <conditionalFormatting sqref="AE41 AI41 AK41 AE37 AI37 AK37">
    <cfRule type="containsText" dxfId="23" priority="13" stopIfTrue="1" operator="containsText" text="CA">
      <formula>NOT(ISERROR(SEARCH("CA",AE37)))</formula>
    </cfRule>
    <cfRule type="containsText" dxfId="22" priority="14" stopIfTrue="1" operator="containsText" text="MAL">
      <formula>NOT(ISERROR(SEARCH("MAL",AE37)))</formula>
    </cfRule>
  </conditionalFormatting>
  <conditionalFormatting sqref="AE41 AI41 AK41 AE37 AI37 AK37">
    <cfRule type="containsText" dxfId="21" priority="10" stopIfTrue="1" operator="containsText" text="ANP">
      <formula>NOT(ISERROR(SEARCH("ANP",AE37)))</formula>
    </cfRule>
    <cfRule type="containsText" dxfId="20" priority="11" stopIfTrue="1" operator="containsText" text="RF">
      <formula>NOT(ISERROR(SEARCH("RF",AE37)))</formula>
    </cfRule>
    <cfRule type="containsText" dxfId="19" priority="12" stopIfTrue="1" operator="containsText" text="AT">
      <formula>NOT(ISERROR(SEARCH("AT",AE37)))</formula>
    </cfRule>
  </conditionalFormatting>
  <conditionalFormatting sqref="AE41 AI41 AK41 AE37 AI37 AK37">
    <cfRule type="containsText" dxfId="18" priority="8" stopIfTrue="1" operator="containsText" text="RHN">
      <formula>NOT(ISERROR(SEARCH("RHN",AE37)))</formula>
    </cfRule>
    <cfRule type="containsText" dxfId="17" priority="9" stopIfTrue="1" operator="containsText" text="EF">
      <formula>NOT(ISERROR(SEARCH("EF",AE37)))</formula>
    </cfRule>
  </conditionalFormatting>
  <conditionalFormatting sqref="AJ41 AJ37">
    <cfRule type="containsText" dxfId="16" priority="6" stopIfTrue="1" operator="containsText" text="CA">
      <formula>NOT(ISERROR(SEARCH("CA",AJ37)))</formula>
    </cfRule>
    <cfRule type="containsText" dxfId="15" priority="7" stopIfTrue="1" operator="containsText" text="MAL">
      <formula>NOT(ISERROR(SEARCH("MAL",AJ37)))</formula>
    </cfRule>
  </conditionalFormatting>
  <conditionalFormatting sqref="AJ41 AJ37">
    <cfRule type="containsText" dxfId="14" priority="3" stopIfTrue="1" operator="containsText" text="ANP">
      <formula>NOT(ISERROR(SEARCH("ANP",AJ37)))</formula>
    </cfRule>
    <cfRule type="containsText" dxfId="13" priority="4" stopIfTrue="1" operator="containsText" text="RF">
      <formula>NOT(ISERROR(SEARCH("RF",AJ37)))</formula>
    </cfRule>
    <cfRule type="containsText" dxfId="12" priority="5" stopIfTrue="1" operator="containsText" text="AT">
      <formula>NOT(ISERROR(SEARCH("AT",AJ37)))</formula>
    </cfRule>
  </conditionalFormatting>
  <conditionalFormatting sqref="AJ41 AJ37">
    <cfRule type="containsText" dxfId="11" priority="1" stopIfTrue="1" operator="containsText" text="RHN">
      <formula>NOT(ISERROR(SEARCH("RHN",AJ37)))</formula>
    </cfRule>
    <cfRule type="containsText" dxfId="10" priority="2" stopIfTrue="1" operator="containsText" text="EF">
      <formula>NOT(ISERROR(SEARCH("EF",AJ37)))</formula>
    </cfRule>
  </conditionalFormatting>
  <pageMargins left="0.19685039370078741" right="0.19685039370078741" top="0.19685039370078741" bottom="0.19685039370078741" header="0" footer="0"/>
  <pageSetup paperSize="9" scale="37" fitToHeight="2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86" stopIfTrue="1" operator="containsText" text="CA" id="{4070CF30-7C80-4D73-99D9-DC1368D28A3D}">
            <xm:f>NOT(ISERROR(SEARCH("CA",'\Users\celine.bodichon\AppData\Local\Microsoft\Windows\Temporary Internet Files\Content.Outlook\9WW8HRED\[roulement de base tours GIE 260716.xlsx]JUILLET 2016 stg'!#REF!)))</xm:f>
            <x14:dxf>
              <font>
                <b val="0"/>
                <i/>
              </font>
              <fill>
                <patternFill>
                  <bgColor rgb="FF92D050"/>
                </patternFill>
              </fill>
            </x14:dxf>
          </x14:cfRule>
          <x14:cfRule type="containsText" priority="1887" stopIfTrue="1" operator="containsText" text="MAL" id="{E1D1659F-2322-43D7-8717-0910908F4258}">
            <xm:f>NOT(ISERROR(SEARCH("MAL",'\Users\celine.bodichon\AppData\Local\Microsoft\Windows\Temporary Internet Files\Content.Outlook\9WW8HRED\[roulement de base tours GIE 260716.xlsx]JUILLET 2016 stg'!#REF!)))</xm:f>
            <x14:dxf>
              <font>
                <b val="0"/>
                <i/>
                <color auto="1"/>
              </font>
              <fill>
                <patternFill>
                  <bgColor theme="4"/>
                </patternFill>
              </fill>
            </x14:dxf>
          </x14:cfRule>
          <xm:sqref>C15:I15 B16:I25 B26:C26 E26:AG26</xm:sqref>
        </x14:conditionalFormatting>
        <x14:conditionalFormatting xmlns:xm="http://schemas.microsoft.com/office/excel/2006/main">
          <x14:cfRule type="containsText" priority="582" stopIfTrue="1" operator="containsText" text="CA" id="{6406D0E3-CF9F-47D8-B70C-232C276FBBD1}">
            <xm:f>NOT(ISERROR(SEARCH("CA",'\Users\celine.bodichon\AppData\Local\Microsoft\Windows\Temporary Internet Files\Content.Outlook\9WW8HRED\[roulement de base tours GIE 260716.xlsx]JUILLET 2016 stg'!#REF!)))</xm:f>
            <x14:dxf>
              <font>
                <b val="0"/>
                <i/>
              </font>
              <fill>
                <patternFill>
                  <bgColor rgb="FF92D050"/>
                </patternFill>
              </fill>
            </x14:dxf>
          </x14:cfRule>
          <x14:cfRule type="containsText" priority="583" stopIfTrue="1" operator="containsText" text="MAL" id="{DCEBE60B-EACF-4D2B-B050-75DB161B2AB0}">
            <xm:f>NOT(ISERROR(SEARCH("MAL",'\Users\celine.bodichon\AppData\Local\Microsoft\Windows\Temporary Internet Files\Content.Outlook\9WW8HRED\[roulement de base tours GIE 260716.xlsx]JUILLET 2016 stg'!#REF!)))</xm:f>
            <x14:dxf>
              <font>
                <b val="0"/>
                <i/>
                <color auto="1"/>
              </font>
              <fill>
                <patternFill>
                  <bgColor theme="4"/>
                </patternFill>
              </fill>
            </x14:dxf>
          </x14:cfRule>
          <xm:sqref>J15:DC25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AQ44"/>
  <sheetViews>
    <sheetView tabSelected="1" topLeftCell="A7" zoomScale="70" zoomScaleNormal="70" workbookViewId="0">
      <selection activeCell="C33" sqref="C33"/>
    </sheetView>
  </sheetViews>
  <sheetFormatPr baseColWidth="10" defaultColWidth="0" defaultRowHeight="12.75" x14ac:dyDescent="0.2"/>
  <cols>
    <col min="1" max="1" width="13.42578125" style="86" customWidth="1"/>
    <col min="2" max="2" width="32.140625" style="86" customWidth="1"/>
    <col min="3" max="34" width="5.5703125" style="86" customWidth="1"/>
    <col min="35" max="36" width="11.42578125" style="86" customWidth="1"/>
    <col min="37" max="37" width="11.42578125" style="86" hidden="1" customWidth="1"/>
    <col min="38" max="38" width="11.42578125" style="86" customWidth="1"/>
    <col min="39" max="39" width="11.42578125" style="86" hidden="1" customWidth="1"/>
    <col min="40" max="42" width="11.42578125" style="86" customWidth="1"/>
    <col min="43" max="43" width="11.42578125" style="86" hidden="1" customWidth="1"/>
    <col min="44" max="234" width="11.42578125" style="86" customWidth="1"/>
    <col min="235" max="235" width="12.140625" style="86" customWidth="1"/>
    <col min="236" max="236" width="32.140625" style="86" customWidth="1"/>
    <col min="237" max="272" width="5.5703125" style="86" customWidth="1"/>
    <col min="273" max="273" width="26.85546875" style="86" customWidth="1"/>
    <col min="274" max="279" width="5.5703125" style="86" customWidth="1"/>
    <col min="280" max="280" width="18.5703125" style="86" customWidth="1"/>
    <col min="281" max="490" width="0" style="86" hidden="1"/>
    <col min="491" max="491" width="12.140625" style="86" customWidth="1"/>
    <col min="492" max="492" width="32.140625" style="86" customWidth="1"/>
    <col min="493" max="528" width="5.5703125" style="86" customWidth="1"/>
    <col min="529" max="529" width="26.85546875" style="86" customWidth="1"/>
    <col min="530" max="535" width="5.5703125" style="86" customWidth="1"/>
    <col min="536" max="536" width="18.5703125" style="86" customWidth="1"/>
    <col min="537" max="746" width="0" style="86" hidden="1"/>
    <col min="747" max="747" width="12.140625" style="86" customWidth="1"/>
    <col min="748" max="748" width="32.140625" style="86" customWidth="1"/>
    <col min="749" max="784" width="5.5703125" style="86" customWidth="1"/>
    <col min="785" max="785" width="26.85546875" style="86" customWidth="1"/>
    <col min="786" max="791" width="5.5703125" style="86" customWidth="1"/>
    <col min="792" max="792" width="18.5703125" style="86" customWidth="1"/>
    <col min="793" max="1002" width="0" style="86" hidden="1"/>
    <col min="1003" max="1003" width="12.140625" style="86" customWidth="1"/>
    <col min="1004" max="1004" width="32.140625" style="86" customWidth="1"/>
    <col min="1005" max="1040" width="5.5703125" style="86" customWidth="1"/>
    <col min="1041" max="1041" width="26.85546875" style="86" customWidth="1"/>
    <col min="1042" max="1047" width="5.5703125" style="86" customWidth="1"/>
    <col min="1048" max="1048" width="18.5703125" style="86" customWidth="1"/>
    <col min="1049" max="1258" width="0" style="86" hidden="1"/>
    <col min="1259" max="1259" width="12.140625" style="86" customWidth="1"/>
    <col min="1260" max="1260" width="32.140625" style="86" customWidth="1"/>
    <col min="1261" max="1296" width="5.5703125" style="86" customWidth="1"/>
    <col min="1297" max="1297" width="26.85546875" style="86" customWidth="1"/>
    <col min="1298" max="1303" width="5.5703125" style="86" customWidth="1"/>
    <col min="1304" max="1304" width="18.5703125" style="86" customWidth="1"/>
    <col min="1305" max="1514" width="0" style="86" hidden="1"/>
    <col min="1515" max="1515" width="12.140625" style="86" customWidth="1"/>
    <col min="1516" max="1516" width="32.140625" style="86" customWidth="1"/>
    <col min="1517" max="1552" width="5.5703125" style="86" customWidth="1"/>
    <col min="1553" max="1553" width="26.85546875" style="86" customWidth="1"/>
    <col min="1554" max="1559" width="5.5703125" style="86" customWidth="1"/>
    <col min="1560" max="1560" width="18.5703125" style="86" customWidth="1"/>
    <col min="1561" max="1770" width="0" style="86" hidden="1"/>
    <col min="1771" max="1771" width="12.140625" style="86" customWidth="1"/>
    <col min="1772" max="1772" width="32.140625" style="86" customWidth="1"/>
    <col min="1773" max="1808" width="5.5703125" style="86" customWidth="1"/>
    <col min="1809" max="1809" width="26.85546875" style="86" customWidth="1"/>
    <col min="1810" max="1815" width="5.5703125" style="86" customWidth="1"/>
    <col min="1816" max="1816" width="18.5703125" style="86" customWidth="1"/>
    <col min="1817" max="2026" width="0" style="86" hidden="1"/>
    <col min="2027" max="2027" width="12.140625" style="86" customWidth="1"/>
    <col min="2028" max="2028" width="32.140625" style="86" customWidth="1"/>
    <col min="2029" max="2064" width="5.5703125" style="86" customWidth="1"/>
    <col min="2065" max="2065" width="26.85546875" style="86" customWidth="1"/>
    <col min="2066" max="2071" width="5.5703125" style="86" customWidth="1"/>
    <col min="2072" max="2072" width="18.5703125" style="86" customWidth="1"/>
    <col min="2073" max="2282" width="0" style="86" hidden="1"/>
    <col min="2283" max="2283" width="12.140625" style="86" customWidth="1"/>
    <col min="2284" max="2284" width="32.140625" style="86" customWidth="1"/>
    <col min="2285" max="2320" width="5.5703125" style="86" customWidth="1"/>
    <col min="2321" max="2321" width="26.85546875" style="86" customWidth="1"/>
    <col min="2322" max="2327" width="5.5703125" style="86" customWidth="1"/>
    <col min="2328" max="2328" width="18.5703125" style="86" customWidth="1"/>
    <col min="2329" max="2538" width="0" style="86" hidden="1"/>
    <col min="2539" max="2539" width="12.140625" style="86" customWidth="1"/>
    <col min="2540" max="2540" width="32.140625" style="86" customWidth="1"/>
    <col min="2541" max="2576" width="5.5703125" style="86" customWidth="1"/>
    <col min="2577" max="2577" width="26.85546875" style="86" customWidth="1"/>
    <col min="2578" max="2583" width="5.5703125" style="86" customWidth="1"/>
    <col min="2584" max="2584" width="18.5703125" style="86" customWidth="1"/>
    <col min="2585" max="2794" width="0" style="86" hidden="1"/>
    <col min="2795" max="2795" width="12.140625" style="86" customWidth="1"/>
    <col min="2796" max="2796" width="32.140625" style="86" customWidth="1"/>
    <col min="2797" max="2832" width="5.5703125" style="86" customWidth="1"/>
    <col min="2833" max="2833" width="26.85546875" style="86" customWidth="1"/>
    <col min="2834" max="2839" width="5.5703125" style="86" customWidth="1"/>
    <col min="2840" max="2840" width="18.5703125" style="86" customWidth="1"/>
    <col min="2841" max="3050" width="0" style="86" hidden="1"/>
    <col min="3051" max="3051" width="12.140625" style="86" customWidth="1"/>
    <col min="3052" max="3052" width="32.140625" style="86" customWidth="1"/>
    <col min="3053" max="3088" width="5.5703125" style="86" customWidth="1"/>
    <col min="3089" max="3089" width="26.85546875" style="86" customWidth="1"/>
    <col min="3090" max="3095" width="5.5703125" style="86" customWidth="1"/>
    <col min="3096" max="3096" width="18.5703125" style="86" customWidth="1"/>
    <col min="3097" max="3306" width="0" style="86" hidden="1"/>
    <col min="3307" max="3307" width="12.140625" style="86" customWidth="1"/>
    <col min="3308" max="3308" width="32.140625" style="86" customWidth="1"/>
    <col min="3309" max="3344" width="5.5703125" style="86" customWidth="1"/>
    <col min="3345" max="3345" width="26.85546875" style="86" customWidth="1"/>
    <col min="3346" max="3351" width="5.5703125" style="86" customWidth="1"/>
    <col min="3352" max="3352" width="18.5703125" style="86" customWidth="1"/>
    <col min="3353" max="3562" width="0" style="86" hidden="1"/>
    <col min="3563" max="3563" width="12.140625" style="86" customWidth="1"/>
    <col min="3564" max="3564" width="32.140625" style="86" customWidth="1"/>
    <col min="3565" max="3600" width="5.5703125" style="86" customWidth="1"/>
    <col min="3601" max="3601" width="26.85546875" style="86" customWidth="1"/>
    <col min="3602" max="3607" width="5.5703125" style="86" customWidth="1"/>
    <col min="3608" max="3608" width="18.5703125" style="86" customWidth="1"/>
    <col min="3609" max="3818" width="0" style="86" hidden="1"/>
    <col min="3819" max="3819" width="12.140625" style="86" customWidth="1"/>
    <col min="3820" max="3820" width="32.140625" style="86" customWidth="1"/>
    <col min="3821" max="3856" width="5.5703125" style="86" customWidth="1"/>
    <col min="3857" max="3857" width="26.85546875" style="86" customWidth="1"/>
    <col min="3858" max="3863" width="5.5703125" style="86" customWidth="1"/>
    <col min="3864" max="3864" width="18.5703125" style="86" customWidth="1"/>
    <col min="3865" max="4074" width="0" style="86" hidden="1"/>
    <col min="4075" max="4075" width="12.140625" style="86" customWidth="1"/>
    <col min="4076" max="4076" width="32.140625" style="86" customWidth="1"/>
    <col min="4077" max="4112" width="5.5703125" style="86" customWidth="1"/>
    <col min="4113" max="4113" width="26.85546875" style="86" customWidth="1"/>
    <col min="4114" max="4119" width="5.5703125" style="86" customWidth="1"/>
    <col min="4120" max="4120" width="18.5703125" style="86" customWidth="1"/>
    <col min="4121" max="4330" width="0" style="86" hidden="1"/>
    <col min="4331" max="4331" width="12.140625" style="86" customWidth="1"/>
    <col min="4332" max="4332" width="32.140625" style="86" customWidth="1"/>
    <col min="4333" max="4368" width="5.5703125" style="86" customWidth="1"/>
    <col min="4369" max="4369" width="26.85546875" style="86" customWidth="1"/>
    <col min="4370" max="4375" width="5.5703125" style="86" customWidth="1"/>
    <col min="4376" max="4376" width="18.5703125" style="86" customWidth="1"/>
    <col min="4377" max="4586" width="0" style="86" hidden="1"/>
    <col min="4587" max="4587" width="12.140625" style="86" customWidth="1"/>
    <col min="4588" max="4588" width="32.140625" style="86" customWidth="1"/>
    <col min="4589" max="4624" width="5.5703125" style="86" customWidth="1"/>
    <col min="4625" max="4625" width="26.85546875" style="86" customWidth="1"/>
    <col min="4626" max="4631" width="5.5703125" style="86" customWidth="1"/>
    <col min="4632" max="4632" width="18.5703125" style="86" customWidth="1"/>
    <col min="4633" max="4842" width="0" style="86" hidden="1"/>
    <col min="4843" max="4843" width="12.140625" style="86" customWidth="1"/>
    <col min="4844" max="4844" width="32.140625" style="86" customWidth="1"/>
    <col min="4845" max="4880" width="5.5703125" style="86" customWidth="1"/>
    <col min="4881" max="4881" width="26.85546875" style="86" customWidth="1"/>
    <col min="4882" max="4887" width="5.5703125" style="86" customWidth="1"/>
    <col min="4888" max="4888" width="18.5703125" style="86" customWidth="1"/>
    <col min="4889" max="5098" width="0" style="86" hidden="1"/>
    <col min="5099" max="5099" width="12.140625" style="86" customWidth="1"/>
    <col min="5100" max="5100" width="32.140625" style="86" customWidth="1"/>
    <col min="5101" max="5136" width="5.5703125" style="86" customWidth="1"/>
    <col min="5137" max="5137" width="26.85546875" style="86" customWidth="1"/>
    <col min="5138" max="5143" width="5.5703125" style="86" customWidth="1"/>
    <col min="5144" max="5144" width="18.5703125" style="86" customWidth="1"/>
    <col min="5145" max="5354" width="0" style="86" hidden="1"/>
    <col min="5355" max="5355" width="12.140625" style="86" customWidth="1"/>
    <col min="5356" max="5356" width="32.140625" style="86" customWidth="1"/>
    <col min="5357" max="5392" width="5.5703125" style="86" customWidth="1"/>
    <col min="5393" max="5393" width="26.85546875" style="86" customWidth="1"/>
    <col min="5394" max="5399" width="5.5703125" style="86" customWidth="1"/>
    <col min="5400" max="5400" width="18.5703125" style="86" customWidth="1"/>
    <col min="5401" max="5610" width="0" style="86" hidden="1"/>
    <col min="5611" max="5611" width="12.140625" style="86" customWidth="1"/>
    <col min="5612" max="5612" width="32.140625" style="86" customWidth="1"/>
    <col min="5613" max="5648" width="5.5703125" style="86" customWidth="1"/>
    <col min="5649" max="5649" width="26.85546875" style="86" customWidth="1"/>
    <col min="5650" max="5655" width="5.5703125" style="86" customWidth="1"/>
    <col min="5656" max="5656" width="18.5703125" style="86" customWidth="1"/>
    <col min="5657" max="5866" width="0" style="86" hidden="1"/>
    <col min="5867" max="5867" width="12.140625" style="86" customWidth="1"/>
    <col min="5868" max="5868" width="32.140625" style="86" customWidth="1"/>
    <col min="5869" max="5904" width="5.5703125" style="86" customWidth="1"/>
    <col min="5905" max="5905" width="26.85546875" style="86" customWidth="1"/>
    <col min="5906" max="5911" width="5.5703125" style="86" customWidth="1"/>
    <col min="5912" max="5912" width="18.5703125" style="86" customWidth="1"/>
    <col min="5913" max="6122" width="0" style="86" hidden="1"/>
    <col min="6123" max="6123" width="12.140625" style="86" customWidth="1"/>
    <col min="6124" max="6124" width="32.140625" style="86" customWidth="1"/>
    <col min="6125" max="6160" width="5.5703125" style="86" customWidth="1"/>
    <col min="6161" max="6161" width="26.85546875" style="86" customWidth="1"/>
    <col min="6162" max="6167" width="5.5703125" style="86" customWidth="1"/>
    <col min="6168" max="6168" width="18.5703125" style="86" customWidth="1"/>
    <col min="6169" max="6378" width="0" style="86" hidden="1"/>
    <col min="6379" max="6379" width="12.140625" style="86" customWidth="1"/>
    <col min="6380" max="6380" width="32.140625" style="86" customWidth="1"/>
    <col min="6381" max="6416" width="5.5703125" style="86" customWidth="1"/>
    <col min="6417" max="6417" width="26.85546875" style="86" customWidth="1"/>
    <col min="6418" max="6423" width="5.5703125" style="86" customWidth="1"/>
    <col min="6424" max="6424" width="18.5703125" style="86" customWidth="1"/>
    <col min="6425" max="6634" width="0" style="86" hidden="1"/>
    <col min="6635" max="6635" width="12.140625" style="86" customWidth="1"/>
    <col min="6636" max="6636" width="32.140625" style="86" customWidth="1"/>
    <col min="6637" max="6672" width="5.5703125" style="86" customWidth="1"/>
    <col min="6673" max="6673" width="26.85546875" style="86" customWidth="1"/>
    <col min="6674" max="6679" width="5.5703125" style="86" customWidth="1"/>
    <col min="6680" max="6680" width="18.5703125" style="86" customWidth="1"/>
    <col min="6681" max="6890" width="0" style="86" hidden="1"/>
    <col min="6891" max="6891" width="12.140625" style="86" customWidth="1"/>
    <col min="6892" max="6892" width="32.140625" style="86" customWidth="1"/>
    <col min="6893" max="6928" width="5.5703125" style="86" customWidth="1"/>
    <col min="6929" max="6929" width="26.85546875" style="86" customWidth="1"/>
    <col min="6930" max="6935" width="5.5703125" style="86" customWidth="1"/>
    <col min="6936" max="6936" width="18.5703125" style="86" customWidth="1"/>
    <col min="6937" max="7146" width="0" style="86" hidden="1"/>
    <col min="7147" max="7147" width="12.140625" style="86" customWidth="1"/>
    <col min="7148" max="7148" width="32.140625" style="86" customWidth="1"/>
    <col min="7149" max="7184" width="5.5703125" style="86" customWidth="1"/>
    <col min="7185" max="7185" width="26.85546875" style="86" customWidth="1"/>
    <col min="7186" max="7191" width="5.5703125" style="86" customWidth="1"/>
    <col min="7192" max="7192" width="18.5703125" style="86" customWidth="1"/>
    <col min="7193" max="7402" width="0" style="86" hidden="1"/>
    <col min="7403" max="7403" width="12.140625" style="86" customWidth="1"/>
    <col min="7404" max="7404" width="32.140625" style="86" customWidth="1"/>
    <col min="7405" max="7440" width="5.5703125" style="86" customWidth="1"/>
    <col min="7441" max="7441" width="26.85546875" style="86" customWidth="1"/>
    <col min="7442" max="7447" width="5.5703125" style="86" customWidth="1"/>
    <col min="7448" max="7448" width="18.5703125" style="86" customWidth="1"/>
    <col min="7449" max="7658" width="0" style="86" hidden="1"/>
    <col min="7659" max="7659" width="12.140625" style="86" customWidth="1"/>
    <col min="7660" max="7660" width="32.140625" style="86" customWidth="1"/>
    <col min="7661" max="7696" width="5.5703125" style="86" customWidth="1"/>
    <col min="7697" max="7697" width="26.85546875" style="86" customWidth="1"/>
    <col min="7698" max="7703" width="5.5703125" style="86" customWidth="1"/>
    <col min="7704" max="7704" width="18.5703125" style="86" customWidth="1"/>
    <col min="7705" max="7914" width="0" style="86" hidden="1"/>
    <col min="7915" max="7915" width="12.140625" style="86" customWidth="1"/>
    <col min="7916" max="7916" width="32.140625" style="86" customWidth="1"/>
    <col min="7917" max="7952" width="5.5703125" style="86" customWidth="1"/>
    <col min="7953" max="7953" width="26.85546875" style="86" customWidth="1"/>
    <col min="7954" max="7959" width="5.5703125" style="86" customWidth="1"/>
    <col min="7960" max="7960" width="18.5703125" style="86" customWidth="1"/>
    <col min="7961" max="8170" width="0" style="86" hidden="1"/>
    <col min="8171" max="8171" width="12.140625" style="86" customWidth="1"/>
    <col min="8172" max="8172" width="32.140625" style="86" customWidth="1"/>
    <col min="8173" max="8208" width="5.5703125" style="86" customWidth="1"/>
    <col min="8209" max="8209" width="26.85546875" style="86" customWidth="1"/>
    <col min="8210" max="8215" width="5.5703125" style="86" customWidth="1"/>
    <col min="8216" max="8216" width="18.5703125" style="86" customWidth="1"/>
    <col min="8217" max="8426" width="0" style="86" hidden="1"/>
    <col min="8427" max="8427" width="12.140625" style="86" customWidth="1"/>
    <col min="8428" max="8428" width="32.140625" style="86" customWidth="1"/>
    <col min="8429" max="8464" width="5.5703125" style="86" customWidth="1"/>
    <col min="8465" max="8465" width="26.85546875" style="86" customWidth="1"/>
    <col min="8466" max="8471" width="5.5703125" style="86" customWidth="1"/>
    <col min="8472" max="8472" width="18.5703125" style="86" customWidth="1"/>
    <col min="8473" max="8682" width="0" style="86" hidden="1"/>
    <col min="8683" max="8683" width="12.140625" style="86" customWidth="1"/>
    <col min="8684" max="8684" width="32.140625" style="86" customWidth="1"/>
    <col min="8685" max="8720" width="5.5703125" style="86" customWidth="1"/>
    <col min="8721" max="8721" width="26.85546875" style="86" customWidth="1"/>
    <col min="8722" max="8727" width="5.5703125" style="86" customWidth="1"/>
    <col min="8728" max="8728" width="18.5703125" style="86" customWidth="1"/>
    <col min="8729" max="8938" width="0" style="86" hidden="1"/>
    <col min="8939" max="8939" width="12.140625" style="86" customWidth="1"/>
    <col min="8940" max="8940" width="32.140625" style="86" customWidth="1"/>
    <col min="8941" max="8976" width="5.5703125" style="86" customWidth="1"/>
    <col min="8977" max="8977" width="26.85546875" style="86" customWidth="1"/>
    <col min="8978" max="8983" width="5.5703125" style="86" customWidth="1"/>
    <col min="8984" max="8984" width="18.5703125" style="86" customWidth="1"/>
    <col min="8985" max="9194" width="0" style="86" hidden="1"/>
    <col min="9195" max="9195" width="12.140625" style="86" customWidth="1"/>
    <col min="9196" max="9196" width="32.140625" style="86" customWidth="1"/>
    <col min="9197" max="9232" width="5.5703125" style="86" customWidth="1"/>
    <col min="9233" max="9233" width="26.85546875" style="86" customWidth="1"/>
    <col min="9234" max="9239" width="5.5703125" style="86" customWidth="1"/>
    <col min="9240" max="9240" width="18.5703125" style="86" customWidth="1"/>
    <col min="9241" max="9450" width="0" style="86" hidden="1"/>
    <col min="9451" max="9451" width="12.140625" style="86" customWidth="1"/>
    <col min="9452" max="9452" width="32.140625" style="86" customWidth="1"/>
    <col min="9453" max="9488" width="5.5703125" style="86" customWidth="1"/>
    <col min="9489" max="9489" width="26.85546875" style="86" customWidth="1"/>
    <col min="9490" max="9495" width="5.5703125" style="86" customWidth="1"/>
    <col min="9496" max="9496" width="18.5703125" style="86" customWidth="1"/>
    <col min="9497" max="9706" width="0" style="86" hidden="1"/>
    <col min="9707" max="9707" width="12.140625" style="86" customWidth="1"/>
    <col min="9708" max="9708" width="32.140625" style="86" customWidth="1"/>
    <col min="9709" max="9744" width="5.5703125" style="86" customWidth="1"/>
    <col min="9745" max="9745" width="26.85546875" style="86" customWidth="1"/>
    <col min="9746" max="9751" width="5.5703125" style="86" customWidth="1"/>
    <col min="9752" max="9752" width="18.5703125" style="86" customWidth="1"/>
    <col min="9753" max="9962" width="0" style="86" hidden="1"/>
    <col min="9963" max="9963" width="12.140625" style="86" customWidth="1"/>
    <col min="9964" max="9964" width="32.140625" style="86" customWidth="1"/>
    <col min="9965" max="10000" width="5.5703125" style="86" customWidth="1"/>
    <col min="10001" max="10001" width="26.85546875" style="86" customWidth="1"/>
    <col min="10002" max="10007" width="5.5703125" style="86" customWidth="1"/>
    <col min="10008" max="10008" width="18.5703125" style="86" customWidth="1"/>
    <col min="10009" max="10218" width="0" style="86" hidden="1"/>
    <col min="10219" max="10219" width="12.140625" style="86" customWidth="1"/>
    <col min="10220" max="10220" width="32.140625" style="86" customWidth="1"/>
    <col min="10221" max="10256" width="5.5703125" style="86" customWidth="1"/>
    <col min="10257" max="10257" width="26.85546875" style="86" customWidth="1"/>
    <col min="10258" max="10263" width="5.5703125" style="86" customWidth="1"/>
    <col min="10264" max="10264" width="18.5703125" style="86" customWidth="1"/>
    <col min="10265" max="10474" width="0" style="86" hidden="1"/>
    <col min="10475" max="10475" width="12.140625" style="86" customWidth="1"/>
    <col min="10476" max="10476" width="32.140625" style="86" customWidth="1"/>
    <col min="10477" max="10512" width="5.5703125" style="86" customWidth="1"/>
    <col min="10513" max="10513" width="26.85546875" style="86" customWidth="1"/>
    <col min="10514" max="10519" width="5.5703125" style="86" customWidth="1"/>
    <col min="10520" max="10520" width="18.5703125" style="86" customWidth="1"/>
    <col min="10521" max="10730" width="0" style="86" hidden="1"/>
    <col min="10731" max="10731" width="12.140625" style="86" customWidth="1"/>
    <col min="10732" max="10732" width="32.140625" style="86" customWidth="1"/>
    <col min="10733" max="10768" width="5.5703125" style="86" customWidth="1"/>
    <col min="10769" max="10769" width="26.85546875" style="86" customWidth="1"/>
    <col min="10770" max="10775" width="5.5703125" style="86" customWidth="1"/>
    <col min="10776" max="10776" width="18.5703125" style="86" customWidth="1"/>
    <col min="10777" max="10986" width="0" style="86" hidden="1"/>
    <col min="10987" max="10987" width="12.140625" style="86" customWidth="1"/>
    <col min="10988" max="10988" width="32.140625" style="86" customWidth="1"/>
    <col min="10989" max="11024" width="5.5703125" style="86" customWidth="1"/>
    <col min="11025" max="11025" width="26.85546875" style="86" customWidth="1"/>
    <col min="11026" max="11031" width="5.5703125" style="86" customWidth="1"/>
    <col min="11032" max="11032" width="18.5703125" style="86" customWidth="1"/>
    <col min="11033" max="11242" width="0" style="86" hidden="1"/>
    <col min="11243" max="11243" width="12.140625" style="86" customWidth="1"/>
    <col min="11244" max="11244" width="32.140625" style="86" customWidth="1"/>
    <col min="11245" max="11280" width="5.5703125" style="86" customWidth="1"/>
    <col min="11281" max="11281" width="26.85546875" style="86" customWidth="1"/>
    <col min="11282" max="11287" width="5.5703125" style="86" customWidth="1"/>
    <col min="11288" max="11288" width="18.5703125" style="86" customWidth="1"/>
    <col min="11289" max="11498" width="0" style="86" hidden="1"/>
    <col min="11499" max="11499" width="12.140625" style="86" customWidth="1"/>
    <col min="11500" max="11500" width="32.140625" style="86" customWidth="1"/>
    <col min="11501" max="11536" width="5.5703125" style="86" customWidth="1"/>
    <col min="11537" max="11537" width="26.85546875" style="86" customWidth="1"/>
    <col min="11538" max="11543" width="5.5703125" style="86" customWidth="1"/>
    <col min="11544" max="11544" width="18.5703125" style="86" customWidth="1"/>
    <col min="11545" max="11754" width="0" style="86" hidden="1"/>
    <col min="11755" max="11755" width="12.140625" style="86" customWidth="1"/>
    <col min="11756" max="11756" width="32.140625" style="86" customWidth="1"/>
    <col min="11757" max="11792" width="5.5703125" style="86" customWidth="1"/>
    <col min="11793" max="11793" width="26.85546875" style="86" customWidth="1"/>
    <col min="11794" max="11799" width="5.5703125" style="86" customWidth="1"/>
    <col min="11800" max="11800" width="18.5703125" style="86" customWidth="1"/>
    <col min="11801" max="12010" width="0" style="86" hidden="1"/>
    <col min="12011" max="12011" width="12.140625" style="86" customWidth="1"/>
    <col min="12012" max="12012" width="32.140625" style="86" customWidth="1"/>
    <col min="12013" max="12048" width="5.5703125" style="86" customWidth="1"/>
    <col min="12049" max="12049" width="26.85546875" style="86" customWidth="1"/>
    <col min="12050" max="12055" width="5.5703125" style="86" customWidth="1"/>
    <col min="12056" max="12056" width="18.5703125" style="86" customWidth="1"/>
    <col min="12057" max="12266" width="0" style="86" hidden="1"/>
    <col min="12267" max="12267" width="12.140625" style="86" customWidth="1"/>
    <col min="12268" max="12268" width="32.140625" style="86" customWidth="1"/>
    <col min="12269" max="12304" width="5.5703125" style="86" customWidth="1"/>
    <col min="12305" max="12305" width="26.85546875" style="86" customWidth="1"/>
    <col min="12306" max="12311" width="5.5703125" style="86" customWidth="1"/>
    <col min="12312" max="12312" width="18.5703125" style="86" customWidth="1"/>
    <col min="12313" max="12522" width="0" style="86" hidden="1"/>
    <col min="12523" max="12523" width="12.140625" style="86" customWidth="1"/>
    <col min="12524" max="12524" width="32.140625" style="86" customWidth="1"/>
    <col min="12525" max="12560" width="5.5703125" style="86" customWidth="1"/>
    <col min="12561" max="12561" width="26.85546875" style="86" customWidth="1"/>
    <col min="12562" max="12567" width="5.5703125" style="86" customWidth="1"/>
    <col min="12568" max="12568" width="18.5703125" style="86" customWidth="1"/>
    <col min="12569" max="12778" width="0" style="86" hidden="1"/>
    <col min="12779" max="12779" width="12.140625" style="86" customWidth="1"/>
    <col min="12780" max="12780" width="32.140625" style="86" customWidth="1"/>
    <col min="12781" max="12816" width="5.5703125" style="86" customWidth="1"/>
    <col min="12817" max="12817" width="26.85546875" style="86" customWidth="1"/>
    <col min="12818" max="12823" width="5.5703125" style="86" customWidth="1"/>
    <col min="12824" max="12824" width="18.5703125" style="86" customWidth="1"/>
    <col min="12825" max="13034" width="0" style="86" hidden="1"/>
    <col min="13035" max="13035" width="12.140625" style="86" customWidth="1"/>
    <col min="13036" max="13036" width="32.140625" style="86" customWidth="1"/>
    <col min="13037" max="13072" width="5.5703125" style="86" customWidth="1"/>
    <col min="13073" max="13073" width="26.85546875" style="86" customWidth="1"/>
    <col min="13074" max="13079" width="5.5703125" style="86" customWidth="1"/>
    <col min="13080" max="13080" width="18.5703125" style="86" customWidth="1"/>
    <col min="13081" max="13290" width="0" style="86" hidden="1"/>
    <col min="13291" max="13291" width="12.140625" style="86" customWidth="1"/>
    <col min="13292" max="13292" width="32.140625" style="86" customWidth="1"/>
    <col min="13293" max="13328" width="5.5703125" style="86" customWidth="1"/>
    <col min="13329" max="13329" width="26.85546875" style="86" customWidth="1"/>
    <col min="13330" max="13335" width="5.5703125" style="86" customWidth="1"/>
    <col min="13336" max="13336" width="18.5703125" style="86" customWidth="1"/>
    <col min="13337" max="13546" width="0" style="86" hidden="1"/>
    <col min="13547" max="13547" width="12.140625" style="86" customWidth="1"/>
    <col min="13548" max="13548" width="32.140625" style="86" customWidth="1"/>
    <col min="13549" max="13584" width="5.5703125" style="86" customWidth="1"/>
    <col min="13585" max="13585" width="26.85546875" style="86" customWidth="1"/>
    <col min="13586" max="13591" width="5.5703125" style="86" customWidth="1"/>
    <col min="13592" max="13592" width="18.5703125" style="86" customWidth="1"/>
    <col min="13593" max="13802" width="0" style="86" hidden="1"/>
    <col min="13803" max="13803" width="12.140625" style="86" customWidth="1"/>
    <col min="13804" max="13804" width="32.140625" style="86" customWidth="1"/>
    <col min="13805" max="13840" width="5.5703125" style="86" customWidth="1"/>
    <col min="13841" max="13841" width="26.85546875" style="86" customWidth="1"/>
    <col min="13842" max="13847" width="5.5703125" style="86" customWidth="1"/>
    <col min="13848" max="13848" width="18.5703125" style="86" customWidth="1"/>
    <col min="13849" max="14058" width="0" style="86" hidden="1"/>
    <col min="14059" max="14059" width="12.140625" style="86" customWidth="1"/>
    <col min="14060" max="14060" width="32.140625" style="86" customWidth="1"/>
    <col min="14061" max="14096" width="5.5703125" style="86" customWidth="1"/>
    <col min="14097" max="14097" width="26.85546875" style="86" customWidth="1"/>
    <col min="14098" max="14103" width="5.5703125" style="86" customWidth="1"/>
    <col min="14104" max="14104" width="18.5703125" style="86" customWidth="1"/>
    <col min="14105" max="14314" width="0" style="86" hidden="1"/>
    <col min="14315" max="14315" width="12.140625" style="86" customWidth="1"/>
    <col min="14316" max="14316" width="32.140625" style="86" customWidth="1"/>
    <col min="14317" max="14352" width="5.5703125" style="86" customWidth="1"/>
    <col min="14353" max="14353" width="26.85546875" style="86" customWidth="1"/>
    <col min="14354" max="14359" width="5.5703125" style="86" customWidth="1"/>
    <col min="14360" max="14360" width="18.5703125" style="86" customWidth="1"/>
    <col min="14361" max="14570" width="0" style="86" hidden="1"/>
    <col min="14571" max="14571" width="12.140625" style="86" customWidth="1"/>
    <col min="14572" max="14572" width="32.140625" style="86" customWidth="1"/>
    <col min="14573" max="14608" width="5.5703125" style="86" customWidth="1"/>
    <col min="14609" max="14609" width="26.85546875" style="86" customWidth="1"/>
    <col min="14610" max="14615" width="5.5703125" style="86" customWidth="1"/>
    <col min="14616" max="14616" width="18.5703125" style="86" customWidth="1"/>
    <col min="14617" max="14826" width="0" style="86" hidden="1"/>
    <col min="14827" max="14827" width="12.140625" style="86" customWidth="1"/>
    <col min="14828" max="14828" width="32.140625" style="86" customWidth="1"/>
    <col min="14829" max="14864" width="5.5703125" style="86" customWidth="1"/>
    <col min="14865" max="14865" width="26.85546875" style="86" customWidth="1"/>
    <col min="14866" max="14871" width="5.5703125" style="86" customWidth="1"/>
    <col min="14872" max="14872" width="18.5703125" style="86" customWidth="1"/>
    <col min="14873" max="15082" width="0" style="86" hidden="1"/>
    <col min="15083" max="15083" width="12.140625" style="86" customWidth="1"/>
    <col min="15084" max="15084" width="32.140625" style="86" customWidth="1"/>
    <col min="15085" max="15120" width="5.5703125" style="86" customWidth="1"/>
    <col min="15121" max="15121" width="26.85546875" style="86" customWidth="1"/>
    <col min="15122" max="15127" width="5.5703125" style="86" customWidth="1"/>
    <col min="15128" max="15128" width="18.5703125" style="86" customWidth="1"/>
    <col min="15129" max="15338" width="0" style="86" hidden="1"/>
    <col min="15339" max="15339" width="12.140625" style="86" customWidth="1"/>
    <col min="15340" max="15340" width="32.140625" style="86" customWidth="1"/>
    <col min="15341" max="15376" width="5.5703125" style="86" customWidth="1"/>
    <col min="15377" max="15377" width="26.85546875" style="86" customWidth="1"/>
    <col min="15378" max="15383" width="5.5703125" style="86" customWidth="1"/>
    <col min="15384" max="15384" width="18.5703125" style="86" customWidth="1"/>
    <col min="15385" max="15594" width="0" style="86" hidden="1"/>
    <col min="15595" max="15595" width="12.140625" style="86" customWidth="1"/>
    <col min="15596" max="15596" width="32.140625" style="86" customWidth="1"/>
    <col min="15597" max="15632" width="5.5703125" style="86" customWidth="1"/>
    <col min="15633" max="15633" width="26.85546875" style="86" customWidth="1"/>
    <col min="15634" max="15639" width="5.5703125" style="86" customWidth="1"/>
    <col min="15640" max="15640" width="18.5703125" style="86" customWidth="1"/>
    <col min="15641" max="15850" width="0" style="86" hidden="1"/>
    <col min="15851" max="15851" width="12.140625" style="86" customWidth="1"/>
    <col min="15852" max="15852" width="32.140625" style="86" customWidth="1"/>
    <col min="15853" max="15888" width="5.5703125" style="86" customWidth="1"/>
    <col min="15889" max="15889" width="26.85546875" style="86" customWidth="1"/>
    <col min="15890" max="15895" width="5.5703125" style="86" customWidth="1"/>
    <col min="15896" max="15896" width="18.5703125" style="86" customWidth="1"/>
    <col min="15897" max="16106" width="0" style="86" hidden="1"/>
    <col min="16107" max="16107" width="12.140625" style="86" customWidth="1"/>
    <col min="16108" max="16108" width="32.140625" style="86" customWidth="1"/>
    <col min="16109" max="16144" width="5.5703125" style="86" customWidth="1"/>
    <col min="16145" max="16145" width="26.85546875" style="86" customWidth="1"/>
    <col min="16146" max="16151" width="5.5703125" style="86" customWidth="1"/>
    <col min="16152" max="16152" width="18.5703125" style="86" customWidth="1"/>
    <col min="16153" max="16384" width="0" style="86" hidden="1"/>
  </cols>
  <sheetData>
    <row r="1" spans="1:33" ht="18" customHeight="1" thickBot="1" x14ac:dyDescent="0.3">
      <c r="A1" s="79"/>
      <c r="B1" s="80" t="s">
        <v>0</v>
      </c>
      <c r="C1" s="80"/>
      <c r="D1" s="220">
        <f>B3</f>
        <v>43101</v>
      </c>
      <c r="E1" s="220"/>
      <c r="F1" s="220"/>
      <c r="G1" s="220"/>
      <c r="H1" s="220"/>
      <c r="I1" s="220"/>
      <c r="J1" s="81"/>
      <c r="K1" s="81"/>
      <c r="L1" s="81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3"/>
      <c r="Y1" s="84" t="s">
        <v>1</v>
      </c>
      <c r="Z1" s="221"/>
      <c r="AA1" s="221"/>
      <c r="AB1" s="221"/>
      <c r="AC1" s="221"/>
      <c r="AD1" s="221"/>
      <c r="AE1" s="221"/>
      <c r="AF1" s="82"/>
      <c r="AG1" s="85"/>
    </row>
    <row r="2" spans="1:33" ht="18" customHeight="1" x14ac:dyDescent="0.25">
      <c r="A2" s="87"/>
      <c r="B2" s="88"/>
      <c r="C2" s="88"/>
      <c r="D2" s="89"/>
      <c r="E2" s="89"/>
      <c r="F2" s="89"/>
      <c r="G2" s="89"/>
      <c r="H2" s="89"/>
      <c r="I2" s="89"/>
      <c r="J2" s="90"/>
      <c r="K2" s="90"/>
      <c r="L2" s="90"/>
      <c r="M2" s="90"/>
      <c r="N2" s="90"/>
      <c r="O2" s="90"/>
      <c r="P2" s="90"/>
      <c r="Q2" s="87"/>
      <c r="R2" s="87"/>
      <c r="S2" s="87"/>
      <c r="T2" s="87"/>
      <c r="U2" s="87"/>
      <c r="V2" s="87"/>
      <c r="W2" s="87"/>
      <c r="X2" s="91"/>
      <c r="Y2" s="92"/>
      <c r="Z2" s="89"/>
      <c r="AA2" s="89"/>
      <c r="AB2" s="89"/>
      <c r="AC2" s="89"/>
      <c r="AD2" s="89"/>
      <c r="AE2" s="89"/>
      <c r="AF2" s="87"/>
      <c r="AG2" s="87"/>
    </row>
    <row r="3" spans="1:33" ht="18" customHeight="1" x14ac:dyDescent="0.25">
      <c r="A3" s="90" t="s">
        <v>48</v>
      </c>
      <c r="B3" s="144">
        <v>43101</v>
      </c>
      <c r="C3" s="88"/>
      <c r="D3" s="89"/>
      <c r="E3" s="89"/>
      <c r="F3" s="89"/>
      <c r="G3" s="89"/>
      <c r="H3" s="89"/>
      <c r="I3" s="89"/>
      <c r="J3" s="90"/>
      <c r="K3" s="90"/>
      <c r="L3" s="90"/>
      <c r="M3" s="90"/>
      <c r="N3" s="90"/>
      <c r="O3" s="90"/>
      <c r="P3" s="90"/>
      <c r="Q3" s="87"/>
      <c r="R3" s="87"/>
      <c r="S3" s="87"/>
      <c r="T3" s="87"/>
      <c r="U3" s="87"/>
      <c r="V3" s="87"/>
      <c r="W3" s="87"/>
      <c r="X3" s="91"/>
      <c r="Y3" s="92"/>
      <c r="Z3" s="89"/>
      <c r="AA3" s="89"/>
      <c r="AB3" s="89"/>
      <c r="AC3" s="89"/>
      <c r="AD3" s="89"/>
      <c r="AE3" s="89"/>
      <c r="AF3" s="87"/>
      <c r="AG3" s="87"/>
    </row>
    <row r="4" spans="1:33" s="100" customFormat="1" ht="18" customHeight="1" x14ac:dyDescent="0.25">
      <c r="A4" s="93" t="s">
        <v>49</v>
      </c>
      <c r="B4" s="94">
        <f>+EOMONTH(B3,0)</f>
        <v>43131</v>
      </c>
      <c r="C4" s="95"/>
      <c r="D4" s="96"/>
      <c r="E4" s="96"/>
      <c r="F4" s="96"/>
      <c r="G4" s="96"/>
      <c r="H4" s="96"/>
      <c r="I4" s="96"/>
      <c r="J4" s="93"/>
      <c r="K4" s="93"/>
      <c r="L4" s="93"/>
      <c r="M4" s="93"/>
      <c r="N4" s="93"/>
      <c r="O4" s="93"/>
      <c r="P4" s="93"/>
      <c r="Q4" s="97"/>
      <c r="R4" s="97"/>
      <c r="S4" s="97"/>
      <c r="T4" s="97"/>
      <c r="U4" s="97"/>
      <c r="V4" s="97"/>
      <c r="W4" s="97"/>
      <c r="X4" s="98"/>
      <c r="Y4" s="99"/>
      <c r="Z4" s="96"/>
      <c r="AA4" s="96"/>
      <c r="AB4" s="96"/>
      <c r="AC4" s="96"/>
      <c r="AD4" s="96"/>
      <c r="AE4" s="96"/>
      <c r="AF4" s="97"/>
      <c r="AG4" s="97"/>
    </row>
    <row r="5" spans="1:33" s="100" customFormat="1" ht="18" customHeight="1" x14ac:dyDescent="0.25">
      <c r="A5" s="97"/>
      <c r="B5" s="94">
        <f ca="1">TODAY()</f>
        <v>43115</v>
      </c>
      <c r="C5" s="95"/>
      <c r="D5" s="96"/>
      <c r="E5" s="96"/>
      <c r="F5" s="96"/>
      <c r="G5" s="96"/>
      <c r="H5" s="96"/>
      <c r="I5" s="96"/>
      <c r="J5" s="93"/>
      <c r="K5" s="93"/>
      <c r="L5" s="93"/>
      <c r="M5" s="93"/>
      <c r="N5" s="93"/>
      <c r="O5" s="93"/>
      <c r="P5" s="93"/>
      <c r="Q5" s="97"/>
      <c r="R5" s="97"/>
      <c r="S5" s="97"/>
      <c r="T5" s="97"/>
      <c r="U5" s="97"/>
      <c r="V5" s="97"/>
      <c r="W5" s="97"/>
      <c r="X5" s="98"/>
      <c r="Y5" s="99"/>
      <c r="Z5" s="96"/>
      <c r="AA5" s="96"/>
      <c r="AB5" s="96"/>
      <c r="AC5" s="96"/>
      <c r="AD5" s="96"/>
      <c r="AE5" s="96"/>
      <c r="AF5" s="97"/>
      <c r="AG5" s="97"/>
    </row>
    <row r="6" spans="1:33" s="100" customFormat="1" ht="48" customHeight="1" x14ac:dyDescent="0.25">
      <c r="A6" s="97"/>
      <c r="B6" s="88"/>
      <c r="C6" s="171">
        <f>B3</f>
        <v>43101</v>
      </c>
      <c r="D6" s="171">
        <f>C6+1</f>
        <v>43102</v>
      </c>
      <c r="E6" s="171">
        <f t="shared" ref="E6:AC6" si="0">D6+1</f>
        <v>43103</v>
      </c>
      <c r="F6" s="171">
        <f t="shared" si="0"/>
        <v>43104</v>
      </c>
      <c r="G6" s="171">
        <f t="shared" si="0"/>
        <v>43105</v>
      </c>
      <c r="H6" s="171">
        <f t="shared" si="0"/>
        <v>43106</v>
      </c>
      <c r="I6" s="171">
        <f t="shared" si="0"/>
        <v>43107</v>
      </c>
      <c r="J6" s="171">
        <f t="shared" si="0"/>
        <v>43108</v>
      </c>
      <c r="K6" s="171">
        <f t="shared" si="0"/>
        <v>43109</v>
      </c>
      <c r="L6" s="171">
        <f t="shared" si="0"/>
        <v>43110</v>
      </c>
      <c r="M6" s="171">
        <f t="shared" si="0"/>
        <v>43111</v>
      </c>
      <c r="N6" s="171">
        <f t="shared" si="0"/>
        <v>43112</v>
      </c>
      <c r="O6" s="171">
        <f t="shared" si="0"/>
        <v>43113</v>
      </c>
      <c r="P6" s="171">
        <f t="shared" si="0"/>
        <v>43114</v>
      </c>
      <c r="Q6" s="171">
        <f t="shared" si="0"/>
        <v>43115</v>
      </c>
      <c r="R6" s="171">
        <f t="shared" si="0"/>
        <v>43116</v>
      </c>
      <c r="S6" s="171">
        <f t="shared" si="0"/>
        <v>43117</v>
      </c>
      <c r="T6" s="171">
        <f t="shared" si="0"/>
        <v>43118</v>
      </c>
      <c r="U6" s="171">
        <f t="shared" si="0"/>
        <v>43119</v>
      </c>
      <c r="V6" s="171">
        <f t="shared" si="0"/>
        <v>43120</v>
      </c>
      <c r="W6" s="171">
        <f t="shared" si="0"/>
        <v>43121</v>
      </c>
      <c r="X6" s="171">
        <f t="shared" si="0"/>
        <v>43122</v>
      </c>
      <c r="Y6" s="171">
        <f t="shared" si="0"/>
        <v>43123</v>
      </c>
      <c r="Z6" s="171">
        <f t="shared" si="0"/>
        <v>43124</v>
      </c>
      <c r="AA6" s="171">
        <f t="shared" si="0"/>
        <v>43125</v>
      </c>
      <c r="AB6" s="171">
        <f t="shared" si="0"/>
        <v>43126</v>
      </c>
      <c r="AC6" s="171">
        <f t="shared" si="0"/>
        <v>43127</v>
      </c>
      <c r="AD6" s="171">
        <f>IFERROR(IF(AC6+1&gt;$B$4,"",AC6+1),"")</f>
        <v>43128</v>
      </c>
      <c r="AE6" s="171">
        <f>IFERROR(IF(AD6+1&gt;$B$4,"",AD6+1),"")</f>
        <v>43129</v>
      </c>
      <c r="AF6" s="171">
        <f>IFERROR(IF(AE6+1&gt;$B$4,"",AE6+1),"")</f>
        <v>43130</v>
      </c>
      <c r="AG6" s="172">
        <f>IFERROR(IF(AF6+1&gt;$B$4,"",AF6+1),"")</f>
        <v>43131</v>
      </c>
    </row>
    <row r="7" spans="1:33" s="104" customFormat="1" ht="20.100000000000001" customHeight="1" thickBot="1" x14ac:dyDescent="0.3">
      <c r="A7" s="86"/>
      <c r="B7" s="86"/>
      <c r="C7" s="155"/>
      <c r="D7" s="102"/>
      <c r="E7" s="101"/>
      <c r="F7" s="102"/>
      <c r="G7" s="103"/>
      <c r="H7" s="102"/>
      <c r="I7" s="101"/>
      <c r="J7" s="101"/>
      <c r="AC7" s="86"/>
      <c r="AD7" s="86"/>
      <c r="AE7" s="86"/>
      <c r="AF7" s="86"/>
      <c r="AG7" s="86"/>
    </row>
    <row r="8" spans="1:33" s="104" customFormat="1" ht="36" customHeight="1" thickBot="1" x14ac:dyDescent="0.3">
      <c r="A8" s="86"/>
      <c r="B8" s="86"/>
      <c r="C8" s="105" t="s">
        <v>39</v>
      </c>
      <c r="D8" s="223" t="s">
        <v>28</v>
      </c>
      <c r="E8" s="224"/>
      <c r="F8" s="106" t="s">
        <v>29</v>
      </c>
      <c r="G8" s="223" t="s">
        <v>30</v>
      </c>
      <c r="H8" s="224"/>
      <c r="I8" s="107" t="s">
        <v>47</v>
      </c>
      <c r="J8" s="218" t="s">
        <v>42</v>
      </c>
      <c r="K8" s="225"/>
      <c r="L8" s="219"/>
      <c r="M8" s="108" t="s">
        <v>31</v>
      </c>
      <c r="N8" s="218" t="s">
        <v>32</v>
      </c>
      <c r="O8" s="219"/>
      <c r="P8" s="109" t="s">
        <v>7</v>
      </c>
      <c r="Q8" s="218" t="s">
        <v>8</v>
      </c>
      <c r="R8" s="219"/>
      <c r="S8" s="110" t="s">
        <v>13</v>
      </c>
      <c r="T8" s="218" t="s">
        <v>14</v>
      </c>
      <c r="U8" s="219"/>
      <c r="V8" s="111" t="s">
        <v>17</v>
      </c>
      <c r="W8" s="218" t="s">
        <v>18</v>
      </c>
      <c r="X8" s="219"/>
      <c r="Y8" s="112" t="s">
        <v>21</v>
      </c>
      <c r="Z8" s="218" t="s">
        <v>22</v>
      </c>
      <c r="AA8" s="219"/>
      <c r="AB8" s="113" t="s">
        <v>43</v>
      </c>
      <c r="AC8" s="218" t="s">
        <v>44</v>
      </c>
      <c r="AD8" s="219"/>
      <c r="AE8" s="114" t="s">
        <v>45</v>
      </c>
      <c r="AF8" s="218" t="s">
        <v>46</v>
      </c>
      <c r="AG8" s="222"/>
    </row>
    <row r="9" spans="1:33" s="104" customFormat="1" ht="7.5" customHeight="1" x14ac:dyDescent="0.25">
      <c r="A9" s="86"/>
      <c r="B9" s="86"/>
      <c r="C9" s="101"/>
      <c r="D9" s="102"/>
      <c r="E9" s="101"/>
      <c r="F9" s="102"/>
      <c r="G9" s="103"/>
      <c r="H9" s="102"/>
      <c r="I9" s="101"/>
      <c r="J9" s="101"/>
      <c r="AG9" s="86"/>
    </row>
    <row r="10" spans="1:33" s="104" customFormat="1" ht="21" customHeight="1" x14ac:dyDescent="0.25">
      <c r="A10" s="86"/>
      <c r="B10" s="115" t="s">
        <v>53</v>
      </c>
      <c r="C10" s="116">
        <f t="shared" ref="C10:AG10" si="1">WEEKNUM(C6,2)</f>
        <v>1</v>
      </c>
      <c r="D10" s="116">
        <f t="shared" si="1"/>
        <v>1</v>
      </c>
      <c r="E10" s="116">
        <f t="shared" si="1"/>
        <v>1</v>
      </c>
      <c r="F10" s="116">
        <f t="shared" si="1"/>
        <v>1</v>
      </c>
      <c r="G10" s="116">
        <f t="shared" si="1"/>
        <v>1</v>
      </c>
      <c r="H10" s="116">
        <f t="shared" si="1"/>
        <v>1</v>
      </c>
      <c r="I10" s="116">
        <f t="shared" si="1"/>
        <v>1</v>
      </c>
      <c r="J10" s="116">
        <f t="shared" si="1"/>
        <v>2</v>
      </c>
      <c r="K10" s="116">
        <f t="shared" si="1"/>
        <v>2</v>
      </c>
      <c r="L10" s="116">
        <f t="shared" si="1"/>
        <v>2</v>
      </c>
      <c r="M10" s="116">
        <f t="shared" si="1"/>
        <v>2</v>
      </c>
      <c r="N10" s="116">
        <f t="shared" si="1"/>
        <v>2</v>
      </c>
      <c r="O10" s="116">
        <f t="shared" si="1"/>
        <v>2</v>
      </c>
      <c r="P10" s="116">
        <f t="shared" si="1"/>
        <v>2</v>
      </c>
      <c r="Q10" s="116">
        <f t="shared" si="1"/>
        <v>3</v>
      </c>
      <c r="R10" s="116">
        <f t="shared" si="1"/>
        <v>3</v>
      </c>
      <c r="S10" s="116">
        <f t="shared" si="1"/>
        <v>3</v>
      </c>
      <c r="T10" s="116">
        <f t="shared" si="1"/>
        <v>3</v>
      </c>
      <c r="U10" s="116">
        <f t="shared" si="1"/>
        <v>3</v>
      </c>
      <c r="V10" s="116">
        <f t="shared" si="1"/>
        <v>3</v>
      </c>
      <c r="W10" s="116">
        <f t="shared" si="1"/>
        <v>3</v>
      </c>
      <c r="X10" s="116">
        <f t="shared" si="1"/>
        <v>4</v>
      </c>
      <c r="Y10" s="116">
        <f t="shared" si="1"/>
        <v>4</v>
      </c>
      <c r="Z10" s="116">
        <f t="shared" si="1"/>
        <v>4</v>
      </c>
      <c r="AA10" s="116">
        <f t="shared" si="1"/>
        <v>4</v>
      </c>
      <c r="AB10" s="116">
        <f t="shared" si="1"/>
        <v>4</v>
      </c>
      <c r="AC10" s="116">
        <f t="shared" si="1"/>
        <v>4</v>
      </c>
      <c r="AD10" s="116">
        <f t="shared" si="1"/>
        <v>4</v>
      </c>
      <c r="AE10" s="116">
        <f t="shared" si="1"/>
        <v>5</v>
      </c>
      <c r="AF10" s="116">
        <f t="shared" si="1"/>
        <v>5</v>
      </c>
      <c r="AG10" s="116">
        <f t="shared" si="1"/>
        <v>5</v>
      </c>
    </row>
    <row r="11" spans="1:33" s="104" customFormat="1" ht="21" customHeight="1" thickBot="1" x14ac:dyDescent="0.3">
      <c r="A11" s="86"/>
      <c r="B11" s="115" t="s">
        <v>54</v>
      </c>
      <c r="C11" s="116">
        <f>+SUMIF(PARAMETRAGE!$D$4:$D$1208,'TRAME PLANNING A COPIER COLLER'!C6,PARAMETRAGE!$F$4:$F$1208)</f>
        <v>1</v>
      </c>
      <c r="D11" s="116">
        <f>+SUMIF(PARAMETRAGE!$D$4:$D$1208,'TRAME PLANNING A COPIER COLLER'!D6,PARAMETRAGE!$F$4:$F$1208)</f>
        <v>1</v>
      </c>
      <c r="E11" s="116">
        <f>+SUMIF(PARAMETRAGE!$D$4:$D$1208,'TRAME PLANNING A COPIER COLLER'!E6,PARAMETRAGE!$F$4:$F$1208)</f>
        <v>1</v>
      </c>
      <c r="F11" s="116">
        <f>+SUMIF(PARAMETRAGE!$D$4:$D$1208,'TRAME PLANNING A COPIER COLLER'!F6,PARAMETRAGE!$F$4:$F$1208)</f>
        <v>1</v>
      </c>
      <c r="G11" s="116">
        <f>+SUMIF(PARAMETRAGE!$D$4:$D$1208,'TRAME PLANNING A COPIER COLLER'!G6,PARAMETRAGE!$F$4:$F$1208)</f>
        <v>1</v>
      </c>
      <c r="H11" s="116">
        <f>+SUMIF(PARAMETRAGE!$D$4:$D$1208,'TRAME PLANNING A COPIER COLLER'!H6,PARAMETRAGE!$F$4:$F$1208)</f>
        <v>1</v>
      </c>
      <c r="I11" s="116">
        <f>+SUMIF(PARAMETRAGE!$D$4:$D$1208,'TRAME PLANNING A COPIER COLLER'!I6,PARAMETRAGE!$F$4:$F$1208)</f>
        <v>1</v>
      </c>
      <c r="J11" s="116">
        <f>+SUMIF(PARAMETRAGE!$D$4:$D$1208,'TRAME PLANNING A COPIER COLLER'!J6,PARAMETRAGE!$F$4:$F$1208)</f>
        <v>2</v>
      </c>
      <c r="K11" s="116">
        <f>+SUMIF(PARAMETRAGE!$D$4:$D$1208,'TRAME PLANNING A COPIER COLLER'!K6,PARAMETRAGE!$F$4:$F$1208)</f>
        <v>2</v>
      </c>
      <c r="L11" s="116">
        <f>+SUMIF(PARAMETRAGE!$D$4:$D$1208,'TRAME PLANNING A COPIER COLLER'!L6,PARAMETRAGE!$F$4:$F$1208)</f>
        <v>2</v>
      </c>
      <c r="M11" s="116">
        <f>+SUMIF(PARAMETRAGE!$D$4:$D$1208,'TRAME PLANNING A COPIER COLLER'!M6,PARAMETRAGE!$F$4:$F$1208)</f>
        <v>2</v>
      </c>
      <c r="N11" s="116">
        <f>+SUMIF(PARAMETRAGE!$D$4:$D$1208,'TRAME PLANNING A COPIER COLLER'!N6,PARAMETRAGE!$F$4:$F$1208)</f>
        <v>2</v>
      </c>
      <c r="O11" s="116">
        <f>+SUMIF(PARAMETRAGE!$D$4:$D$1208,'TRAME PLANNING A COPIER COLLER'!O6,PARAMETRAGE!$F$4:$F$1208)</f>
        <v>2</v>
      </c>
      <c r="P11" s="116">
        <f>+SUMIF(PARAMETRAGE!$D$4:$D$1208,'TRAME PLANNING A COPIER COLLER'!P6,PARAMETRAGE!$F$4:$F$1208)</f>
        <v>2</v>
      </c>
      <c r="Q11" s="116">
        <f>+SUMIF(PARAMETRAGE!$D$4:$D$1208,'TRAME PLANNING A COPIER COLLER'!Q6,PARAMETRAGE!$F$4:$F$1208)</f>
        <v>3</v>
      </c>
      <c r="R11" s="116">
        <f>+SUMIF(PARAMETRAGE!$D$4:$D$1208,'TRAME PLANNING A COPIER COLLER'!R6,PARAMETRAGE!$F$4:$F$1208)</f>
        <v>3</v>
      </c>
      <c r="S11" s="116">
        <f>+SUMIF(PARAMETRAGE!$D$4:$D$1208,'TRAME PLANNING A COPIER COLLER'!S6,PARAMETRAGE!$F$4:$F$1208)</f>
        <v>3</v>
      </c>
      <c r="T11" s="116">
        <f>+SUMIF(PARAMETRAGE!$D$4:$D$1208,'TRAME PLANNING A COPIER COLLER'!T6,PARAMETRAGE!$F$4:$F$1208)</f>
        <v>3</v>
      </c>
      <c r="U11" s="116">
        <f>+SUMIF(PARAMETRAGE!$D$4:$D$1208,'TRAME PLANNING A COPIER COLLER'!U6,PARAMETRAGE!$F$4:$F$1208)</f>
        <v>3</v>
      </c>
      <c r="V11" s="116">
        <f>+SUMIF(PARAMETRAGE!$D$4:$D$1208,'TRAME PLANNING A COPIER COLLER'!V6,PARAMETRAGE!$F$4:$F$1208)</f>
        <v>3</v>
      </c>
      <c r="W11" s="116">
        <f>+SUMIF(PARAMETRAGE!$D$4:$D$1208,'TRAME PLANNING A COPIER COLLER'!W6,PARAMETRAGE!$F$4:$F$1208)</f>
        <v>3</v>
      </c>
      <c r="X11" s="116">
        <f>+SUMIF(PARAMETRAGE!$D$4:$D$1208,'TRAME PLANNING A COPIER COLLER'!X6,PARAMETRAGE!$F$4:$F$1208)</f>
        <v>4</v>
      </c>
      <c r="Y11" s="116">
        <f>+SUMIF(PARAMETRAGE!$D$4:$D$1208,'TRAME PLANNING A COPIER COLLER'!Y6,PARAMETRAGE!$F$4:$F$1208)</f>
        <v>4</v>
      </c>
      <c r="Z11" s="116">
        <f>+SUMIF(PARAMETRAGE!$D$4:$D$1208,'TRAME PLANNING A COPIER COLLER'!Z6,PARAMETRAGE!$F$4:$F$1208)</f>
        <v>4</v>
      </c>
      <c r="AA11" s="116">
        <f>+SUMIF(PARAMETRAGE!$D$4:$D$1208,'TRAME PLANNING A COPIER COLLER'!AA6,PARAMETRAGE!$F$4:$F$1208)</f>
        <v>4</v>
      </c>
      <c r="AB11" s="116">
        <f>+SUMIF(PARAMETRAGE!$D$4:$D$1208,'TRAME PLANNING A COPIER COLLER'!AB6,PARAMETRAGE!$F$4:$F$1208)</f>
        <v>4</v>
      </c>
      <c r="AC11" s="116">
        <f>+SUMIF(PARAMETRAGE!$D$4:$D$1208,'TRAME PLANNING A COPIER COLLER'!AC6,PARAMETRAGE!$F$4:$F$1208)</f>
        <v>4</v>
      </c>
      <c r="AD11" s="116">
        <f>+SUMIF(PARAMETRAGE!$D$4:$D$1208,'TRAME PLANNING A COPIER COLLER'!AD6,PARAMETRAGE!$F$4:$F$1208)</f>
        <v>4</v>
      </c>
      <c r="AE11" s="116">
        <f>+SUMIF(PARAMETRAGE!$D$4:$D$1208,'TRAME PLANNING A COPIER COLLER'!AE6,PARAMETRAGE!$F$4:$F$1208)</f>
        <v>1</v>
      </c>
      <c r="AF11" s="116">
        <f>+SUMIF(PARAMETRAGE!$D$4:$D$1208,'TRAME PLANNING A COPIER COLLER'!AF6,PARAMETRAGE!$F$4:$F$1208)</f>
        <v>1</v>
      </c>
      <c r="AG11" s="116">
        <f>+SUMIF(PARAMETRAGE!$D$4:$D$1208,'TRAME PLANNING A COPIER COLLER'!AG6,PARAMETRAGE!$F$4:$F$1208)</f>
        <v>1</v>
      </c>
    </row>
    <row r="12" spans="1:33" s="117" customFormat="1" ht="20.100000000000001" customHeight="1" x14ac:dyDescent="0.25">
      <c r="B12" s="118"/>
      <c r="C12" s="157">
        <f>B3</f>
        <v>43101</v>
      </c>
      <c r="D12" s="158">
        <f>C12+1</f>
        <v>43102</v>
      </c>
      <c r="E12" s="158">
        <f t="shared" ref="E12:AG12" si="2">D12+1</f>
        <v>43103</v>
      </c>
      <c r="F12" s="158">
        <f t="shared" si="2"/>
        <v>43104</v>
      </c>
      <c r="G12" s="158">
        <f t="shared" si="2"/>
        <v>43105</v>
      </c>
      <c r="H12" s="158">
        <f t="shared" si="2"/>
        <v>43106</v>
      </c>
      <c r="I12" s="158">
        <f t="shared" si="2"/>
        <v>43107</v>
      </c>
      <c r="J12" s="158">
        <f t="shared" si="2"/>
        <v>43108</v>
      </c>
      <c r="K12" s="158">
        <f t="shared" si="2"/>
        <v>43109</v>
      </c>
      <c r="L12" s="158">
        <f t="shared" si="2"/>
        <v>43110</v>
      </c>
      <c r="M12" s="158">
        <f t="shared" si="2"/>
        <v>43111</v>
      </c>
      <c r="N12" s="158">
        <f t="shared" si="2"/>
        <v>43112</v>
      </c>
      <c r="O12" s="158">
        <f t="shared" si="2"/>
        <v>43113</v>
      </c>
      <c r="P12" s="158">
        <f t="shared" si="2"/>
        <v>43114</v>
      </c>
      <c r="Q12" s="158">
        <f t="shared" si="2"/>
        <v>43115</v>
      </c>
      <c r="R12" s="158">
        <f t="shared" si="2"/>
        <v>43116</v>
      </c>
      <c r="S12" s="158">
        <f t="shared" si="2"/>
        <v>43117</v>
      </c>
      <c r="T12" s="158">
        <f t="shared" si="2"/>
        <v>43118</v>
      </c>
      <c r="U12" s="158">
        <f t="shared" si="2"/>
        <v>43119</v>
      </c>
      <c r="V12" s="158">
        <f t="shared" si="2"/>
        <v>43120</v>
      </c>
      <c r="W12" s="158">
        <f t="shared" si="2"/>
        <v>43121</v>
      </c>
      <c r="X12" s="158">
        <f t="shared" si="2"/>
        <v>43122</v>
      </c>
      <c r="Y12" s="158">
        <f t="shared" si="2"/>
        <v>43123</v>
      </c>
      <c r="Z12" s="158">
        <f t="shared" si="2"/>
        <v>43124</v>
      </c>
      <c r="AA12" s="158">
        <f t="shared" si="2"/>
        <v>43125</v>
      </c>
      <c r="AB12" s="158">
        <f t="shared" si="2"/>
        <v>43126</v>
      </c>
      <c r="AC12" s="158">
        <f t="shared" si="2"/>
        <v>43127</v>
      </c>
      <c r="AD12" s="158">
        <f t="shared" si="2"/>
        <v>43128</v>
      </c>
      <c r="AE12" s="158">
        <f t="shared" si="2"/>
        <v>43129</v>
      </c>
      <c r="AF12" s="158">
        <f t="shared" si="2"/>
        <v>43130</v>
      </c>
      <c r="AG12" s="168">
        <f t="shared" si="2"/>
        <v>43131</v>
      </c>
    </row>
    <row r="13" spans="1:33" s="117" customFormat="1" ht="20.100000000000001" customHeight="1" thickBot="1" x14ac:dyDescent="0.3">
      <c r="A13" s="120"/>
      <c r="B13" s="118"/>
      <c r="C13" s="121">
        <f>DAY(C6)</f>
        <v>1</v>
      </c>
      <c r="D13" s="122">
        <f t="shared" ref="D13:AC13" si="3">DAY(D6)</f>
        <v>2</v>
      </c>
      <c r="E13" s="122">
        <f t="shared" si="3"/>
        <v>3</v>
      </c>
      <c r="F13" s="122">
        <f t="shared" si="3"/>
        <v>4</v>
      </c>
      <c r="G13" s="122">
        <f t="shared" si="3"/>
        <v>5</v>
      </c>
      <c r="H13" s="122">
        <f t="shared" si="3"/>
        <v>6</v>
      </c>
      <c r="I13" s="122">
        <f t="shared" si="3"/>
        <v>7</v>
      </c>
      <c r="J13" s="122">
        <f t="shared" si="3"/>
        <v>8</v>
      </c>
      <c r="K13" s="122">
        <f t="shared" si="3"/>
        <v>9</v>
      </c>
      <c r="L13" s="122">
        <f t="shared" si="3"/>
        <v>10</v>
      </c>
      <c r="M13" s="122">
        <f t="shared" si="3"/>
        <v>11</v>
      </c>
      <c r="N13" s="122">
        <f t="shared" si="3"/>
        <v>12</v>
      </c>
      <c r="O13" s="122">
        <f t="shared" si="3"/>
        <v>13</v>
      </c>
      <c r="P13" s="122">
        <f t="shared" si="3"/>
        <v>14</v>
      </c>
      <c r="Q13" s="122">
        <f t="shared" si="3"/>
        <v>15</v>
      </c>
      <c r="R13" s="122">
        <f t="shared" si="3"/>
        <v>16</v>
      </c>
      <c r="S13" s="122">
        <f t="shared" si="3"/>
        <v>17</v>
      </c>
      <c r="T13" s="122">
        <f t="shared" si="3"/>
        <v>18</v>
      </c>
      <c r="U13" s="122">
        <f t="shared" si="3"/>
        <v>19</v>
      </c>
      <c r="V13" s="122">
        <f t="shared" si="3"/>
        <v>20</v>
      </c>
      <c r="W13" s="122">
        <f t="shared" si="3"/>
        <v>21</v>
      </c>
      <c r="X13" s="122">
        <f t="shared" si="3"/>
        <v>22</v>
      </c>
      <c r="Y13" s="122">
        <f t="shared" si="3"/>
        <v>23</v>
      </c>
      <c r="Z13" s="122">
        <f t="shared" si="3"/>
        <v>24</v>
      </c>
      <c r="AA13" s="122">
        <f t="shared" si="3"/>
        <v>25</v>
      </c>
      <c r="AB13" s="122">
        <f t="shared" si="3"/>
        <v>26</v>
      </c>
      <c r="AC13" s="122">
        <f t="shared" si="3"/>
        <v>27</v>
      </c>
      <c r="AD13" s="122">
        <f>IF(AD6="","",DAY(AD6))</f>
        <v>28</v>
      </c>
      <c r="AE13" s="122">
        <f>IF(AE6="","",DAY(AE6))</f>
        <v>29</v>
      </c>
      <c r="AF13" s="122">
        <f>IF(AF6="","",DAY(AF6))</f>
        <v>30</v>
      </c>
      <c r="AG13" s="169">
        <f>IF(AG6="","",DAY(AG6))</f>
        <v>31</v>
      </c>
    </row>
    <row r="14" spans="1:33" s="117" customFormat="1" ht="20.100000000000001" customHeight="1" x14ac:dyDescent="0.25">
      <c r="A14" s="195"/>
      <c r="B14" s="145"/>
      <c r="C14" s="119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70"/>
    </row>
    <row r="15" spans="1:33" s="117" customFormat="1" ht="20.100000000000001" customHeight="1" x14ac:dyDescent="0.25">
      <c r="A15" s="196"/>
      <c r="B15" s="146"/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6"/>
      <c r="Y15" s="125"/>
      <c r="Z15" s="125"/>
      <c r="AA15" s="125"/>
      <c r="AB15" s="125"/>
      <c r="AC15" s="125"/>
      <c r="AD15" s="125"/>
      <c r="AE15" s="125"/>
      <c r="AF15" s="125"/>
      <c r="AG15" s="127"/>
    </row>
    <row r="16" spans="1:33" s="117" customFormat="1" ht="20.100000000000001" customHeight="1" x14ac:dyDescent="0.25">
      <c r="A16" s="196"/>
      <c r="B16" s="146"/>
      <c r="C16" s="128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9"/>
    </row>
    <row r="17" spans="1:33" s="117" customFormat="1" ht="20.100000000000001" customHeight="1" x14ac:dyDescent="0.25">
      <c r="A17" s="196"/>
      <c r="B17" s="146"/>
      <c r="C17" s="128"/>
      <c r="D17" s="126"/>
      <c r="E17" s="126"/>
      <c r="F17" s="126"/>
      <c r="G17" s="126"/>
      <c r="H17" s="126"/>
      <c r="I17" s="126"/>
      <c r="J17" s="125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5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9"/>
    </row>
    <row r="18" spans="1:33" s="117" customFormat="1" ht="20.100000000000001" customHeight="1" x14ac:dyDescent="0.25">
      <c r="A18" s="196"/>
      <c r="B18" s="14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9"/>
    </row>
    <row r="19" spans="1:33" s="117" customFormat="1" ht="20.100000000000001" customHeight="1" x14ac:dyDescent="0.25">
      <c r="A19" s="196"/>
      <c r="B19" s="146"/>
      <c r="C19" s="128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9"/>
    </row>
    <row r="20" spans="1:33" s="117" customFormat="1" ht="20.100000000000001" customHeight="1" x14ac:dyDescent="0.25">
      <c r="A20" s="196"/>
      <c r="B20" s="146"/>
      <c r="C20" s="128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9"/>
    </row>
    <row r="21" spans="1:33" s="117" customFormat="1" ht="20.100000000000001" customHeight="1" x14ac:dyDescent="0.25">
      <c r="A21" s="196"/>
      <c r="B21" s="146"/>
      <c r="C21" s="128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9"/>
    </row>
    <row r="22" spans="1:33" s="117" customFormat="1" ht="20.100000000000001" customHeight="1" x14ac:dyDescent="0.25">
      <c r="A22" s="196"/>
      <c r="B22" s="146"/>
      <c r="C22" s="128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9"/>
    </row>
    <row r="23" spans="1:33" s="117" customFormat="1" ht="20.100000000000001" customHeight="1" x14ac:dyDescent="0.25">
      <c r="A23" s="196"/>
      <c r="B23" s="146"/>
      <c r="C23" s="128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9"/>
    </row>
    <row r="24" spans="1:33" s="117" customFormat="1" ht="20.100000000000001" customHeight="1" x14ac:dyDescent="0.25">
      <c r="A24" s="196"/>
      <c r="B24" s="146"/>
      <c r="C24" s="128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9"/>
    </row>
    <row r="25" spans="1:33" s="117" customFormat="1" ht="20.100000000000001" customHeight="1" x14ac:dyDescent="0.25">
      <c r="A25" s="196"/>
      <c r="B25" s="146"/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7"/>
    </row>
    <row r="26" spans="1:33" s="117" customFormat="1" ht="20.100000000000001" customHeight="1" x14ac:dyDescent="0.25">
      <c r="A26" s="196"/>
      <c r="B26" s="146"/>
      <c r="C26" s="128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9"/>
    </row>
    <row r="27" spans="1:33" s="117" customFormat="1" ht="20.100000000000001" customHeight="1" thickBot="1" x14ac:dyDescent="0.3">
      <c r="A27" s="197"/>
      <c r="B27" s="147"/>
      <c r="C27" s="130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2"/>
    </row>
    <row r="28" spans="1:33" s="117" customFormat="1" ht="17.25" customHeight="1" x14ac:dyDescent="0.25">
      <c r="A28" s="148"/>
      <c r="B28" s="149"/>
      <c r="C28" s="133"/>
      <c r="D28" s="134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</row>
    <row r="29" spans="1:33" s="104" customFormat="1" ht="20.100000000000001" customHeight="1" thickBot="1" x14ac:dyDescent="0.3">
      <c r="A29" s="150"/>
      <c r="B29" s="150"/>
      <c r="C29" s="135"/>
      <c r="D29" s="136"/>
      <c r="E29" s="136"/>
      <c r="F29" s="136"/>
      <c r="G29" s="135"/>
      <c r="H29" s="136"/>
      <c r="I29" s="136"/>
      <c r="J29" s="136"/>
      <c r="K29" s="137"/>
      <c r="L29" s="136"/>
      <c r="M29" s="138"/>
      <c r="N29" s="138"/>
      <c r="O29" s="138"/>
      <c r="P29" s="139"/>
      <c r="Q29" s="136"/>
      <c r="R29" s="136"/>
      <c r="S29" s="140"/>
      <c r="T29" s="136"/>
      <c r="U29" s="138"/>
      <c r="V29" s="138"/>
      <c r="W29" s="135"/>
      <c r="X29" s="136"/>
      <c r="Y29" s="138"/>
      <c r="Z29" s="138"/>
      <c r="AA29" s="141"/>
      <c r="AB29" s="136"/>
      <c r="AC29" s="138"/>
      <c r="AD29" s="138"/>
      <c r="AE29" s="141"/>
      <c r="AF29" s="142"/>
      <c r="AG29" s="142"/>
    </row>
    <row r="30" spans="1:33" s="104" customFormat="1" ht="36" customHeight="1" thickBot="1" x14ac:dyDescent="0.3">
      <c r="A30" s="150"/>
      <c r="B30" s="150"/>
      <c r="C30" s="105" t="str">
        <f>C8</f>
        <v>CA</v>
      </c>
      <c r="D30" s="223" t="str">
        <f>D8</f>
        <v>Congés annuels</v>
      </c>
      <c r="E30" s="224"/>
      <c r="F30" s="106" t="str">
        <f>F8</f>
        <v>RF</v>
      </c>
      <c r="G30" s="223" t="str">
        <f>G8</f>
        <v>récup de fériés</v>
      </c>
      <c r="H30" s="224"/>
      <c r="I30" s="107" t="str">
        <f>I8</f>
        <v>JHP</v>
      </c>
      <c r="J30" s="218" t="str">
        <f>J8</f>
        <v>Récupération d'heures (journée complète)</v>
      </c>
      <c r="K30" s="225"/>
      <c r="L30" s="219"/>
      <c r="M30" s="108" t="str">
        <f t="shared" ref="M30:N30" si="4">M8</f>
        <v>MAL</v>
      </c>
      <c r="N30" s="218" t="str">
        <f t="shared" si="4"/>
        <v>Maladie</v>
      </c>
      <c r="O30" s="219"/>
      <c r="P30" s="109" t="str">
        <f t="shared" ref="P30:Q30" si="5">P8</f>
        <v>AT</v>
      </c>
      <c r="Q30" s="218" t="str">
        <f t="shared" si="5"/>
        <v>accident de travail</v>
      </c>
      <c r="R30" s="219"/>
      <c r="S30" s="110" t="str">
        <f t="shared" ref="S30:T30" si="6">S8</f>
        <v>ANP</v>
      </c>
      <c r="T30" s="218" t="str">
        <f t="shared" si="6"/>
        <v>Absence non payée</v>
      </c>
      <c r="U30" s="219"/>
      <c r="V30" s="111" t="str">
        <f t="shared" ref="V30:W30" si="7">V8</f>
        <v>EF</v>
      </c>
      <c r="W30" s="218" t="str">
        <f t="shared" si="7"/>
        <v>Evenement familiale</v>
      </c>
      <c r="X30" s="219"/>
      <c r="Y30" s="112" t="str">
        <f t="shared" ref="Y30:Z30" si="8">Y8</f>
        <v>RHN</v>
      </c>
      <c r="Z30" s="218" t="str">
        <f t="shared" si="8"/>
        <v>Récup heures de nuit</v>
      </c>
      <c r="AA30" s="219"/>
      <c r="AB30" s="113" t="str">
        <f t="shared" ref="AB30:AC30" si="9">AB8</f>
        <v>MAT</v>
      </c>
      <c r="AC30" s="218" t="str">
        <f t="shared" si="9"/>
        <v>Maternité</v>
      </c>
      <c r="AD30" s="219"/>
      <c r="AE30" s="114" t="str">
        <f t="shared" ref="AE30:AF30" si="10">AE8</f>
        <v>CPA</v>
      </c>
      <c r="AF30" s="218" t="str">
        <f t="shared" si="10"/>
        <v>Congés Parentale</v>
      </c>
      <c r="AG30" s="222"/>
    </row>
    <row r="31" spans="1:33" s="104" customFormat="1" ht="10.5" customHeight="1" x14ac:dyDescent="0.25">
      <c r="A31" s="150"/>
      <c r="B31" s="150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</row>
    <row r="32" spans="1:33" s="143" customFormat="1" ht="10.5" customHeight="1" thickBot="1" x14ac:dyDescent="0.3">
      <c r="A32" s="151"/>
      <c r="B32" s="152"/>
    </row>
    <row r="33" spans="1:33" ht="15" customHeight="1" thickBot="1" x14ac:dyDescent="0.3">
      <c r="A33" s="198"/>
      <c r="B33" s="153" t="str">
        <f>'roulement PSO HBGT'!B33</f>
        <v>salarié 1</v>
      </c>
      <c r="C33" s="180" t="str">
        <f>IFERROR(INDEX('roulement PSO HBGT'!$C33:$DC36,MATCH($B33,'roulement PSO HBGT'!$B33),MATCH(LOOKUP(9^9,$C$11:C$11),'roulement PSO HBGT'!$C$30:$DC$30)+WEEKDAY(C$12,2)-1),"")</f>
        <v>1l</v>
      </c>
      <c r="D33" s="180" t="str">
        <f t="array" ref="D33">IFERROR(INDEX('roulement PSO HBGT'!$C33:$DC36,MATCH($B33,'roulement PSO HBGT'!$B33),MATCH(LOOKUP(9^9,$C$11:D$11),'roulement PSO HBGT'!$C$30:$DC$30)+WEEKDAY(D$12,2)-1),"")</f>
        <v>1ma</v>
      </c>
      <c r="E33" s="180" t="str">
        <f t="array" ref="E33">IFERROR(INDEX('roulement PSO HBGT'!$C33:$DC36,MATCH($B33,'roulement PSO HBGT'!$B33),MATCH(LOOKUP(9^9,$C$11:E$11),'roulement PSO HBGT'!$C$30:$DC$30)+WEEKDAY(E$12,2)-1),"")</f>
        <v>1me</v>
      </c>
      <c r="F33" s="180" t="str">
        <f t="array" ref="F33">IFERROR(INDEX('roulement PSO HBGT'!$C33:$DC36,MATCH($B33,'roulement PSO HBGT'!$B33),MATCH(LOOKUP(9^9,$C$11:F$11),'roulement PSO HBGT'!$C$30:$DC$30)+WEEKDAY(F$12,2)-1),"")</f>
        <v>1j</v>
      </c>
      <c r="G33" s="180" t="str">
        <f t="array" ref="G33">IFERROR(INDEX('roulement PSO HBGT'!$C33:$DC36,MATCH($B33,'roulement PSO HBGT'!$B33),MATCH(LOOKUP(9^9,$C$11:G$11),'roulement PSO HBGT'!$C$30:$DC$30)+WEEKDAY(G$12,2)-1),"")</f>
        <v>1v</v>
      </c>
      <c r="H33" s="180" t="str">
        <f t="array" ref="H33">IFERROR(INDEX('roulement PSO HBGT'!$C33:$DC36,MATCH($B33,'roulement PSO HBGT'!$B33),MATCH(LOOKUP(9^9,$C$11:H$11),'roulement PSO HBGT'!$C$30:$DC$30)+WEEKDAY(H$12,2)-1),"")</f>
        <v>1s</v>
      </c>
      <c r="I33" s="180" t="str">
        <f t="array" ref="I33">IFERROR(INDEX('roulement PSO HBGT'!$C33:$DC36,MATCH($B33,'roulement PSO HBGT'!$B33),MATCH(LOOKUP(9^9,$C$11:I$11),'roulement PSO HBGT'!$C$30:$DC$30)+WEEKDAY(I$12,2)-1),"")</f>
        <v>1d</v>
      </c>
      <c r="J33" s="180" t="str">
        <f t="array" ref="J33">IFERROR(INDEX('roulement PSO HBGT'!$C33:$DC36,MATCH($B33,'roulement PSO HBGT'!$B33),MATCH(LOOKUP(9^9,$C$11:J$11),'roulement PSO HBGT'!$C$30:$DC$30)+WEEKDAY(J$12,2)-1),"")</f>
        <v>2l</v>
      </c>
      <c r="K33" s="180" t="str">
        <f t="array" ref="K33">IFERROR(INDEX('roulement PSO HBGT'!$C33:$DC36,MATCH($B33,'roulement PSO HBGT'!$B33),MATCH(LOOKUP(9^9,$C$11:K$11),'roulement PSO HBGT'!$C$30:$DC$30)+WEEKDAY(K$12,2)-1),"")</f>
        <v>2ma</v>
      </c>
      <c r="L33" s="180" t="str">
        <f t="array" ref="L33">IFERROR(INDEX('roulement PSO HBGT'!$C33:$DC36,MATCH($B33,'roulement PSO HBGT'!$B33),MATCH(LOOKUP(9^9,$C$11:L$11),'roulement PSO HBGT'!$C$30:$DC$30)+WEEKDAY(L$12,2)-1),"")</f>
        <v>2me</v>
      </c>
      <c r="M33" s="180" t="str">
        <f t="array" ref="M33">IFERROR(INDEX('roulement PSO HBGT'!$C33:$DC36,MATCH($B33,'roulement PSO HBGT'!$B33),MATCH(LOOKUP(9^9,$C$11:M$11),'roulement PSO HBGT'!$C$30:$DC$30)+WEEKDAY(M$12,2)-1),"")</f>
        <v>2j</v>
      </c>
      <c r="N33" s="180" t="str">
        <f t="array" ref="N33">IFERROR(INDEX('roulement PSO HBGT'!$C33:$DC36,MATCH($B33,'roulement PSO HBGT'!$B33),MATCH(LOOKUP(9^9,$C$11:N$11),'roulement PSO HBGT'!$C$30:$DC$30)+WEEKDAY(N$12,2)-1),"")</f>
        <v>2v</v>
      </c>
      <c r="O33" s="180" t="str">
        <f t="array" ref="O33">IFERROR(INDEX('roulement PSO HBGT'!$C33:$DC36,MATCH($B33,'roulement PSO HBGT'!$B33),MATCH(LOOKUP(9^9,$C$11:O$11),'roulement PSO HBGT'!$C$30:$DC$30)+WEEKDAY(O$12,2)-1),"")</f>
        <v>2s</v>
      </c>
      <c r="P33" s="180" t="str">
        <f t="array" ref="P33">IFERROR(INDEX('roulement PSO HBGT'!$C33:$DC36,MATCH($B33,'roulement PSO HBGT'!$B33),MATCH(LOOKUP(9^9,$C$11:P$11),'roulement PSO HBGT'!$C$30:$DC$30)+WEEKDAY(P$12,2)-1),"")</f>
        <v>2d</v>
      </c>
      <c r="Q33" s="180" t="str">
        <f t="array" ref="Q33">IFERROR(INDEX('roulement PSO HBGT'!$C33:$DC36,MATCH($B33,'roulement PSO HBGT'!$B33),MATCH(LOOKUP(9^9,$C$11:Q$11),'roulement PSO HBGT'!$C$30:$DC$30)+WEEKDAY(Q$12,2)-1),"")</f>
        <v>3l</v>
      </c>
      <c r="R33" s="180" t="str">
        <f t="array" ref="R33">IFERROR(INDEX('roulement PSO HBGT'!$C33:$DC36,MATCH($B33,'roulement PSO HBGT'!$B33),MATCH(LOOKUP(9^9,$C$11:R$11),'roulement PSO HBGT'!$C$30:$DC$30)+WEEKDAY(R$12,2)-1),"")</f>
        <v>3ma</v>
      </c>
      <c r="S33" s="180" t="str">
        <f t="array" ref="S33">IFERROR(INDEX('roulement PSO HBGT'!$C33:$DC36,MATCH($B33,'roulement PSO HBGT'!$B33),MATCH(LOOKUP(9^9,$C$11:S$11),'roulement PSO HBGT'!$C$30:$DC$30)+WEEKDAY(S$12,2)-1),"")</f>
        <v>3me</v>
      </c>
      <c r="T33" s="180" t="str">
        <f t="array" ref="T33">IFERROR(INDEX('roulement PSO HBGT'!$C33:$DC36,MATCH($B33,'roulement PSO HBGT'!$B33),MATCH(LOOKUP(9^9,$C$11:T$11),'roulement PSO HBGT'!$C$30:$DC$30)+WEEKDAY(T$12,2)-1),"")</f>
        <v>3j</v>
      </c>
      <c r="U33" s="180" t="str">
        <f t="array" ref="U33">IFERROR(INDEX('roulement PSO HBGT'!$C33:$DC36,MATCH($B33,'roulement PSO HBGT'!$B33),MATCH(LOOKUP(9^9,$C$11:U$11),'roulement PSO HBGT'!$C$30:$DC$30)+WEEKDAY(U$12,2)-1),"")</f>
        <v>3v</v>
      </c>
      <c r="V33" s="180" t="str">
        <f t="array" ref="V33">IFERROR(INDEX('roulement PSO HBGT'!$C33:$DC36,MATCH($B33,'roulement PSO HBGT'!$B33),MATCH(LOOKUP(9^9,$C$11:V$11),'roulement PSO HBGT'!$C$30:$DC$30)+WEEKDAY(V$12,2)-1),"")</f>
        <v>3s</v>
      </c>
      <c r="W33" s="180" t="str">
        <f t="array" ref="W33">IFERROR(INDEX('roulement PSO HBGT'!$C33:$DC36,MATCH($B33,'roulement PSO HBGT'!$B33),MATCH(LOOKUP(9^9,$C$11:W$11),'roulement PSO HBGT'!$C$30:$DC$30)+WEEKDAY(W$12,2)-1),"")</f>
        <v>3d</v>
      </c>
      <c r="X33" s="180" t="str">
        <f t="array" ref="X33">IFERROR(INDEX('roulement PSO HBGT'!$C33:$DC36,MATCH($B33,'roulement PSO HBGT'!$B33),MATCH(LOOKUP(9^9,$C$11:X$11),'roulement PSO HBGT'!$C$30:$DC$30)+WEEKDAY(X$12,2)-1),"")</f>
        <v>4l</v>
      </c>
      <c r="Y33" s="180" t="str">
        <f t="array" ref="Y33">IFERROR(INDEX('roulement PSO HBGT'!$C33:$DC36,MATCH($B33,'roulement PSO HBGT'!$B33),MATCH(LOOKUP(9^9,$C$11:Y$11),'roulement PSO HBGT'!$C$30:$DC$30)+WEEKDAY(Y$12,2)-1),"")</f>
        <v>4ma</v>
      </c>
      <c r="Z33" s="180" t="str">
        <f t="array" ref="Z33">IFERROR(INDEX('roulement PSO HBGT'!$C33:$DC36,MATCH($B33,'roulement PSO HBGT'!$B33),MATCH(LOOKUP(9^9,$C$11:Z$11),'roulement PSO HBGT'!$C$30:$DC$30)+WEEKDAY(Z$12,2)-1),"")</f>
        <v>4me</v>
      </c>
      <c r="AA33" s="180" t="str">
        <f t="array" ref="AA33">IFERROR(INDEX('roulement PSO HBGT'!$C33:$DC36,MATCH($B33,'roulement PSO HBGT'!$B33),MATCH(LOOKUP(9^9,$C$11:AA$11),'roulement PSO HBGT'!$C$30:$DC$30)+WEEKDAY(AA$12,2)-1),"")</f>
        <v>4j</v>
      </c>
      <c r="AB33" s="180" t="str">
        <f t="array" ref="AB33">IFERROR(INDEX('roulement PSO HBGT'!$C33:$DC36,MATCH($B33,'roulement PSO HBGT'!$B33),MATCH(LOOKUP(9^9,$C$11:AB$11),'roulement PSO HBGT'!$C$30:$DC$30)+WEEKDAY(AB$12,2)-1),"")</f>
        <v>4v</v>
      </c>
      <c r="AC33" s="180" t="str">
        <f t="array" ref="AC33">IFERROR(INDEX('roulement PSO HBGT'!$C33:$DC36,MATCH($B33,'roulement PSO HBGT'!$B33),MATCH(LOOKUP(9^9,$C$11:AC$11),'roulement PSO HBGT'!$C$30:$DC$30)+WEEKDAY(AC$12,2)-1),"")</f>
        <v>4s</v>
      </c>
      <c r="AD33" s="180" t="str">
        <f t="array" ref="AD33">IFERROR(INDEX('roulement PSO HBGT'!$C33:$DC36,MATCH($B33,'roulement PSO HBGT'!$B33),MATCH(LOOKUP(9^9,$C$11:AD$11),'roulement PSO HBGT'!$C$30:$DC$30)+WEEKDAY(AD$12,2)-1),"")</f>
        <v>4d</v>
      </c>
      <c r="AE33" s="180" t="str">
        <f t="array" ref="AE33">IFERROR(INDEX('roulement PSO HBGT'!$C33:$DC36,MATCH($B33,'roulement PSO HBGT'!$B33),MATCH(LOOKUP(9^9,$C$11:AE$11),'roulement PSO HBGT'!$C$30:$DC$30)+WEEKDAY(AE$12,2)-1),"")</f>
        <v>1l</v>
      </c>
      <c r="AF33" s="180" t="str">
        <f t="array" ref="AF33">IFERROR(INDEX('roulement PSO HBGT'!$C33:$DC36,MATCH($B33,'roulement PSO HBGT'!$B33),MATCH(LOOKUP(9^9,$C$11:AF$11),'roulement PSO HBGT'!$C$30:$DC$30)+WEEKDAY(AF$12,2)-1),"")</f>
        <v>1ma</v>
      </c>
      <c r="AG33" s="180" t="str">
        <f t="array" ref="AG33">IFERROR(INDEX('roulement PSO HBGT'!$C33:$DC36,MATCH($B33,'roulement PSO HBGT'!$B33),MATCH(LOOKUP(9^9,$C$11:AG$11),'roulement PSO HBGT'!$C$30:$DC$30)+WEEKDAY(AG$12,2)-1),"")</f>
        <v>1me</v>
      </c>
    </row>
    <row r="34" spans="1:33" ht="15.75" customHeight="1" thickBot="1" x14ac:dyDescent="0.3">
      <c r="A34" s="199"/>
      <c r="B34" s="181" t="str">
        <f>'roulement PSO HBGT'!B34</f>
        <v>modification de planning</v>
      </c>
      <c r="C34" s="180">
        <f t="array" ref="C34">IFERROR(INDEX('roulement PSO HBGT'!$C34:$DC37,MATCH($B34,'roulement PSO HBGT'!$B34),MATCH(LOOKUP(9^9,$C$11:C$11),'roulement PSO HBGT'!$C$30:$DC$30)+WEEKDAY(C$12,2)-1),"")</f>
        <v>1</v>
      </c>
      <c r="D34" s="180">
        <f t="array" ref="D34">IFERROR(INDEX('roulement PSO HBGT'!$C34:$DC37,MATCH($B34,'roulement PSO HBGT'!$B34),MATCH(LOOKUP(9^9,$C$11:D$11),'roulement PSO HBGT'!$C$30:$DC$30)+WEEKDAY(D$12,2)-1),"")</f>
        <v>0</v>
      </c>
      <c r="E34" s="180">
        <f t="array" ref="E34">IFERROR(INDEX('roulement PSO HBGT'!$C34:$DC37,MATCH($B34,'roulement PSO HBGT'!$B34),MATCH(LOOKUP(9^9,$C$11:E$11),'roulement PSO HBGT'!$C$30:$DC$30)+WEEKDAY(E$12,2)-1),"")</f>
        <v>0</v>
      </c>
      <c r="F34" s="180">
        <f t="array" ref="F34">IFERROR(INDEX('roulement PSO HBGT'!$C34:$DC37,MATCH($B34,'roulement PSO HBGT'!$B34),MATCH(LOOKUP(9^9,$C$11:F$11),'roulement PSO HBGT'!$C$30:$DC$30)+WEEKDAY(F$12,2)-1),"")</f>
        <v>0</v>
      </c>
      <c r="G34" s="180">
        <f t="array" ref="G34">IFERROR(INDEX('roulement PSO HBGT'!$C34:$DC37,MATCH($B34,'roulement PSO HBGT'!$B34),MATCH(LOOKUP(9^9,$C$11:G$11),'roulement PSO HBGT'!$C$30:$DC$30)+WEEKDAY(G$12,2)-1),"")</f>
        <v>0</v>
      </c>
      <c r="H34" s="180">
        <f t="array" ref="H34">IFERROR(INDEX('roulement PSO HBGT'!$C34:$DC37,MATCH($B34,'roulement PSO HBGT'!$B34),MATCH(LOOKUP(9^9,$C$11:H$11),'roulement PSO HBGT'!$C$30:$DC$30)+WEEKDAY(H$12,2)-1),"")</f>
        <v>0</v>
      </c>
      <c r="I34" s="180">
        <f t="array" ref="I34">IFERROR(INDEX('roulement PSO HBGT'!$C34:$DC37,MATCH($B34,'roulement PSO HBGT'!$B34),MATCH(LOOKUP(9^9,$C$11:I$11),'roulement PSO HBGT'!$C$30:$DC$30)+WEEKDAY(I$12,2)-1),"")</f>
        <v>0</v>
      </c>
      <c r="J34" s="180">
        <f t="array" ref="J34">IFERROR(INDEX('roulement PSO HBGT'!$C34:$DC37,MATCH($B34,'roulement PSO HBGT'!$B34),MATCH(LOOKUP(9^9,$C$11:J$11),'roulement PSO HBGT'!$C$30:$DC$30)+WEEKDAY(J$12,2)-1),"")</f>
        <v>0</v>
      </c>
      <c r="K34" s="180">
        <f t="array" ref="K34">IFERROR(INDEX('roulement PSO HBGT'!$C34:$DC37,MATCH($B34,'roulement PSO HBGT'!$B34),MATCH(LOOKUP(9^9,$C$11:K$11),'roulement PSO HBGT'!$C$30:$DC$30)+WEEKDAY(K$12,2)-1),"")</f>
        <v>0</v>
      </c>
      <c r="L34" s="180">
        <f t="array" ref="L34">IFERROR(INDEX('roulement PSO HBGT'!$C34:$DC37,MATCH($B34,'roulement PSO HBGT'!$B34),MATCH(LOOKUP(9^9,$C$11:L$11),'roulement PSO HBGT'!$C$30:$DC$30)+WEEKDAY(L$12,2)-1),"")</f>
        <v>0</v>
      </c>
      <c r="M34" s="180">
        <f t="array" ref="M34">IFERROR(INDEX('roulement PSO HBGT'!$C34:$DC37,MATCH($B34,'roulement PSO HBGT'!$B34),MATCH(LOOKUP(9^9,$C$11:M$11),'roulement PSO HBGT'!$C$30:$DC$30)+WEEKDAY(M$12,2)-1),"")</f>
        <v>0</v>
      </c>
      <c r="N34" s="180">
        <f t="array" ref="N34">IFERROR(INDEX('roulement PSO HBGT'!$C34:$DC37,MATCH($B34,'roulement PSO HBGT'!$B34),MATCH(LOOKUP(9^9,$C$11:N$11),'roulement PSO HBGT'!$C$30:$DC$30)+WEEKDAY(N$12,2)-1),"")</f>
        <v>0</v>
      </c>
      <c r="O34" s="180">
        <f t="array" ref="O34">IFERROR(INDEX('roulement PSO HBGT'!$C34:$DC37,MATCH($B34,'roulement PSO HBGT'!$B34),MATCH(LOOKUP(9^9,$C$11:O$11),'roulement PSO HBGT'!$C$30:$DC$30)+WEEKDAY(O$12,2)-1),"")</f>
        <v>0</v>
      </c>
      <c r="P34" s="180">
        <f t="array" ref="P34">IFERROR(INDEX('roulement PSO HBGT'!$C34:$DC37,MATCH($B34,'roulement PSO HBGT'!$B34),MATCH(LOOKUP(9^9,$C$11:P$11),'roulement PSO HBGT'!$C$30:$DC$30)+WEEKDAY(P$12,2)-1),"")</f>
        <v>0</v>
      </c>
      <c r="Q34" s="180">
        <f t="array" ref="Q34">IFERROR(INDEX('roulement PSO HBGT'!$C34:$DC37,MATCH($B34,'roulement PSO HBGT'!$B34),MATCH(LOOKUP(9^9,$C$11:Q$11),'roulement PSO HBGT'!$C$30:$DC$30)+WEEKDAY(Q$12,2)-1),"")</f>
        <v>0</v>
      </c>
      <c r="R34" s="180">
        <f t="array" ref="R34">IFERROR(INDEX('roulement PSO HBGT'!$C34:$DC37,MATCH($B34,'roulement PSO HBGT'!$B34),MATCH(LOOKUP(9^9,$C$11:R$11),'roulement PSO HBGT'!$C$30:$DC$30)+WEEKDAY(R$12,2)-1),"")</f>
        <v>0</v>
      </c>
      <c r="S34" s="180">
        <f t="array" ref="S34">IFERROR(INDEX('roulement PSO HBGT'!$C34:$DC37,MATCH($B34,'roulement PSO HBGT'!$B34),MATCH(LOOKUP(9^9,$C$11:S$11),'roulement PSO HBGT'!$C$30:$DC$30)+WEEKDAY(S$12,2)-1),"")</f>
        <v>0</v>
      </c>
      <c r="T34" s="180">
        <f t="array" ref="T34">IFERROR(INDEX('roulement PSO HBGT'!$C34:$DC37,MATCH($B34,'roulement PSO HBGT'!$B34),MATCH(LOOKUP(9^9,$C$11:T$11),'roulement PSO HBGT'!$C$30:$DC$30)+WEEKDAY(T$12,2)-1),"")</f>
        <v>0</v>
      </c>
      <c r="U34" s="180">
        <f t="array" ref="U34">IFERROR(INDEX('roulement PSO HBGT'!$C34:$DC37,MATCH($B34,'roulement PSO HBGT'!$B34),MATCH(LOOKUP(9^9,$C$11:U$11),'roulement PSO HBGT'!$C$30:$DC$30)+WEEKDAY(U$12,2)-1),"")</f>
        <v>0</v>
      </c>
      <c r="V34" s="180">
        <f t="array" ref="V34">IFERROR(INDEX('roulement PSO HBGT'!$C34:$DC37,MATCH($B34,'roulement PSO HBGT'!$B34),MATCH(LOOKUP(9^9,$C$11:V$11),'roulement PSO HBGT'!$C$30:$DC$30)+WEEKDAY(V$12,2)-1),"")</f>
        <v>0</v>
      </c>
      <c r="W34" s="180">
        <f t="array" ref="W34">IFERROR(INDEX('roulement PSO HBGT'!$C34:$DC37,MATCH($B34,'roulement PSO HBGT'!$B34),MATCH(LOOKUP(9^9,$C$11:W$11),'roulement PSO HBGT'!$C$30:$DC$30)+WEEKDAY(W$12,2)-1),"")</f>
        <v>0</v>
      </c>
      <c r="X34" s="180">
        <f t="array" ref="X34">IFERROR(INDEX('roulement PSO HBGT'!$C34:$DC37,MATCH($B34,'roulement PSO HBGT'!$B34),MATCH(LOOKUP(9^9,$C$11:X$11),'roulement PSO HBGT'!$C$30:$DC$30)+WEEKDAY(X$12,2)-1),"")</f>
        <v>0</v>
      </c>
      <c r="Y34" s="180">
        <f t="array" ref="Y34">IFERROR(INDEX('roulement PSO HBGT'!$C34:$DC37,MATCH($B34,'roulement PSO HBGT'!$B34),MATCH(LOOKUP(9^9,$C$11:Y$11),'roulement PSO HBGT'!$C$30:$DC$30)+WEEKDAY(Y$12,2)-1),"")</f>
        <v>0</v>
      </c>
      <c r="Z34" s="180">
        <f t="array" ref="Z34">IFERROR(INDEX('roulement PSO HBGT'!$C34:$DC37,MATCH($B34,'roulement PSO HBGT'!$B34),MATCH(LOOKUP(9^9,$C$11:Z$11),'roulement PSO HBGT'!$C$30:$DC$30)+WEEKDAY(Z$12,2)-1),"")</f>
        <v>0</v>
      </c>
      <c r="AA34" s="180">
        <f t="array" ref="AA34">IFERROR(INDEX('roulement PSO HBGT'!$C34:$DC37,MATCH($B34,'roulement PSO HBGT'!$B34),MATCH(LOOKUP(9^9,$C$11:AA$11),'roulement PSO HBGT'!$C$30:$DC$30)+WEEKDAY(AA$12,2)-1),"")</f>
        <v>0</v>
      </c>
      <c r="AB34" s="180">
        <f t="array" ref="AB34">IFERROR(INDEX('roulement PSO HBGT'!$C34:$DC37,MATCH($B34,'roulement PSO HBGT'!$B34),MATCH(LOOKUP(9^9,$C$11:AB$11),'roulement PSO HBGT'!$C$30:$DC$30)+WEEKDAY(AB$12,2)-1),"")</f>
        <v>0</v>
      </c>
      <c r="AC34" s="180">
        <f t="array" ref="AC34">IFERROR(INDEX('roulement PSO HBGT'!$C34:$DC37,MATCH($B34,'roulement PSO HBGT'!$B34),MATCH(LOOKUP(9^9,$C$11:AC$11),'roulement PSO HBGT'!$C$30:$DC$30)+WEEKDAY(AC$12,2)-1),"")</f>
        <v>0</v>
      </c>
      <c r="AD34" s="180">
        <f t="array" ref="AD34">IFERROR(INDEX('roulement PSO HBGT'!$C34:$DC37,MATCH($B34,'roulement PSO HBGT'!$B34),MATCH(LOOKUP(9^9,$C$11:AD$11),'roulement PSO HBGT'!$C$30:$DC$30)+WEEKDAY(AD$12,2)-1),"")</f>
        <v>0</v>
      </c>
      <c r="AE34" s="180">
        <f t="array" ref="AE34">IFERROR(INDEX('roulement PSO HBGT'!$C34:$DC37,MATCH($B34,'roulement PSO HBGT'!$B34),MATCH(LOOKUP(9^9,$C$11:AE$11),'roulement PSO HBGT'!$C$30:$DC$30)+WEEKDAY(AE$12,2)-1),"")</f>
        <v>1</v>
      </c>
      <c r="AF34" s="180">
        <f t="array" ref="AF34">IFERROR(INDEX('roulement PSO HBGT'!$C34:$DC37,MATCH($B34,'roulement PSO HBGT'!$B34),MATCH(LOOKUP(9^9,$C$11:AF$11),'roulement PSO HBGT'!$C$30:$DC$30)+WEEKDAY(AF$12,2)-1),"")</f>
        <v>0</v>
      </c>
      <c r="AG34" s="180">
        <f t="array" ref="AG34">IFERROR(INDEX('roulement PSO HBGT'!$C34:$DC37,MATCH($B34,'roulement PSO HBGT'!$B34),MATCH(LOOKUP(9^9,$C$11:AG$11),'roulement PSO HBGT'!$C$30:$DC$30)+WEEKDAY(AG$12,2)-1),"")</f>
        <v>0</v>
      </c>
    </row>
    <row r="35" spans="1:33" ht="15.75" thickBot="1" x14ac:dyDescent="0.3">
      <c r="A35" s="199"/>
      <c r="B35" s="182" t="str">
        <f>'roulement PSO HBGT'!B35</f>
        <v>heures modulables</v>
      </c>
      <c r="C35" s="180">
        <f t="array" ref="C35">IFERROR(INDEX('roulement PSO HBGT'!$C35:$DC38,MATCH($B35,'roulement PSO HBGT'!$B35),MATCH(LOOKUP(9^9,$C$11:C$11),'roulement PSO HBGT'!$C$30:$DC$30)+WEEKDAY(C$12,2)-1),"")</f>
        <v>2</v>
      </c>
      <c r="D35" s="180">
        <f t="array" ref="D35">IFERROR(INDEX('roulement PSO HBGT'!$C35:$DC38,MATCH($B35,'roulement PSO HBGT'!$B35),MATCH(LOOKUP(9^9,$C$11:D$11),'roulement PSO HBGT'!$C$30:$DC$30)+WEEKDAY(D$12,2)-1),"")</f>
        <v>0</v>
      </c>
      <c r="E35" s="180">
        <f t="array" ref="E35">IFERROR(INDEX('roulement PSO HBGT'!$C35:$DC38,MATCH($B35,'roulement PSO HBGT'!$B35),MATCH(LOOKUP(9^9,$C$11:E$11),'roulement PSO HBGT'!$C$30:$DC$30)+WEEKDAY(E$12,2)-1),"")</f>
        <v>0</v>
      </c>
      <c r="F35" s="180">
        <f t="array" ref="F35">IFERROR(INDEX('roulement PSO HBGT'!$C35:$DC38,MATCH($B35,'roulement PSO HBGT'!$B35),MATCH(LOOKUP(9^9,$C$11:F$11),'roulement PSO HBGT'!$C$30:$DC$30)+WEEKDAY(F$12,2)-1),"")</f>
        <v>0</v>
      </c>
      <c r="G35" s="180">
        <f t="array" ref="G35">IFERROR(INDEX('roulement PSO HBGT'!$C35:$DC38,MATCH($B35,'roulement PSO HBGT'!$B35),MATCH(LOOKUP(9^9,$C$11:G$11),'roulement PSO HBGT'!$C$30:$DC$30)+WEEKDAY(G$12,2)-1),"")</f>
        <v>0</v>
      </c>
      <c r="H35" s="180">
        <f t="array" ref="H35">IFERROR(INDEX('roulement PSO HBGT'!$C35:$DC38,MATCH($B35,'roulement PSO HBGT'!$B35),MATCH(LOOKUP(9^9,$C$11:H$11),'roulement PSO HBGT'!$C$30:$DC$30)+WEEKDAY(H$12,2)-1),"")</f>
        <v>0</v>
      </c>
      <c r="I35" s="180">
        <f t="array" ref="I35">IFERROR(INDEX('roulement PSO HBGT'!$C35:$DC38,MATCH($B35,'roulement PSO HBGT'!$B35),MATCH(LOOKUP(9^9,$C$11:I$11),'roulement PSO HBGT'!$C$30:$DC$30)+WEEKDAY(I$12,2)-1),"")</f>
        <v>0</v>
      </c>
      <c r="J35" s="180">
        <f t="array" ref="J35">IFERROR(INDEX('roulement PSO HBGT'!$C35:$DC38,MATCH($B35,'roulement PSO HBGT'!$B35),MATCH(LOOKUP(9^9,$C$11:J$11),'roulement PSO HBGT'!$C$30:$DC$30)+WEEKDAY(J$12,2)-1),"")</f>
        <v>0</v>
      </c>
      <c r="K35" s="180">
        <f t="array" ref="K35">IFERROR(INDEX('roulement PSO HBGT'!$C35:$DC38,MATCH($B35,'roulement PSO HBGT'!$B35),MATCH(LOOKUP(9^9,$C$11:K$11),'roulement PSO HBGT'!$C$30:$DC$30)+WEEKDAY(K$12,2)-1),"")</f>
        <v>0</v>
      </c>
      <c r="L35" s="180">
        <f t="array" ref="L35">IFERROR(INDEX('roulement PSO HBGT'!$C35:$DC38,MATCH($B35,'roulement PSO HBGT'!$B35),MATCH(LOOKUP(9^9,$C$11:L$11),'roulement PSO HBGT'!$C$30:$DC$30)+WEEKDAY(L$12,2)-1),"")</f>
        <v>0</v>
      </c>
      <c r="M35" s="180">
        <f t="array" ref="M35">IFERROR(INDEX('roulement PSO HBGT'!$C35:$DC38,MATCH($B35,'roulement PSO HBGT'!$B35),MATCH(LOOKUP(9^9,$C$11:M$11),'roulement PSO HBGT'!$C$30:$DC$30)+WEEKDAY(M$12,2)-1),"")</f>
        <v>0</v>
      </c>
      <c r="N35" s="180">
        <f t="array" ref="N35">IFERROR(INDEX('roulement PSO HBGT'!$C35:$DC38,MATCH($B35,'roulement PSO HBGT'!$B35),MATCH(LOOKUP(9^9,$C$11:N$11),'roulement PSO HBGT'!$C$30:$DC$30)+WEEKDAY(N$12,2)-1),"")</f>
        <v>0</v>
      </c>
      <c r="O35" s="180">
        <f t="array" ref="O35">IFERROR(INDEX('roulement PSO HBGT'!$C35:$DC38,MATCH($B35,'roulement PSO HBGT'!$B35),MATCH(LOOKUP(9^9,$C$11:O$11),'roulement PSO HBGT'!$C$30:$DC$30)+WEEKDAY(O$12,2)-1),"")</f>
        <v>0</v>
      </c>
      <c r="P35" s="180">
        <f t="array" ref="P35">IFERROR(INDEX('roulement PSO HBGT'!$C35:$DC38,MATCH($B35,'roulement PSO HBGT'!$B35),MATCH(LOOKUP(9^9,$C$11:P$11),'roulement PSO HBGT'!$C$30:$DC$30)+WEEKDAY(P$12,2)-1),"")</f>
        <v>0</v>
      </c>
      <c r="Q35" s="180">
        <f t="array" ref="Q35">IFERROR(INDEX('roulement PSO HBGT'!$C35:$DC38,MATCH($B35,'roulement PSO HBGT'!$B35),MATCH(LOOKUP(9^9,$C$11:Q$11),'roulement PSO HBGT'!$C$30:$DC$30)+WEEKDAY(Q$12,2)-1),"")</f>
        <v>0</v>
      </c>
      <c r="R35" s="180">
        <f t="array" ref="R35">IFERROR(INDEX('roulement PSO HBGT'!$C35:$DC38,MATCH($B35,'roulement PSO HBGT'!$B35),MATCH(LOOKUP(9^9,$C$11:R$11),'roulement PSO HBGT'!$C$30:$DC$30)+WEEKDAY(R$12,2)-1),"")</f>
        <v>0</v>
      </c>
      <c r="S35" s="180">
        <f t="array" ref="S35">IFERROR(INDEX('roulement PSO HBGT'!$C35:$DC38,MATCH($B35,'roulement PSO HBGT'!$B35),MATCH(LOOKUP(9^9,$C$11:S$11),'roulement PSO HBGT'!$C$30:$DC$30)+WEEKDAY(S$12,2)-1),"")</f>
        <v>0</v>
      </c>
      <c r="T35" s="180">
        <f t="array" ref="T35">IFERROR(INDEX('roulement PSO HBGT'!$C35:$DC38,MATCH($B35,'roulement PSO HBGT'!$B35),MATCH(LOOKUP(9^9,$C$11:T$11),'roulement PSO HBGT'!$C$30:$DC$30)+WEEKDAY(T$12,2)-1),"")</f>
        <v>0</v>
      </c>
      <c r="U35" s="180">
        <f t="array" ref="U35">IFERROR(INDEX('roulement PSO HBGT'!$C35:$DC38,MATCH($B35,'roulement PSO HBGT'!$B35),MATCH(LOOKUP(9^9,$C$11:U$11),'roulement PSO HBGT'!$C$30:$DC$30)+WEEKDAY(U$12,2)-1),"")</f>
        <v>0</v>
      </c>
      <c r="V35" s="180">
        <f t="array" ref="V35">IFERROR(INDEX('roulement PSO HBGT'!$C35:$DC38,MATCH($B35,'roulement PSO HBGT'!$B35),MATCH(LOOKUP(9^9,$C$11:V$11),'roulement PSO HBGT'!$C$30:$DC$30)+WEEKDAY(V$12,2)-1),"")</f>
        <v>0</v>
      </c>
      <c r="W35" s="180">
        <f t="array" ref="W35">IFERROR(INDEX('roulement PSO HBGT'!$C35:$DC38,MATCH($B35,'roulement PSO HBGT'!$B35),MATCH(LOOKUP(9^9,$C$11:W$11),'roulement PSO HBGT'!$C$30:$DC$30)+WEEKDAY(W$12,2)-1),"")</f>
        <v>0</v>
      </c>
      <c r="X35" s="180">
        <f t="array" ref="X35">IFERROR(INDEX('roulement PSO HBGT'!$C35:$DC38,MATCH($B35,'roulement PSO HBGT'!$B35),MATCH(LOOKUP(9^9,$C$11:X$11),'roulement PSO HBGT'!$C$30:$DC$30)+WEEKDAY(X$12,2)-1),"")</f>
        <v>0</v>
      </c>
      <c r="Y35" s="180">
        <f t="array" ref="Y35">IFERROR(INDEX('roulement PSO HBGT'!$C35:$DC38,MATCH($B35,'roulement PSO HBGT'!$B35),MATCH(LOOKUP(9^9,$C$11:Y$11),'roulement PSO HBGT'!$C$30:$DC$30)+WEEKDAY(Y$12,2)-1),"")</f>
        <v>0</v>
      </c>
      <c r="Z35" s="180">
        <f t="array" ref="Z35">IFERROR(INDEX('roulement PSO HBGT'!$C35:$DC38,MATCH($B35,'roulement PSO HBGT'!$B35),MATCH(LOOKUP(9^9,$C$11:Z$11),'roulement PSO HBGT'!$C$30:$DC$30)+WEEKDAY(Z$12,2)-1),"")</f>
        <v>0</v>
      </c>
      <c r="AA35" s="180">
        <f t="array" ref="AA35">IFERROR(INDEX('roulement PSO HBGT'!$C35:$DC38,MATCH($B35,'roulement PSO HBGT'!$B35),MATCH(LOOKUP(9^9,$C$11:AA$11),'roulement PSO HBGT'!$C$30:$DC$30)+WEEKDAY(AA$12,2)-1),"")</f>
        <v>0</v>
      </c>
      <c r="AB35" s="180">
        <f t="array" ref="AB35">IFERROR(INDEX('roulement PSO HBGT'!$C35:$DC38,MATCH($B35,'roulement PSO HBGT'!$B35),MATCH(LOOKUP(9^9,$C$11:AB$11),'roulement PSO HBGT'!$C$30:$DC$30)+WEEKDAY(AB$12,2)-1),"")</f>
        <v>0</v>
      </c>
      <c r="AC35" s="180">
        <f t="array" ref="AC35">IFERROR(INDEX('roulement PSO HBGT'!$C35:$DC38,MATCH($B35,'roulement PSO HBGT'!$B35),MATCH(LOOKUP(9^9,$C$11:AC$11),'roulement PSO HBGT'!$C$30:$DC$30)+WEEKDAY(AC$12,2)-1),"")</f>
        <v>0</v>
      </c>
      <c r="AD35" s="180">
        <f t="array" ref="AD35">IFERROR(INDEX('roulement PSO HBGT'!$C35:$DC38,MATCH($B35,'roulement PSO HBGT'!$B35),MATCH(LOOKUP(9^9,$C$11:AD$11),'roulement PSO HBGT'!$C$30:$DC$30)+WEEKDAY(AD$12,2)-1),"")</f>
        <v>0</v>
      </c>
      <c r="AE35" s="180">
        <f t="array" ref="AE35">IFERROR(INDEX('roulement PSO HBGT'!$C35:$DC38,MATCH($B35,'roulement PSO HBGT'!$B35),MATCH(LOOKUP(9^9,$C$11:AE$11),'roulement PSO HBGT'!$C$30:$DC$30)+WEEKDAY(AE$12,2)-1),"")</f>
        <v>2</v>
      </c>
      <c r="AF35" s="180">
        <f t="array" ref="AF35">IFERROR(INDEX('roulement PSO HBGT'!$C35:$DC38,MATCH($B35,'roulement PSO HBGT'!$B35),MATCH(LOOKUP(9^9,$C$11:AF$11),'roulement PSO HBGT'!$C$30:$DC$30)+WEEKDAY(AF$12,2)-1),"")</f>
        <v>0</v>
      </c>
      <c r="AG35" s="180">
        <f t="array" ref="AG35">IFERROR(INDEX('roulement PSO HBGT'!$C35:$DC38,MATCH($B35,'roulement PSO HBGT'!$B35),MATCH(LOOKUP(9^9,$C$11:AG$11),'roulement PSO HBGT'!$C$30:$DC$30)+WEEKDAY(AG$12,2)-1),"")</f>
        <v>0</v>
      </c>
    </row>
    <row r="36" spans="1:33" ht="15.75" thickBot="1" x14ac:dyDescent="0.3">
      <c r="A36" s="199"/>
      <c r="B36" s="154"/>
      <c r="C36" s="180" t="str">
        <f t="array" ref="C36">IFERROR(INDEX('roulement PSO HBGT'!$C36:$DC39,MATCH($B36,'roulement PSO HBGT'!$B36),MATCH(LOOKUP(9^9,$C$11:C$11),'roulement PSO HBGT'!$C$30:$DC$30)+WEEKDAY(C$12,2)-1),"")</f>
        <v/>
      </c>
      <c r="D36" s="180" t="str">
        <f t="array" ref="D36">IFERROR(INDEX('roulement PSO HBGT'!$C36:$DC39,MATCH($B36,'roulement PSO HBGT'!$B36),MATCH(LOOKUP(9^9,$C$11:D$11),'roulement PSO HBGT'!$C$30:$DC$30)+WEEKDAY(D$12,2)-1),"")</f>
        <v/>
      </c>
      <c r="E36" s="180" t="str">
        <f t="array" ref="E36">IFERROR(INDEX('roulement PSO HBGT'!$C36:$DC39,MATCH($B36,'roulement PSO HBGT'!$B36),MATCH(LOOKUP(9^9,$C$11:E$11),'roulement PSO HBGT'!$C$30:$DC$30)+WEEKDAY(E$12,2)-1),"")</f>
        <v/>
      </c>
      <c r="F36" s="180" t="str">
        <f t="array" ref="F36">IFERROR(INDEX('roulement PSO HBGT'!$C36:$DC39,MATCH($B36,'roulement PSO HBGT'!$B36),MATCH(LOOKUP(9^9,$C$11:F$11),'roulement PSO HBGT'!$C$30:$DC$30)+WEEKDAY(F$12,2)-1),"")</f>
        <v/>
      </c>
      <c r="G36" s="180" t="str">
        <f t="array" ref="G36">IFERROR(INDEX('roulement PSO HBGT'!$C36:$DC39,MATCH($B36,'roulement PSO HBGT'!$B36),MATCH(LOOKUP(9^9,$C$11:G$11),'roulement PSO HBGT'!$C$30:$DC$30)+WEEKDAY(G$12,2)-1),"")</f>
        <v/>
      </c>
      <c r="H36" s="180" t="str">
        <f t="array" ref="H36">IFERROR(INDEX('roulement PSO HBGT'!$C36:$DC39,MATCH($B36,'roulement PSO HBGT'!$B36),MATCH(LOOKUP(9^9,$C$11:H$11),'roulement PSO HBGT'!$C$30:$DC$30)+WEEKDAY(H$12,2)-1),"")</f>
        <v/>
      </c>
      <c r="I36" s="180" t="str">
        <f t="array" ref="I36">IFERROR(INDEX('roulement PSO HBGT'!$C36:$DC39,MATCH($B36,'roulement PSO HBGT'!$B36),MATCH(LOOKUP(9^9,$C$11:I$11),'roulement PSO HBGT'!$C$30:$DC$30)+WEEKDAY(I$12,2)-1),"")</f>
        <v/>
      </c>
      <c r="J36" s="180" t="str">
        <f t="array" ref="J36">IFERROR(INDEX('roulement PSO HBGT'!$C36:$DC39,MATCH($B36,'roulement PSO HBGT'!$B36),MATCH(LOOKUP(9^9,$C$11:J$11),'roulement PSO HBGT'!$C$30:$DC$30)+WEEKDAY(J$12,2)-1),"")</f>
        <v/>
      </c>
      <c r="K36" s="180" t="str">
        <f t="array" ref="K36">IFERROR(INDEX('roulement PSO HBGT'!$C36:$DC39,MATCH($B36,'roulement PSO HBGT'!$B36),MATCH(LOOKUP(9^9,$C$11:K$11),'roulement PSO HBGT'!$C$30:$DC$30)+WEEKDAY(K$12,2)-1),"")</f>
        <v/>
      </c>
      <c r="L36" s="180" t="str">
        <f t="array" ref="L36">IFERROR(INDEX('roulement PSO HBGT'!$C36:$DC39,MATCH($B36,'roulement PSO HBGT'!$B36),MATCH(LOOKUP(9^9,$C$11:L$11),'roulement PSO HBGT'!$C$30:$DC$30)+WEEKDAY(L$12,2)-1),"")</f>
        <v/>
      </c>
      <c r="M36" s="180" t="str">
        <f t="array" ref="M36">IFERROR(INDEX('roulement PSO HBGT'!$C36:$DC39,MATCH($B36,'roulement PSO HBGT'!$B36),MATCH(LOOKUP(9^9,$C$11:M$11),'roulement PSO HBGT'!$C$30:$DC$30)+WEEKDAY(M$12,2)-1),"")</f>
        <v/>
      </c>
      <c r="N36" s="180" t="str">
        <f t="array" ref="N36">IFERROR(INDEX('roulement PSO HBGT'!$C36:$DC39,MATCH($B36,'roulement PSO HBGT'!$B36),MATCH(LOOKUP(9^9,$C$11:N$11),'roulement PSO HBGT'!$C$30:$DC$30)+WEEKDAY(N$12,2)-1),"")</f>
        <v/>
      </c>
      <c r="O36" s="180" t="str">
        <f t="array" ref="O36">IFERROR(INDEX('roulement PSO HBGT'!$C36:$DC39,MATCH($B36,'roulement PSO HBGT'!$B36),MATCH(LOOKUP(9^9,$C$11:O$11),'roulement PSO HBGT'!$C$30:$DC$30)+WEEKDAY(O$12,2)-1),"")</f>
        <v/>
      </c>
      <c r="P36" s="180" t="str">
        <f t="array" ref="P36">IFERROR(INDEX('roulement PSO HBGT'!$C36:$DC39,MATCH($B36,'roulement PSO HBGT'!$B36),MATCH(LOOKUP(9^9,$C$11:P$11),'roulement PSO HBGT'!$C$30:$DC$30)+WEEKDAY(P$12,2)-1),"")</f>
        <v/>
      </c>
      <c r="Q36" s="180" t="str">
        <f t="array" ref="Q36">IFERROR(INDEX('roulement PSO HBGT'!$C36:$DC39,MATCH($B36,'roulement PSO HBGT'!$B36),MATCH(LOOKUP(9^9,$C$11:Q$11),'roulement PSO HBGT'!$C$30:$DC$30)+WEEKDAY(Q$12,2)-1),"")</f>
        <v/>
      </c>
      <c r="R36" s="180" t="str">
        <f t="array" ref="R36">IFERROR(INDEX('roulement PSO HBGT'!$C36:$DC39,MATCH($B36,'roulement PSO HBGT'!$B36),MATCH(LOOKUP(9^9,$C$11:R$11),'roulement PSO HBGT'!$C$30:$DC$30)+WEEKDAY(R$12,2)-1),"")</f>
        <v/>
      </c>
      <c r="S36" s="180" t="str">
        <f t="array" ref="S36">IFERROR(INDEX('roulement PSO HBGT'!$C36:$DC39,MATCH($B36,'roulement PSO HBGT'!$B36),MATCH(LOOKUP(9^9,$C$11:S$11),'roulement PSO HBGT'!$C$30:$DC$30)+WEEKDAY(S$12,2)-1),"")</f>
        <v/>
      </c>
      <c r="T36" s="180" t="str">
        <f t="array" ref="T36">IFERROR(INDEX('roulement PSO HBGT'!$C36:$DC39,MATCH($B36,'roulement PSO HBGT'!$B36),MATCH(LOOKUP(9^9,$C$11:T$11),'roulement PSO HBGT'!$C$30:$DC$30)+WEEKDAY(T$12,2)-1),"")</f>
        <v/>
      </c>
      <c r="U36" s="180" t="str">
        <f t="array" ref="U36">IFERROR(INDEX('roulement PSO HBGT'!$C36:$DC39,MATCH($B36,'roulement PSO HBGT'!$B36),MATCH(LOOKUP(9^9,$C$11:U$11),'roulement PSO HBGT'!$C$30:$DC$30)+WEEKDAY(U$12,2)-1),"")</f>
        <v/>
      </c>
      <c r="V36" s="180" t="str">
        <f t="array" ref="V36">IFERROR(INDEX('roulement PSO HBGT'!$C36:$DC39,MATCH($B36,'roulement PSO HBGT'!$B36),MATCH(LOOKUP(9^9,$C$11:V$11),'roulement PSO HBGT'!$C$30:$DC$30)+WEEKDAY(V$12,2)-1),"")</f>
        <v/>
      </c>
      <c r="W36" s="180" t="str">
        <f t="array" ref="W36">IFERROR(INDEX('roulement PSO HBGT'!$C36:$DC39,MATCH($B36,'roulement PSO HBGT'!$B36),MATCH(LOOKUP(9^9,$C$11:W$11),'roulement PSO HBGT'!$C$30:$DC$30)+WEEKDAY(W$12,2)-1),"")</f>
        <v/>
      </c>
      <c r="X36" s="180" t="str">
        <f t="array" ref="X36">IFERROR(INDEX('roulement PSO HBGT'!$C36:$DC39,MATCH($B36,'roulement PSO HBGT'!$B36),MATCH(LOOKUP(9^9,$C$11:X$11),'roulement PSO HBGT'!$C$30:$DC$30)+WEEKDAY(X$12,2)-1),"")</f>
        <v/>
      </c>
      <c r="Y36" s="180" t="str">
        <f t="array" ref="Y36">IFERROR(INDEX('roulement PSO HBGT'!$C36:$DC39,MATCH($B36,'roulement PSO HBGT'!$B36),MATCH(LOOKUP(9^9,$C$11:Y$11),'roulement PSO HBGT'!$C$30:$DC$30)+WEEKDAY(Y$12,2)-1),"")</f>
        <v/>
      </c>
      <c r="Z36" s="180" t="str">
        <f t="array" ref="Z36">IFERROR(INDEX('roulement PSO HBGT'!$C36:$DC39,MATCH($B36,'roulement PSO HBGT'!$B36),MATCH(LOOKUP(9^9,$C$11:Z$11),'roulement PSO HBGT'!$C$30:$DC$30)+WEEKDAY(Z$12,2)-1),"")</f>
        <v/>
      </c>
      <c r="AA36" s="180" t="str">
        <f t="array" ref="AA36">IFERROR(INDEX('roulement PSO HBGT'!$C36:$DC39,MATCH($B36,'roulement PSO HBGT'!$B36),MATCH(LOOKUP(9^9,$C$11:AA$11),'roulement PSO HBGT'!$C$30:$DC$30)+WEEKDAY(AA$12,2)-1),"")</f>
        <v/>
      </c>
      <c r="AB36" s="180" t="str">
        <f t="array" ref="AB36">IFERROR(INDEX('roulement PSO HBGT'!$C36:$DC39,MATCH($B36,'roulement PSO HBGT'!$B36),MATCH(LOOKUP(9^9,$C$11:AB$11),'roulement PSO HBGT'!$C$30:$DC$30)+WEEKDAY(AB$12,2)-1),"")</f>
        <v/>
      </c>
      <c r="AC36" s="180" t="str">
        <f t="array" ref="AC36">IFERROR(INDEX('roulement PSO HBGT'!$C36:$DC39,MATCH($B36,'roulement PSO HBGT'!$B36),MATCH(LOOKUP(9^9,$C$11:AC$11),'roulement PSO HBGT'!$C$30:$DC$30)+WEEKDAY(AC$12,2)-1),"")</f>
        <v/>
      </c>
      <c r="AD36" s="180" t="str">
        <f t="array" ref="AD36">IFERROR(INDEX('roulement PSO HBGT'!$C36:$DC39,MATCH($B36,'roulement PSO HBGT'!$B36),MATCH(LOOKUP(9^9,$C$11:AD$11),'roulement PSO HBGT'!$C$30:$DC$30)+WEEKDAY(AD$12,2)-1),"")</f>
        <v/>
      </c>
      <c r="AE36" s="180" t="str">
        <f t="array" ref="AE36">IFERROR(INDEX('roulement PSO HBGT'!$C36:$DC39,MATCH($B36,'roulement PSO HBGT'!$B36),MATCH(LOOKUP(9^9,$C$11:AE$11),'roulement PSO HBGT'!$C$30:$DC$30)+WEEKDAY(AE$12,2)-1),"")</f>
        <v/>
      </c>
      <c r="AF36" s="180" t="str">
        <f t="array" ref="AF36">IFERROR(INDEX('roulement PSO HBGT'!$C36:$DC39,MATCH($B36,'roulement PSO HBGT'!$B36),MATCH(LOOKUP(9^9,$C$11:AF$11),'roulement PSO HBGT'!$C$30:$DC$30)+WEEKDAY(AF$12,2)-1),"")</f>
        <v/>
      </c>
      <c r="AG36" s="180" t="str">
        <f t="array" ref="AG36">IFERROR(INDEX('roulement PSO HBGT'!$C36:$DC39,MATCH($B36,'roulement PSO HBGT'!$B36),MATCH(LOOKUP(9^9,$C$11:AG$11),'roulement PSO HBGT'!$C$30:$DC$30)+WEEKDAY(AG$12,2)-1),"")</f>
        <v/>
      </c>
    </row>
    <row r="37" spans="1:33" ht="15.75" thickBot="1" x14ac:dyDescent="0.3">
      <c r="A37" s="199"/>
      <c r="B37" s="153" t="str">
        <f>'roulement PSO HBGT'!B37</f>
        <v>salarié 2</v>
      </c>
      <c r="C37" s="180" t="str">
        <f t="array" ref="C37">IFERROR(INDEX('roulement PSO HBGT'!$C37:$DC40,MATCH($B37,'roulement PSO HBGT'!$B37),MATCH(LOOKUP(9^9,$C$11:C$11),'roulement PSO HBGT'!$C$30:$DC$30)+WEEKDAY(C$12,2)-1),"")</f>
        <v>1ls2</v>
      </c>
      <c r="D37" s="180" t="str">
        <f t="array" ref="D37">IFERROR(INDEX('roulement PSO HBGT'!$C37:$DC40,MATCH($B37,'roulement PSO HBGT'!$B37),MATCH(LOOKUP(9^9,$C$11:D$11),'roulement PSO HBGT'!$C$30:$DC$30)+WEEKDAY(D$12,2)-1),"")</f>
        <v>1mas2</v>
      </c>
      <c r="E37" s="180" t="str">
        <f t="array" ref="E37">IFERROR(INDEX('roulement PSO HBGT'!$C37:$DC40,MATCH($B37,'roulement PSO HBGT'!$B37),MATCH(LOOKUP(9^9,$C$11:E$11),'roulement PSO HBGT'!$C$30:$DC$30)+WEEKDAY(E$12,2)-1),"")</f>
        <v>1mes2</v>
      </c>
      <c r="F37" s="180" t="str">
        <f t="array" ref="F37">IFERROR(INDEX('roulement PSO HBGT'!$C37:$DC40,MATCH($B37,'roulement PSO HBGT'!$B37),MATCH(LOOKUP(9^9,$C$11:F$11),'roulement PSO HBGT'!$C$30:$DC$30)+WEEKDAY(F$12,2)-1),"")</f>
        <v>1js2</v>
      </c>
      <c r="G37" s="180" t="str">
        <f t="array" ref="G37">IFERROR(INDEX('roulement PSO HBGT'!$C37:$DC40,MATCH($B37,'roulement PSO HBGT'!$B37),MATCH(LOOKUP(9^9,$C$11:G$11),'roulement PSO HBGT'!$C$30:$DC$30)+WEEKDAY(G$12,2)-1),"")</f>
        <v>1vs2</v>
      </c>
      <c r="H37" s="180" t="str">
        <f t="array" ref="H37">IFERROR(INDEX('roulement PSO HBGT'!$C37:$DC40,MATCH($B37,'roulement PSO HBGT'!$B37),MATCH(LOOKUP(9^9,$C$11:H$11),'roulement PSO HBGT'!$C$30:$DC$30)+WEEKDAY(H$12,2)-1),"")</f>
        <v>1ss2</v>
      </c>
      <c r="I37" s="180" t="str">
        <f t="array" ref="I37">IFERROR(INDEX('roulement PSO HBGT'!$C37:$DC40,MATCH($B37,'roulement PSO HBGT'!$B37),MATCH(LOOKUP(9^9,$C$11:I$11),'roulement PSO HBGT'!$C$30:$DC$30)+WEEKDAY(I$12,2)-1),"")</f>
        <v>1ds2</v>
      </c>
      <c r="J37" s="180" t="str">
        <f t="array" ref="J37">IFERROR(INDEX('roulement PSO HBGT'!$C37:$DC40,MATCH($B37,'roulement PSO HBGT'!$B37),MATCH(LOOKUP(9^9,$C$11:J$11),'roulement PSO HBGT'!$C$30:$DC$30)+WEEKDAY(J$12,2)-1),"")</f>
        <v>2ls2</v>
      </c>
      <c r="K37" s="180" t="str">
        <f t="array" ref="K37">IFERROR(INDEX('roulement PSO HBGT'!$C37:$DC40,MATCH($B37,'roulement PSO HBGT'!$B37),MATCH(LOOKUP(9^9,$C$11:K$11),'roulement PSO HBGT'!$C$30:$DC$30)+WEEKDAY(K$12,2)-1),"")</f>
        <v>2mas2</v>
      </c>
      <c r="L37" s="180" t="str">
        <f t="array" ref="L37">IFERROR(INDEX('roulement PSO HBGT'!$C37:$DC40,MATCH($B37,'roulement PSO HBGT'!$B37),MATCH(LOOKUP(9^9,$C$11:L$11),'roulement PSO HBGT'!$C$30:$DC$30)+WEEKDAY(L$12,2)-1),"")</f>
        <v>2mes2</v>
      </c>
      <c r="M37" s="180" t="str">
        <f t="array" ref="M37">IFERROR(INDEX('roulement PSO HBGT'!$C37:$DC40,MATCH($B37,'roulement PSO HBGT'!$B37),MATCH(LOOKUP(9^9,$C$11:M$11),'roulement PSO HBGT'!$C$30:$DC$30)+WEEKDAY(M$12,2)-1),"")</f>
        <v>2js2</v>
      </c>
      <c r="N37" s="180" t="str">
        <f t="array" ref="N37">IFERROR(INDEX('roulement PSO HBGT'!$C37:$DC40,MATCH($B37,'roulement PSO HBGT'!$B37),MATCH(LOOKUP(9^9,$C$11:N$11),'roulement PSO HBGT'!$C$30:$DC$30)+WEEKDAY(N$12,2)-1),"")</f>
        <v>2vs2</v>
      </c>
      <c r="O37" s="180" t="str">
        <f t="array" ref="O37">IFERROR(INDEX('roulement PSO HBGT'!$C37:$DC40,MATCH($B37,'roulement PSO HBGT'!$B37),MATCH(LOOKUP(9^9,$C$11:O$11),'roulement PSO HBGT'!$C$30:$DC$30)+WEEKDAY(O$12,2)-1),"")</f>
        <v>2ss2</v>
      </c>
      <c r="P37" s="180" t="str">
        <f t="array" ref="P37">IFERROR(INDEX('roulement PSO HBGT'!$C37:$DC40,MATCH($B37,'roulement PSO HBGT'!$B37),MATCH(LOOKUP(9^9,$C$11:P$11),'roulement PSO HBGT'!$C$30:$DC$30)+WEEKDAY(P$12,2)-1),"")</f>
        <v>2ds2</v>
      </c>
      <c r="Q37" s="180" t="str">
        <f t="array" ref="Q37">IFERROR(INDEX('roulement PSO HBGT'!$C37:$DC40,MATCH($B37,'roulement PSO HBGT'!$B37),MATCH(LOOKUP(9^9,$C$11:Q$11),'roulement PSO HBGT'!$C$30:$DC$30)+WEEKDAY(Q$12,2)-1),"")</f>
        <v>3ls2</v>
      </c>
      <c r="R37" s="180" t="str">
        <f t="array" ref="R37">IFERROR(INDEX('roulement PSO HBGT'!$C37:$DC40,MATCH($B37,'roulement PSO HBGT'!$B37),MATCH(LOOKUP(9^9,$C$11:R$11),'roulement PSO HBGT'!$C$30:$DC$30)+WEEKDAY(R$12,2)-1),"")</f>
        <v>3mas2</v>
      </c>
      <c r="S37" s="180" t="str">
        <f t="array" ref="S37">IFERROR(INDEX('roulement PSO HBGT'!$C37:$DC40,MATCH($B37,'roulement PSO HBGT'!$B37),MATCH(LOOKUP(9^9,$C$11:S$11),'roulement PSO HBGT'!$C$30:$DC$30)+WEEKDAY(S$12,2)-1),"")</f>
        <v>3mes2</v>
      </c>
      <c r="T37" s="180" t="str">
        <f t="array" ref="T37">IFERROR(INDEX('roulement PSO HBGT'!$C37:$DC40,MATCH($B37,'roulement PSO HBGT'!$B37),MATCH(LOOKUP(9^9,$C$11:T$11),'roulement PSO HBGT'!$C$30:$DC$30)+WEEKDAY(T$12,2)-1),"")</f>
        <v>3js2</v>
      </c>
      <c r="U37" s="180" t="str">
        <f t="array" ref="U37">IFERROR(INDEX('roulement PSO HBGT'!$C37:$DC40,MATCH($B37,'roulement PSO HBGT'!$B37),MATCH(LOOKUP(9^9,$C$11:U$11),'roulement PSO HBGT'!$C$30:$DC$30)+WEEKDAY(U$12,2)-1),"")</f>
        <v>3vs2</v>
      </c>
      <c r="V37" s="180" t="str">
        <f t="array" ref="V37">IFERROR(INDEX('roulement PSO HBGT'!$C37:$DC40,MATCH($B37,'roulement PSO HBGT'!$B37),MATCH(LOOKUP(9^9,$C$11:V$11),'roulement PSO HBGT'!$C$30:$DC$30)+WEEKDAY(V$12,2)-1),"")</f>
        <v>3ss2</v>
      </c>
      <c r="W37" s="180" t="str">
        <f t="array" ref="W37">IFERROR(INDEX('roulement PSO HBGT'!$C37:$DC40,MATCH($B37,'roulement PSO HBGT'!$B37),MATCH(LOOKUP(9^9,$C$11:W$11),'roulement PSO HBGT'!$C$30:$DC$30)+WEEKDAY(W$12,2)-1),"")</f>
        <v>3ds2</v>
      </c>
      <c r="X37" s="180" t="str">
        <f t="array" ref="X37">IFERROR(INDEX('roulement PSO HBGT'!$C37:$DC40,MATCH($B37,'roulement PSO HBGT'!$B37),MATCH(LOOKUP(9^9,$C$11:X$11),'roulement PSO HBGT'!$C$30:$DC$30)+WEEKDAY(X$12,2)-1),"")</f>
        <v>4ls2</v>
      </c>
      <c r="Y37" s="180" t="str">
        <f t="array" ref="Y37">IFERROR(INDEX('roulement PSO HBGT'!$C37:$DC40,MATCH($B37,'roulement PSO HBGT'!$B37),MATCH(LOOKUP(9^9,$C$11:Y$11),'roulement PSO HBGT'!$C$30:$DC$30)+WEEKDAY(Y$12,2)-1),"")</f>
        <v>4mas2</v>
      </c>
      <c r="Z37" s="180" t="str">
        <f t="array" ref="Z37">IFERROR(INDEX('roulement PSO HBGT'!$C37:$DC40,MATCH($B37,'roulement PSO HBGT'!$B37),MATCH(LOOKUP(9^9,$C$11:Z$11),'roulement PSO HBGT'!$C$30:$DC$30)+WEEKDAY(Z$12,2)-1),"")</f>
        <v>4mes2</v>
      </c>
      <c r="AA37" s="180" t="str">
        <f t="array" ref="AA37">IFERROR(INDEX('roulement PSO HBGT'!$C37:$DC40,MATCH($B37,'roulement PSO HBGT'!$B37),MATCH(LOOKUP(9^9,$C$11:AA$11),'roulement PSO HBGT'!$C$30:$DC$30)+WEEKDAY(AA$12,2)-1),"")</f>
        <v>4js2</v>
      </c>
      <c r="AB37" s="180" t="str">
        <f t="array" ref="AB37">IFERROR(INDEX('roulement PSO HBGT'!$C37:$DC40,MATCH($B37,'roulement PSO HBGT'!$B37),MATCH(LOOKUP(9^9,$C$11:AB$11),'roulement PSO HBGT'!$C$30:$DC$30)+WEEKDAY(AB$12,2)-1),"")</f>
        <v>4vs2</v>
      </c>
      <c r="AC37" s="180" t="str">
        <f t="array" ref="AC37">IFERROR(INDEX('roulement PSO HBGT'!$C37:$DC40,MATCH($B37,'roulement PSO HBGT'!$B37),MATCH(LOOKUP(9^9,$C$11:AC$11),'roulement PSO HBGT'!$C$30:$DC$30)+WEEKDAY(AC$12,2)-1),"")</f>
        <v>4ss2</v>
      </c>
      <c r="AD37" s="180" t="str">
        <f t="array" ref="AD37">IFERROR(INDEX('roulement PSO HBGT'!$C37:$DC40,MATCH($B37,'roulement PSO HBGT'!$B37),MATCH(LOOKUP(9^9,$C$11:AD$11),'roulement PSO HBGT'!$C$30:$DC$30)+WEEKDAY(AD$12,2)-1),"")</f>
        <v>4ds2</v>
      </c>
      <c r="AE37" s="180" t="str">
        <f t="array" ref="AE37">IFERROR(INDEX('roulement PSO HBGT'!$C37:$DC40,MATCH($B37,'roulement PSO HBGT'!$B37),MATCH(LOOKUP(9^9,$C$11:AE$11),'roulement PSO HBGT'!$C$30:$DC$30)+WEEKDAY(AE$12,2)-1),"")</f>
        <v>1ls2</v>
      </c>
      <c r="AF37" s="180" t="str">
        <f t="array" ref="AF37">IFERROR(INDEX('roulement PSO HBGT'!$C37:$DC40,MATCH($B37,'roulement PSO HBGT'!$B37),MATCH(LOOKUP(9^9,$C$11:AF$11),'roulement PSO HBGT'!$C$30:$DC$30)+WEEKDAY(AF$12,2)-1),"")</f>
        <v>1mas2</v>
      </c>
      <c r="AG37" s="180" t="str">
        <f t="array" ref="AG37">IFERROR(INDEX('roulement PSO HBGT'!$C37:$DC40,MATCH($B37,'roulement PSO HBGT'!$B37),MATCH(LOOKUP(9^9,$C$11:AG$11),'roulement PSO HBGT'!$C$30:$DC$30)+WEEKDAY(AG$12,2)-1),"")</f>
        <v>1mes2</v>
      </c>
    </row>
    <row r="38" spans="1:33" ht="15.75" customHeight="1" thickBot="1" x14ac:dyDescent="0.3">
      <c r="A38" s="199"/>
      <c r="B38" s="181" t="str">
        <f>'roulement PSO HBGT'!B38</f>
        <v>modification de planning</v>
      </c>
      <c r="C38" s="180">
        <f t="array" ref="C38">IFERROR(INDEX('roulement PSO HBGT'!$C38:$DC41,MATCH($B38,'roulement PSO HBGT'!$B38),MATCH(LOOKUP(9^9,$C$11:C$11),'roulement PSO HBGT'!$C$30:$DC$30)+WEEKDAY(C$12,2)-1),"")</f>
        <v>0</v>
      </c>
      <c r="D38" s="180">
        <f t="array" ref="D38">IFERROR(INDEX('roulement PSO HBGT'!$C38:$DC41,MATCH($B38,'roulement PSO HBGT'!$B38),MATCH(LOOKUP(9^9,$C$11:D$11),'roulement PSO HBGT'!$C$30:$DC$30)+WEEKDAY(D$12,2)-1),"")</f>
        <v>0</v>
      </c>
      <c r="E38" s="180">
        <f t="array" ref="E38">IFERROR(INDEX('roulement PSO HBGT'!$C38:$DC41,MATCH($B38,'roulement PSO HBGT'!$B38),MATCH(LOOKUP(9^9,$C$11:E$11),'roulement PSO HBGT'!$C$30:$DC$30)+WEEKDAY(E$12,2)-1),"")</f>
        <v>0</v>
      </c>
      <c r="F38" s="180">
        <f t="array" ref="F38">IFERROR(INDEX('roulement PSO HBGT'!$C38:$DC41,MATCH($B38,'roulement PSO HBGT'!$B38),MATCH(LOOKUP(9^9,$C$11:F$11),'roulement PSO HBGT'!$C$30:$DC$30)+WEEKDAY(F$12,2)-1),"")</f>
        <v>0</v>
      </c>
      <c r="G38" s="180">
        <f t="array" ref="G38">IFERROR(INDEX('roulement PSO HBGT'!$C38:$DC41,MATCH($B38,'roulement PSO HBGT'!$B38),MATCH(LOOKUP(9^9,$C$11:G$11),'roulement PSO HBGT'!$C$30:$DC$30)+WEEKDAY(G$12,2)-1),"")</f>
        <v>0</v>
      </c>
      <c r="H38" s="180">
        <f t="array" ref="H38">IFERROR(INDEX('roulement PSO HBGT'!$C38:$DC41,MATCH($B38,'roulement PSO HBGT'!$B38),MATCH(LOOKUP(9^9,$C$11:H$11),'roulement PSO HBGT'!$C$30:$DC$30)+WEEKDAY(H$12,2)-1),"")</f>
        <v>0</v>
      </c>
      <c r="I38" s="180">
        <f t="array" ref="I38">IFERROR(INDEX('roulement PSO HBGT'!$C38:$DC41,MATCH($B38,'roulement PSO HBGT'!$B38),MATCH(LOOKUP(9^9,$C$11:I$11),'roulement PSO HBGT'!$C$30:$DC$30)+WEEKDAY(I$12,2)-1),"")</f>
        <v>0</v>
      </c>
      <c r="J38" s="180">
        <f t="array" ref="J38">IFERROR(INDEX('roulement PSO HBGT'!$C38:$DC41,MATCH($B38,'roulement PSO HBGT'!$B38),MATCH(LOOKUP(9^9,$C$11:J$11),'roulement PSO HBGT'!$C$30:$DC$30)+WEEKDAY(J$12,2)-1),"")</f>
        <v>0</v>
      </c>
      <c r="K38" s="180">
        <f t="array" ref="K38">IFERROR(INDEX('roulement PSO HBGT'!$C38:$DC41,MATCH($B38,'roulement PSO HBGT'!$B38),MATCH(LOOKUP(9^9,$C$11:K$11),'roulement PSO HBGT'!$C$30:$DC$30)+WEEKDAY(K$12,2)-1),"")</f>
        <v>0</v>
      </c>
      <c r="L38" s="180">
        <f t="array" ref="L38">IFERROR(INDEX('roulement PSO HBGT'!$C38:$DC41,MATCH($B38,'roulement PSO HBGT'!$B38),MATCH(LOOKUP(9^9,$C$11:L$11),'roulement PSO HBGT'!$C$30:$DC$30)+WEEKDAY(L$12,2)-1),"")</f>
        <v>0</v>
      </c>
      <c r="M38" s="180">
        <f t="array" ref="M38">IFERROR(INDEX('roulement PSO HBGT'!$C38:$DC41,MATCH($B38,'roulement PSO HBGT'!$B38),MATCH(LOOKUP(9^9,$C$11:M$11),'roulement PSO HBGT'!$C$30:$DC$30)+WEEKDAY(M$12,2)-1),"")</f>
        <v>0</v>
      </c>
      <c r="N38" s="180">
        <f t="array" ref="N38">IFERROR(INDEX('roulement PSO HBGT'!$C38:$DC41,MATCH($B38,'roulement PSO HBGT'!$B38),MATCH(LOOKUP(9^9,$C$11:N$11),'roulement PSO HBGT'!$C$30:$DC$30)+WEEKDAY(N$12,2)-1),"")</f>
        <v>0</v>
      </c>
      <c r="O38" s="180">
        <f t="array" ref="O38">IFERROR(INDEX('roulement PSO HBGT'!$C38:$DC41,MATCH($B38,'roulement PSO HBGT'!$B38),MATCH(LOOKUP(9^9,$C$11:O$11),'roulement PSO HBGT'!$C$30:$DC$30)+WEEKDAY(O$12,2)-1),"")</f>
        <v>0</v>
      </c>
      <c r="P38" s="180">
        <f t="array" ref="P38">IFERROR(INDEX('roulement PSO HBGT'!$C38:$DC41,MATCH($B38,'roulement PSO HBGT'!$B38),MATCH(LOOKUP(9^9,$C$11:P$11),'roulement PSO HBGT'!$C$30:$DC$30)+WEEKDAY(P$12,2)-1),"")</f>
        <v>0</v>
      </c>
      <c r="Q38" s="180">
        <f t="array" ref="Q38">IFERROR(INDEX('roulement PSO HBGT'!$C38:$DC41,MATCH($B38,'roulement PSO HBGT'!$B38),MATCH(LOOKUP(9^9,$C$11:Q$11),'roulement PSO HBGT'!$C$30:$DC$30)+WEEKDAY(Q$12,2)-1),"")</f>
        <v>0</v>
      </c>
      <c r="R38" s="180">
        <f t="array" ref="R38">IFERROR(INDEX('roulement PSO HBGT'!$C38:$DC41,MATCH($B38,'roulement PSO HBGT'!$B38),MATCH(LOOKUP(9^9,$C$11:R$11),'roulement PSO HBGT'!$C$30:$DC$30)+WEEKDAY(R$12,2)-1),"")</f>
        <v>0</v>
      </c>
      <c r="S38" s="180">
        <f t="array" ref="S38">IFERROR(INDEX('roulement PSO HBGT'!$C38:$DC41,MATCH($B38,'roulement PSO HBGT'!$B38),MATCH(LOOKUP(9^9,$C$11:S$11),'roulement PSO HBGT'!$C$30:$DC$30)+WEEKDAY(S$12,2)-1),"")</f>
        <v>0</v>
      </c>
      <c r="T38" s="180">
        <f t="array" ref="T38">IFERROR(INDEX('roulement PSO HBGT'!$C38:$DC41,MATCH($B38,'roulement PSO HBGT'!$B38),MATCH(LOOKUP(9^9,$C$11:T$11),'roulement PSO HBGT'!$C$30:$DC$30)+WEEKDAY(T$12,2)-1),"")</f>
        <v>0</v>
      </c>
      <c r="U38" s="180">
        <f t="array" ref="U38">IFERROR(INDEX('roulement PSO HBGT'!$C38:$DC41,MATCH($B38,'roulement PSO HBGT'!$B38),MATCH(LOOKUP(9^9,$C$11:U$11),'roulement PSO HBGT'!$C$30:$DC$30)+WEEKDAY(U$12,2)-1),"")</f>
        <v>0</v>
      </c>
      <c r="V38" s="180">
        <f t="array" ref="V38">IFERROR(INDEX('roulement PSO HBGT'!$C38:$DC41,MATCH($B38,'roulement PSO HBGT'!$B38),MATCH(LOOKUP(9^9,$C$11:V$11),'roulement PSO HBGT'!$C$30:$DC$30)+WEEKDAY(V$12,2)-1),"")</f>
        <v>0</v>
      </c>
      <c r="W38" s="180">
        <f t="array" ref="W38">IFERROR(INDEX('roulement PSO HBGT'!$C38:$DC41,MATCH($B38,'roulement PSO HBGT'!$B38),MATCH(LOOKUP(9^9,$C$11:W$11),'roulement PSO HBGT'!$C$30:$DC$30)+WEEKDAY(W$12,2)-1),"")</f>
        <v>0</v>
      </c>
      <c r="X38" s="180">
        <f t="array" ref="X38">IFERROR(INDEX('roulement PSO HBGT'!$C38:$DC41,MATCH($B38,'roulement PSO HBGT'!$B38),MATCH(LOOKUP(9^9,$C$11:X$11),'roulement PSO HBGT'!$C$30:$DC$30)+WEEKDAY(X$12,2)-1),"")</f>
        <v>0</v>
      </c>
      <c r="Y38" s="180">
        <f t="array" ref="Y38">IFERROR(INDEX('roulement PSO HBGT'!$C38:$DC41,MATCH($B38,'roulement PSO HBGT'!$B38),MATCH(LOOKUP(9^9,$C$11:Y$11),'roulement PSO HBGT'!$C$30:$DC$30)+WEEKDAY(Y$12,2)-1),"")</f>
        <v>0</v>
      </c>
      <c r="Z38" s="180">
        <f t="array" ref="Z38">IFERROR(INDEX('roulement PSO HBGT'!$C38:$DC41,MATCH($B38,'roulement PSO HBGT'!$B38),MATCH(LOOKUP(9^9,$C$11:Z$11),'roulement PSO HBGT'!$C$30:$DC$30)+WEEKDAY(Z$12,2)-1),"")</f>
        <v>0</v>
      </c>
      <c r="AA38" s="180">
        <f t="array" ref="AA38">IFERROR(INDEX('roulement PSO HBGT'!$C38:$DC41,MATCH($B38,'roulement PSO HBGT'!$B38),MATCH(LOOKUP(9^9,$C$11:AA$11),'roulement PSO HBGT'!$C$30:$DC$30)+WEEKDAY(AA$12,2)-1),"")</f>
        <v>0</v>
      </c>
      <c r="AB38" s="180">
        <f t="array" ref="AB38">IFERROR(INDEX('roulement PSO HBGT'!$C38:$DC41,MATCH($B38,'roulement PSO HBGT'!$B38),MATCH(LOOKUP(9^9,$C$11:AB$11),'roulement PSO HBGT'!$C$30:$DC$30)+WEEKDAY(AB$12,2)-1),"")</f>
        <v>0</v>
      </c>
      <c r="AC38" s="180">
        <f t="array" ref="AC38">IFERROR(INDEX('roulement PSO HBGT'!$C38:$DC41,MATCH($B38,'roulement PSO HBGT'!$B38),MATCH(LOOKUP(9^9,$C$11:AC$11),'roulement PSO HBGT'!$C$30:$DC$30)+WEEKDAY(AC$12,2)-1),"")</f>
        <v>0</v>
      </c>
      <c r="AD38" s="180">
        <f t="array" ref="AD38">IFERROR(INDEX('roulement PSO HBGT'!$C38:$DC41,MATCH($B38,'roulement PSO HBGT'!$B38),MATCH(LOOKUP(9^9,$C$11:AD$11),'roulement PSO HBGT'!$C$30:$DC$30)+WEEKDAY(AD$12,2)-1),"")</f>
        <v>0</v>
      </c>
      <c r="AE38" s="180">
        <f t="array" ref="AE38">IFERROR(INDEX('roulement PSO HBGT'!$C38:$DC41,MATCH($B38,'roulement PSO HBGT'!$B38),MATCH(LOOKUP(9^9,$C$11:AE$11),'roulement PSO HBGT'!$C$30:$DC$30)+WEEKDAY(AE$12,2)-1),"")</f>
        <v>0</v>
      </c>
      <c r="AF38" s="180">
        <f t="array" ref="AF38">IFERROR(INDEX('roulement PSO HBGT'!$C38:$DC41,MATCH($B38,'roulement PSO HBGT'!$B38),MATCH(LOOKUP(9^9,$C$11:AF$11),'roulement PSO HBGT'!$C$30:$DC$30)+WEEKDAY(AF$12,2)-1),"")</f>
        <v>0</v>
      </c>
      <c r="AG38" s="180">
        <f t="array" ref="AG38">IFERROR(INDEX('roulement PSO HBGT'!$C38:$DC41,MATCH($B38,'roulement PSO HBGT'!$B38),MATCH(LOOKUP(9^9,$C$11:AG$11),'roulement PSO HBGT'!$C$30:$DC$30)+WEEKDAY(AG$12,2)-1),"")</f>
        <v>0</v>
      </c>
    </row>
    <row r="39" spans="1:33" ht="15.75" thickBot="1" x14ac:dyDescent="0.3">
      <c r="A39" s="199"/>
      <c r="B39" s="182" t="str">
        <f>'roulement PSO HBGT'!B39</f>
        <v>heures modulables</v>
      </c>
      <c r="C39" s="180">
        <f t="array" ref="C39">IFERROR(INDEX('roulement PSO HBGT'!$C39:$DC42,MATCH($B39,'roulement PSO HBGT'!$B39),MATCH(LOOKUP(9^9,$C$11:C$11),'roulement PSO HBGT'!$C$30:$DC$30)+WEEKDAY(C$12,2)-1),"")</f>
        <v>3</v>
      </c>
      <c r="D39" s="180">
        <f t="array" ref="D39">IFERROR(INDEX('roulement PSO HBGT'!$C39:$DC42,MATCH($B39,'roulement PSO HBGT'!$B39),MATCH(LOOKUP(9^9,$C$11:D$11),'roulement PSO HBGT'!$C$30:$DC$30)+WEEKDAY(D$12,2)-1),"")</f>
        <v>0</v>
      </c>
      <c r="E39" s="180">
        <f t="array" ref="E39">IFERROR(INDEX('roulement PSO HBGT'!$C39:$DC42,MATCH($B39,'roulement PSO HBGT'!$B39),MATCH(LOOKUP(9^9,$C$11:E$11),'roulement PSO HBGT'!$C$30:$DC$30)+WEEKDAY(E$12,2)-1),"")</f>
        <v>0</v>
      </c>
      <c r="F39" s="180">
        <f t="array" ref="F39">IFERROR(INDEX('roulement PSO HBGT'!$C39:$DC42,MATCH($B39,'roulement PSO HBGT'!$B39),MATCH(LOOKUP(9^9,$C$11:F$11),'roulement PSO HBGT'!$C$30:$DC$30)+WEEKDAY(F$12,2)-1),"")</f>
        <v>0</v>
      </c>
      <c r="G39" s="180">
        <f t="array" ref="G39">IFERROR(INDEX('roulement PSO HBGT'!$C39:$DC42,MATCH($B39,'roulement PSO HBGT'!$B39),MATCH(LOOKUP(9^9,$C$11:G$11),'roulement PSO HBGT'!$C$30:$DC$30)+WEEKDAY(G$12,2)-1),"")</f>
        <v>0</v>
      </c>
      <c r="H39" s="180">
        <f t="array" ref="H39">IFERROR(INDEX('roulement PSO HBGT'!$C39:$DC42,MATCH($B39,'roulement PSO HBGT'!$B39),MATCH(LOOKUP(9^9,$C$11:H$11),'roulement PSO HBGT'!$C$30:$DC$30)+WEEKDAY(H$12,2)-1),"")</f>
        <v>0</v>
      </c>
      <c r="I39" s="180">
        <f t="array" ref="I39">IFERROR(INDEX('roulement PSO HBGT'!$C39:$DC42,MATCH($B39,'roulement PSO HBGT'!$B39),MATCH(LOOKUP(9^9,$C$11:I$11),'roulement PSO HBGT'!$C$30:$DC$30)+WEEKDAY(I$12,2)-1),"")</f>
        <v>0</v>
      </c>
      <c r="J39" s="180">
        <f t="array" ref="J39">IFERROR(INDEX('roulement PSO HBGT'!$C39:$DC42,MATCH($B39,'roulement PSO HBGT'!$B39),MATCH(LOOKUP(9^9,$C$11:J$11),'roulement PSO HBGT'!$C$30:$DC$30)+WEEKDAY(J$12,2)-1),"")</f>
        <v>0</v>
      </c>
      <c r="K39" s="180">
        <f t="array" ref="K39">IFERROR(INDEX('roulement PSO HBGT'!$C39:$DC42,MATCH($B39,'roulement PSO HBGT'!$B39),MATCH(LOOKUP(9^9,$C$11:K$11),'roulement PSO HBGT'!$C$30:$DC$30)+WEEKDAY(K$12,2)-1),"")</f>
        <v>0</v>
      </c>
      <c r="L39" s="180">
        <f t="array" ref="L39">IFERROR(INDEX('roulement PSO HBGT'!$C39:$DC42,MATCH($B39,'roulement PSO HBGT'!$B39),MATCH(LOOKUP(9^9,$C$11:L$11),'roulement PSO HBGT'!$C$30:$DC$30)+WEEKDAY(L$12,2)-1),"")</f>
        <v>0</v>
      </c>
      <c r="M39" s="180">
        <f t="array" ref="M39">IFERROR(INDEX('roulement PSO HBGT'!$C39:$DC42,MATCH($B39,'roulement PSO HBGT'!$B39),MATCH(LOOKUP(9^9,$C$11:M$11),'roulement PSO HBGT'!$C$30:$DC$30)+WEEKDAY(M$12,2)-1),"")</f>
        <v>0</v>
      </c>
      <c r="N39" s="180">
        <f t="array" ref="N39">IFERROR(INDEX('roulement PSO HBGT'!$C39:$DC42,MATCH($B39,'roulement PSO HBGT'!$B39),MATCH(LOOKUP(9^9,$C$11:N$11),'roulement PSO HBGT'!$C$30:$DC$30)+WEEKDAY(N$12,2)-1),"")</f>
        <v>0</v>
      </c>
      <c r="O39" s="180">
        <f t="array" ref="O39">IFERROR(INDEX('roulement PSO HBGT'!$C39:$DC42,MATCH($B39,'roulement PSO HBGT'!$B39),MATCH(LOOKUP(9^9,$C$11:O$11),'roulement PSO HBGT'!$C$30:$DC$30)+WEEKDAY(O$12,2)-1),"")</f>
        <v>0</v>
      </c>
      <c r="P39" s="180">
        <f t="array" ref="P39">IFERROR(INDEX('roulement PSO HBGT'!$C39:$DC42,MATCH($B39,'roulement PSO HBGT'!$B39),MATCH(LOOKUP(9^9,$C$11:P$11),'roulement PSO HBGT'!$C$30:$DC$30)+WEEKDAY(P$12,2)-1),"")</f>
        <v>0</v>
      </c>
      <c r="Q39" s="180">
        <f t="array" ref="Q39">IFERROR(INDEX('roulement PSO HBGT'!$C39:$DC42,MATCH($B39,'roulement PSO HBGT'!$B39),MATCH(LOOKUP(9^9,$C$11:Q$11),'roulement PSO HBGT'!$C$30:$DC$30)+WEEKDAY(Q$12,2)-1),"")</f>
        <v>0</v>
      </c>
      <c r="R39" s="180">
        <f t="array" ref="R39">IFERROR(INDEX('roulement PSO HBGT'!$C39:$DC42,MATCH($B39,'roulement PSO HBGT'!$B39),MATCH(LOOKUP(9^9,$C$11:R$11),'roulement PSO HBGT'!$C$30:$DC$30)+WEEKDAY(R$12,2)-1),"")</f>
        <v>0</v>
      </c>
      <c r="S39" s="180">
        <f t="array" ref="S39">IFERROR(INDEX('roulement PSO HBGT'!$C39:$DC42,MATCH($B39,'roulement PSO HBGT'!$B39),MATCH(LOOKUP(9^9,$C$11:S$11),'roulement PSO HBGT'!$C$30:$DC$30)+WEEKDAY(S$12,2)-1),"")</f>
        <v>0</v>
      </c>
      <c r="T39" s="180">
        <f t="array" ref="T39">IFERROR(INDEX('roulement PSO HBGT'!$C39:$DC42,MATCH($B39,'roulement PSO HBGT'!$B39),MATCH(LOOKUP(9^9,$C$11:T$11),'roulement PSO HBGT'!$C$30:$DC$30)+WEEKDAY(T$12,2)-1),"")</f>
        <v>0</v>
      </c>
      <c r="U39" s="180">
        <f t="array" ref="U39">IFERROR(INDEX('roulement PSO HBGT'!$C39:$DC42,MATCH($B39,'roulement PSO HBGT'!$B39),MATCH(LOOKUP(9^9,$C$11:U$11),'roulement PSO HBGT'!$C$30:$DC$30)+WEEKDAY(U$12,2)-1),"")</f>
        <v>0</v>
      </c>
      <c r="V39" s="180">
        <f t="array" ref="V39">IFERROR(INDEX('roulement PSO HBGT'!$C39:$DC42,MATCH($B39,'roulement PSO HBGT'!$B39),MATCH(LOOKUP(9^9,$C$11:V$11),'roulement PSO HBGT'!$C$30:$DC$30)+WEEKDAY(V$12,2)-1),"")</f>
        <v>0</v>
      </c>
      <c r="W39" s="180">
        <f t="array" ref="W39">IFERROR(INDEX('roulement PSO HBGT'!$C39:$DC42,MATCH($B39,'roulement PSO HBGT'!$B39),MATCH(LOOKUP(9^9,$C$11:W$11),'roulement PSO HBGT'!$C$30:$DC$30)+WEEKDAY(W$12,2)-1),"")</f>
        <v>0</v>
      </c>
      <c r="X39" s="180">
        <f t="array" ref="X39">IFERROR(INDEX('roulement PSO HBGT'!$C39:$DC42,MATCH($B39,'roulement PSO HBGT'!$B39),MATCH(LOOKUP(9^9,$C$11:X$11),'roulement PSO HBGT'!$C$30:$DC$30)+WEEKDAY(X$12,2)-1),"")</f>
        <v>0</v>
      </c>
      <c r="Y39" s="180">
        <f t="array" ref="Y39">IFERROR(INDEX('roulement PSO HBGT'!$C39:$DC42,MATCH($B39,'roulement PSO HBGT'!$B39),MATCH(LOOKUP(9^9,$C$11:Y$11),'roulement PSO HBGT'!$C$30:$DC$30)+WEEKDAY(Y$12,2)-1),"")</f>
        <v>0</v>
      </c>
      <c r="Z39" s="180">
        <f t="array" ref="Z39">IFERROR(INDEX('roulement PSO HBGT'!$C39:$DC42,MATCH($B39,'roulement PSO HBGT'!$B39),MATCH(LOOKUP(9^9,$C$11:Z$11),'roulement PSO HBGT'!$C$30:$DC$30)+WEEKDAY(Z$12,2)-1),"")</f>
        <v>0</v>
      </c>
      <c r="AA39" s="180">
        <f t="array" ref="AA39">IFERROR(INDEX('roulement PSO HBGT'!$C39:$DC42,MATCH($B39,'roulement PSO HBGT'!$B39),MATCH(LOOKUP(9^9,$C$11:AA$11),'roulement PSO HBGT'!$C$30:$DC$30)+WEEKDAY(AA$12,2)-1),"")</f>
        <v>0</v>
      </c>
      <c r="AB39" s="180">
        <f t="array" ref="AB39">IFERROR(INDEX('roulement PSO HBGT'!$C39:$DC42,MATCH($B39,'roulement PSO HBGT'!$B39),MATCH(LOOKUP(9^9,$C$11:AB$11),'roulement PSO HBGT'!$C$30:$DC$30)+WEEKDAY(AB$12,2)-1),"")</f>
        <v>0</v>
      </c>
      <c r="AC39" s="180">
        <f t="array" ref="AC39">IFERROR(INDEX('roulement PSO HBGT'!$C39:$DC42,MATCH($B39,'roulement PSO HBGT'!$B39),MATCH(LOOKUP(9^9,$C$11:AC$11),'roulement PSO HBGT'!$C$30:$DC$30)+WEEKDAY(AC$12,2)-1),"")</f>
        <v>0</v>
      </c>
      <c r="AD39" s="180">
        <f t="array" ref="AD39">IFERROR(INDEX('roulement PSO HBGT'!$C39:$DC42,MATCH($B39,'roulement PSO HBGT'!$B39),MATCH(LOOKUP(9^9,$C$11:AD$11),'roulement PSO HBGT'!$C$30:$DC$30)+WEEKDAY(AD$12,2)-1),"")</f>
        <v>0</v>
      </c>
      <c r="AE39" s="180">
        <f t="array" ref="AE39">IFERROR(INDEX('roulement PSO HBGT'!$C39:$DC42,MATCH($B39,'roulement PSO HBGT'!$B39),MATCH(LOOKUP(9^9,$C$11:AE$11),'roulement PSO HBGT'!$C$30:$DC$30)+WEEKDAY(AE$12,2)-1),"")</f>
        <v>3</v>
      </c>
      <c r="AF39" s="180">
        <f t="array" ref="AF39">IFERROR(INDEX('roulement PSO HBGT'!$C39:$DC42,MATCH($B39,'roulement PSO HBGT'!$B39),MATCH(LOOKUP(9^9,$C$11:AF$11),'roulement PSO HBGT'!$C$30:$DC$30)+WEEKDAY(AF$12,2)-1),"")</f>
        <v>0</v>
      </c>
      <c r="AG39" s="180">
        <f t="array" ref="AG39">IFERROR(INDEX('roulement PSO HBGT'!$C39:$DC42,MATCH($B39,'roulement PSO HBGT'!$B39),MATCH(LOOKUP(9^9,$C$11:AG$11),'roulement PSO HBGT'!$C$30:$DC$30)+WEEKDAY(AG$12,2)-1),"")</f>
        <v>0</v>
      </c>
    </row>
    <row r="40" spans="1:33" ht="15.75" thickBot="1" x14ac:dyDescent="0.3">
      <c r="A40" s="199"/>
      <c r="B40" s="154"/>
      <c r="C40" s="180" t="str">
        <f t="array" ref="C40">IFERROR(INDEX('roulement PSO HBGT'!$C40:$DC43,MATCH($B40,'roulement PSO HBGT'!$B40),MATCH(LOOKUP(9^9,$C$11:C$11),'roulement PSO HBGT'!$C$30:$DC$30)+WEEKDAY(C$12,2)-1),"")</f>
        <v/>
      </c>
      <c r="D40" s="180" t="str">
        <f t="array" ref="D40">IFERROR(INDEX('roulement PSO HBGT'!$C40:$DC43,MATCH($B40,'roulement PSO HBGT'!$B40),MATCH(LOOKUP(9^9,$C$11:D$11),'roulement PSO HBGT'!$C$30:$DC$30)+WEEKDAY(D$12,2)-1),"")</f>
        <v/>
      </c>
      <c r="E40" s="180" t="str">
        <f t="array" ref="E40">IFERROR(INDEX('roulement PSO HBGT'!$C40:$DC43,MATCH($B40,'roulement PSO HBGT'!$B40),MATCH(LOOKUP(9^9,$C$11:E$11),'roulement PSO HBGT'!$C$30:$DC$30)+WEEKDAY(E$12,2)-1),"")</f>
        <v/>
      </c>
      <c r="F40" s="180" t="str">
        <f t="array" ref="F40">IFERROR(INDEX('roulement PSO HBGT'!$C40:$DC43,MATCH($B40,'roulement PSO HBGT'!$B40),MATCH(LOOKUP(9^9,$C$11:F$11),'roulement PSO HBGT'!$C$30:$DC$30)+WEEKDAY(F$12,2)-1),"")</f>
        <v/>
      </c>
      <c r="G40" s="180" t="str">
        <f t="array" ref="G40">IFERROR(INDEX('roulement PSO HBGT'!$C40:$DC43,MATCH($B40,'roulement PSO HBGT'!$B40),MATCH(LOOKUP(9^9,$C$11:G$11),'roulement PSO HBGT'!$C$30:$DC$30)+WEEKDAY(G$12,2)-1),"")</f>
        <v/>
      </c>
      <c r="H40" s="180" t="str">
        <f t="array" ref="H40">IFERROR(INDEX('roulement PSO HBGT'!$C40:$DC43,MATCH($B40,'roulement PSO HBGT'!$B40),MATCH(LOOKUP(9^9,$C$11:H$11),'roulement PSO HBGT'!$C$30:$DC$30)+WEEKDAY(H$12,2)-1),"")</f>
        <v/>
      </c>
      <c r="I40" s="180" t="str">
        <f t="array" ref="I40">IFERROR(INDEX('roulement PSO HBGT'!$C40:$DC43,MATCH($B40,'roulement PSO HBGT'!$B40),MATCH(LOOKUP(9^9,$C$11:I$11),'roulement PSO HBGT'!$C$30:$DC$30)+WEEKDAY(I$12,2)-1),"")</f>
        <v/>
      </c>
      <c r="J40" s="180" t="str">
        <f t="array" ref="J40">IFERROR(INDEX('roulement PSO HBGT'!$C40:$DC43,MATCH($B40,'roulement PSO HBGT'!$B40),MATCH(LOOKUP(9^9,$C$11:J$11),'roulement PSO HBGT'!$C$30:$DC$30)+WEEKDAY(J$12,2)-1),"")</f>
        <v/>
      </c>
      <c r="K40" s="180" t="str">
        <f t="array" ref="K40">IFERROR(INDEX('roulement PSO HBGT'!$C40:$DC43,MATCH($B40,'roulement PSO HBGT'!$B40),MATCH(LOOKUP(9^9,$C$11:K$11),'roulement PSO HBGT'!$C$30:$DC$30)+WEEKDAY(K$12,2)-1),"")</f>
        <v/>
      </c>
      <c r="L40" s="180" t="str">
        <f t="array" ref="L40">IFERROR(INDEX('roulement PSO HBGT'!$C40:$DC43,MATCH($B40,'roulement PSO HBGT'!$B40),MATCH(LOOKUP(9^9,$C$11:L$11),'roulement PSO HBGT'!$C$30:$DC$30)+WEEKDAY(L$12,2)-1),"")</f>
        <v/>
      </c>
      <c r="M40" s="180" t="str">
        <f t="array" ref="M40">IFERROR(INDEX('roulement PSO HBGT'!$C40:$DC43,MATCH($B40,'roulement PSO HBGT'!$B40),MATCH(LOOKUP(9^9,$C$11:M$11),'roulement PSO HBGT'!$C$30:$DC$30)+WEEKDAY(M$12,2)-1),"")</f>
        <v/>
      </c>
      <c r="N40" s="180" t="str">
        <f t="array" ref="N40">IFERROR(INDEX('roulement PSO HBGT'!$C40:$DC43,MATCH($B40,'roulement PSO HBGT'!$B40),MATCH(LOOKUP(9^9,$C$11:N$11),'roulement PSO HBGT'!$C$30:$DC$30)+WEEKDAY(N$12,2)-1),"")</f>
        <v/>
      </c>
      <c r="O40" s="180" t="str">
        <f t="array" ref="O40">IFERROR(INDEX('roulement PSO HBGT'!$C40:$DC43,MATCH($B40,'roulement PSO HBGT'!$B40),MATCH(LOOKUP(9^9,$C$11:O$11),'roulement PSO HBGT'!$C$30:$DC$30)+WEEKDAY(O$12,2)-1),"")</f>
        <v/>
      </c>
      <c r="P40" s="180" t="str">
        <f t="array" ref="P40">IFERROR(INDEX('roulement PSO HBGT'!$C40:$DC43,MATCH($B40,'roulement PSO HBGT'!$B40),MATCH(LOOKUP(9^9,$C$11:P$11),'roulement PSO HBGT'!$C$30:$DC$30)+WEEKDAY(P$12,2)-1),"")</f>
        <v/>
      </c>
      <c r="Q40" s="180" t="str">
        <f t="array" ref="Q40">IFERROR(INDEX('roulement PSO HBGT'!$C40:$DC43,MATCH($B40,'roulement PSO HBGT'!$B40),MATCH(LOOKUP(9^9,$C$11:Q$11),'roulement PSO HBGT'!$C$30:$DC$30)+WEEKDAY(Q$12,2)-1),"")</f>
        <v/>
      </c>
      <c r="R40" s="180" t="str">
        <f t="array" ref="R40">IFERROR(INDEX('roulement PSO HBGT'!$C40:$DC43,MATCH($B40,'roulement PSO HBGT'!$B40),MATCH(LOOKUP(9^9,$C$11:R$11),'roulement PSO HBGT'!$C$30:$DC$30)+WEEKDAY(R$12,2)-1),"")</f>
        <v/>
      </c>
      <c r="S40" s="180" t="str">
        <f t="array" ref="S40">IFERROR(INDEX('roulement PSO HBGT'!$C40:$DC43,MATCH($B40,'roulement PSO HBGT'!$B40),MATCH(LOOKUP(9^9,$C$11:S$11),'roulement PSO HBGT'!$C$30:$DC$30)+WEEKDAY(S$12,2)-1),"")</f>
        <v/>
      </c>
      <c r="T40" s="180" t="str">
        <f t="array" ref="T40">IFERROR(INDEX('roulement PSO HBGT'!$C40:$DC43,MATCH($B40,'roulement PSO HBGT'!$B40),MATCH(LOOKUP(9^9,$C$11:T$11),'roulement PSO HBGT'!$C$30:$DC$30)+WEEKDAY(T$12,2)-1),"")</f>
        <v/>
      </c>
      <c r="U40" s="180" t="str">
        <f t="array" ref="U40">IFERROR(INDEX('roulement PSO HBGT'!$C40:$DC43,MATCH($B40,'roulement PSO HBGT'!$B40),MATCH(LOOKUP(9^9,$C$11:U$11),'roulement PSO HBGT'!$C$30:$DC$30)+WEEKDAY(U$12,2)-1),"")</f>
        <v/>
      </c>
      <c r="V40" s="180" t="str">
        <f t="array" ref="V40">IFERROR(INDEX('roulement PSO HBGT'!$C40:$DC43,MATCH($B40,'roulement PSO HBGT'!$B40),MATCH(LOOKUP(9^9,$C$11:V$11),'roulement PSO HBGT'!$C$30:$DC$30)+WEEKDAY(V$12,2)-1),"")</f>
        <v/>
      </c>
      <c r="W40" s="180" t="str">
        <f t="array" ref="W40">IFERROR(INDEX('roulement PSO HBGT'!$C40:$DC43,MATCH($B40,'roulement PSO HBGT'!$B40),MATCH(LOOKUP(9^9,$C$11:W$11),'roulement PSO HBGT'!$C$30:$DC$30)+WEEKDAY(W$12,2)-1),"")</f>
        <v/>
      </c>
      <c r="X40" s="180" t="str">
        <f t="array" ref="X40">IFERROR(INDEX('roulement PSO HBGT'!$C40:$DC43,MATCH($B40,'roulement PSO HBGT'!$B40),MATCH(LOOKUP(9^9,$C$11:X$11),'roulement PSO HBGT'!$C$30:$DC$30)+WEEKDAY(X$12,2)-1),"")</f>
        <v/>
      </c>
      <c r="Y40" s="180" t="str">
        <f t="array" ref="Y40">IFERROR(INDEX('roulement PSO HBGT'!$C40:$DC43,MATCH($B40,'roulement PSO HBGT'!$B40),MATCH(LOOKUP(9^9,$C$11:Y$11),'roulement PSO HBGT'!$C$30:$DC$30)+WEEKDAY(Y$12,2)-1),"")</f>
        <v/>
      </c>
      <c r="Z40" s="180" t="str">
        <f t="array" ref="Z40">IFERROR(INDEX('roulement PSO HBGT'!$C40:$DC43,MATCH($B40,'roulement PSO HBGT'!$B40),MATCH(LOOKUP(9^9,$C$11:Z$11),'roulement PSO HBGT'!$C$30:$DC$30)+WEEKDAY(Z$12,2)-1),"")</f>
        <v/>
      </c>
      <c r="AA40" s="180" t="str">
        <f t="array" ref="AA40">IFERROR(INDEX('roulement PSO HBGT'!$C40:$DC43,MATCH($B40,'roulement PSO HBGT'!$B40),MATCH(LOOKUP(9^9,$C$11:AA$11),'roulement PSO HBGT'!$C$30:$DC$30)+WEEKDAY(AA$12,2)-1),"")</f>
        <v/>
      </c>
      <c r="AB40" s="180" t="str">
        <f t="array" ref="AB40">IFERROR(INDEX('roulement PSO HBGT'!$C40:$DC43,MATCH($B40,'roulement PSO HBGT'!$B40),MATCH(LOOKUP(9^9,$C$11:AB$11),'roulement PSO HBGT'!$C$30:$DC$30)+WEEKDAY(AB$12,2)-1),"")</f>
        <v/>
      </c>
      <c r="AC40" s="180" t="str">
        <f t="array" ref="AC40">IFERROR(INDEX('roulement PSO HBGT'!$C40:$DC43,MATCH($B40,'roulement PSO HBGT'!$B40),MATCH(LOOKUP(9^9,$C$11:AC$11),'roulement PSO HBGT'!$C$30:$DC$30)+WEEKDAY(AC$12,2)-1),"")</f>
        <v/>
      </c>
      <c r="AD40" s="180" t="str">
        <f t="array" ref="AD40">IFERROR(INDEX('roulement PSO HBGT'!$C40:$DC43,MATCH($B40,'roulement PSO HBGT'!$B40),MATCH(LOOKUP(9^9,$C$11:AD$11),'roulement PSO HBGT'!$C$30:$DC$30)+WEEKDAY(AD$12,2)-1),"")</f>
        <v/>
      </c>
      <c r="AE40" s="180" t="str">
        <f t="array" ref="AE40">IFERROR(INDEX('roulement PSO HBGT'!$C40:$DC43,MATCH($B40,'roulement PSO HBGT'!$B40),MATCH(LOOKUP(9^9,$C$11:AE$11),'roulement PSO HBGT'!$C$30:$DC$30)+WEEKDAY(AE$12,2)-1),"")</f>
        <v/>
      </c>
      <c r="AF40" s="180" t="str">
        <f t="array" ref="AF40">IFERROR(INDEX('roulement PSO HBGT'!$C40:$DC43,MATCH($B40,'roulement PSO HBGT'!$B40),MATCH(LOOKUP(9^9,$C$11:AF$11),'roulement PSO HBGT'!$C$30:$DC$30)+WEEKDAY(AF$12,2)-1),"")</f>
        <v/>
      </c>
      <c r="AG40" s="180" t="str">
        <f t="array" ref="AG40">IFERROR(INDEX('roulement PSO HBGT'!$C40:$DC43,MATCH($B40,'roulement PSO HBGT'!$B40),MATCH(LOOKUP(9^9,$C$11:AG$11),'roulement PSO HBGT'!$C$30:$DC$30)+WEEKDAY(AG$12,2)-1),"")</f>
        <v/>
      </c>
    </row>
    <row r="41" spans="1:33" ht="15.75" thickBot="1" x14ac:dyDescent="0.3">
      <c r="A41" s="199"/>
      <c r="B41" s="153" t="str">
        <f>'roulement PSO HBGT'!B41</f>
        <v>salarié 3</v>
      </c>
      <c r="C41" s="180" t="str">
        <f t="array" ref="C41">IFERROR(INDEX('roulement PSO HBGT'!$C41:$DC44,MATCH($B41,'roulement PSO HBGT'!$B41),MATCH(LOOKUP(9^9,$C$11:C$11),'roulement PSO HBGT'!$C$30:$DC$30)+WEEKDAY(C$12,2)-1),"")</f>
        <v>1l</v>
      </c>
      <c r="D41" s="180" t="str">
        <f t="array" ref="D41">IFERROR(INDEX('roulement PSO HBGT'!$C41:$DC44,MATCH($B41,'roulement PSO HBGT'!$B41),MATCH(LOOKUP(9^9,$C$11:D$11),'roulement PSO HBGT'!$C$30:$DC$30)+WEEKDAY(D$12,2)-1),"")</f>
        <v>1ma</v>
      </c>
      <c r="E41" s="180" t="str">
        <f t="array" ref="E41">IFERROR(INDEX('roulement PSO HBGT'!$C41:$DC44,MATCH($B41,'roulement PSO HBGT'!$B41),MATCH(LOOKUP(9^9,$C$11:E$11),'roulement PSO HBGT'!$C$30:$DC$30)+WEEKDAY(E$12,2)-1),"")</f>
        <v>1me</v>
      </c>
      <c r="F41" s="180" t="str">
        <f t="array" ref="F41">IFERROR(INDEX('roulement PSO HBGT'!$C41:$DC44,MATCH($B41,'roulement PSO HBGT'!$B41),MATCH(LOOKUP(9^9,$C$11:F$11),'roulement PSO HBGT'!$C$30:$DC$30)+WEEKDAY(F$12,2)-1),"")</f>
        <v>1j</v>
      </c>
      <c r="G41" s="180" t="str">
        <f t="array" ref="G41">IFERROR(INDEX('roulement PSO HBGT'!$C41:$DC44,MATCH($B41,'roulement PSO HBGT'!$B41),MATCH(LOOKUP(9^9,$C$11:G$11),'roulement PSO HBGT'!$C$30:$DC$30)+WEEKDAY(G$12,2)-1),"")</f>
        <v>1v</v>
      </c>
      <c r="H41" s="180" t="str">
        <f t="array" ref="H41">IFERROR(INDEX('roulement PSO HBGT'!$C41:$DC44,MATCH($B41,'roulement PSO HBGT'!$B41),MATCH(LOOKUP(9^9,$C$11:H$11),'roulement PSO HBGT'!$C$30:$DC$30)+WEEKDAY(H$12,2)-1),"")</f>
        <v>1s</v>
      </c>
      <c r="I41" s="180" t="str">
        <f t="array" ref="I41">IFERROR(INDEX('roulement PSO HBGT'!$C41:$DC44,MATCH($B41,'roulement PSO HBGT'!$B41),MATCH(LOOKUP(9^9,$C$11:I$11),'roulement PSO HBGT'!$C$30:$DC$30)+WEEKDAY(I$12,2)-1),"")</f>
        <v>1d</v>
      </c>
      <c r="J41" s="180" t="str">
        <f t="array" ref="J41">IFERROR(INDEX('roulement PSO HBGT'!$C41:$DC44,MATCH($B41,'roulement PSO HBGT'!$B41),MATCH(LOOKUP(9^9,$C$11:J$11),'roulement PSO HBGT'!$C$30:$DC$30)+WEEKDAY(J$12,2)-1),"")</f>
        <v>2l</v>
      </c>
      <c r="K41" s="180" t="str">
        <f t="array" ref="K41">IFERROR(INDEX('roulement PSO HBGT'!$C41:$DC44,MATCH($B41,'roulement PSO HBGT'!$B41),MATCH(LOOKUP(9^9,$C$11:K$11),'roulement PSO HBGT'!$C$30:$DC$30)+WEEKDAY(K$12,2)-1),"")</f>
        <v>2ma</v>
      </c>
      <c r="L41" s="180" t="str">
        <f t="array" ref="L41">IFERROR(INDEX('roulement PSO HBGT'!$C41:$DC44,MATCH($B41,'roulement PSO HBGT'!$B41),MATCH(LOOKUP(9^9,$C$11:L$11),'roulement PSO HBGT'!$C$30:$DC$30)+WEEKDAY(L$12,2)-1),"")</f>
        <v>2me</v>
      </c>
      <c r="M41" s="180" t="str">
        <f t="array" ref="M41">IFERROR(INDEX('roulement PSO HBGT'!$C41:$DC44,MATCH($B41,'roulement PSO HBGT'!$B41),MATCH(LOOKUP(9^9,$C$11:M$11),'roulement PSO HBGT'!$C$30:$DC$30)+WEEKDAY(M$12,2)-1),"")</f>
        <v>2j</v>
      </c>
      <c r="N41" s="180" t="str">
        <f t="array" ref="N41">IFERROR(INDEX('roulement PSO HBGT'!$C41:$DC44,MATCH($B41,'roulement PSO HBGT'!$B41),MATCH(LOOKUP(9^9,$C$11:N$11),'roulement PSO HBGT'!$C$30:$DC$30)+WEEKDAY(N$12,2)-1),"")</f>
        <v>2v</v>
      </c>
      <c r="O41" s="180" t="str">
        <f t="array" ref="O41">IFERROR(INDEX('roulement PSO HBGT'!$C41:$DC44,MATCH($B41,'roulement PSO HBGT'!$B41),MATCH(LOOKUP(9^9,$C$11:O$11),'roulement PSO HBGT'!$C$30:$DC$30)+WEEKDAY(O$12,2)-1),"")</f>
        <v>2s</v>
      </c>
      <c r="P41" s="180" t="str">
        <f t="array" ref="P41">IFERROR(INDEX('roulement PSO HBGT'!$C41:$DC44,MATCH($B41,'roulement PSO HBGT'!$B41),MATCH(LOOKUP(9^9,$C$11:P$11),'roulement PSO HBGT'!$C$30:$DC$30)+WEEKDAY(P$12,2)-1),"")</f>
        <v>2d</v>
      </c>
      <c r="Q41" s="180" t="str">
        <f t="array" ref="Q41">IFERROR(INDEX('roulement PSO HBGT'!$C41:$DC44,MATCH($B41,'roulement PSO HBGT'!$B41),MATCH(LOOKUP(9^9,$C$11:Q$11),'roulement PSO HBGT'!$C$30:$DC$30)+WEEKDAY(Q$12,2)-1),"")</f>
        <v>3l</v>
      </c>
      <c r="R41" s="180" t="str">
        <f t="array" ref="R41">IFERROR(INDEX('roulement PSO HBGT'!$C41:$DC44,MATCH($B41,'roulement PSO HBGT'!$B41),MATCH(LOOKUP(9^9,$C$11:R$11),'roulement PSO HBGT'!$C$30:$DC$30)+WEEKDAY(R$12,2)-1),"")</f>
        <v>3ma</v>
      </c>
      <c r="S41" s="180" t="str">
        <f t="array" ref="S41">IFERROR(INDEX('roulement PSO HBGT'!$C41:$DC44,MATCH($B41,'roulement PSO HBGT'!$B41),MATCH(LOOKUP(9^9,$C$11:S$11),'roulement PSO HBGT'!$C$30:$DC$30)+WEEKDAY(S$12,2)-1),"")</f>
        <v>3me</v>
      </c>
      <c r="T41" s="180" t="str">
        <f t="array" ref="T41">IFERROR(INDEX('roulement PSO HBGT'!$C41:$DC44,MATCH($B41,'roulement PSO HBGT'!$B41),MATCH(LOOKUP(9^9,$C$11:T$11),'roulement PSO HBGT'!$C$30:$DC$30)+WEEKDAY(T$12,2)-1),"")</f>
        <v>3j</v>
      </c>
      <c r="U41" s="180" t="str">
        <f t="array" ref="U41">IFERROR(INDEX('roulement PSO HBGT'!$C41:$DC44,MATCH($B41,'roulement PSO HBGT'!$B41),MATCH(LOOKUP(9^9,$C$11:U$11),'roulement PSO HBGT'!$C$30:$DC$30)+WEEKDAY(U$12,2)-1),"")</f>
        <v>3v</v>
      </c>
      <c r="V41" s="180" t="str">
        <f t="array" ref="V41">IFERROR(INDEX('roulement PSO HBGT'!$C41:$DC44,MATCH($B41,'roulement PSO HBGT'!$B41),MATCH(LOOKUP(9^9,$C$11:V$11),'roulement PSO HBGT'!$C$30:$DC$30)+WEEKDAY(V$12,2)-1),"")</f>
        <v>3s</v>
      </c>
      <c r="W41" s="180" t="str">
        <f t="array" ref="W41">IFERROR(INDEX('roulement PSO HBGT'!$C41:$DC44,MATCH($B41,'roulement PSO HBGT'!$B41),MATCH(LOOKUP(9^9,$C$11:W$11),'roulement PSO HBGT'!$C$30:$DC$30)+WEEKDAY(W$12,2)-1),"")</f>
        <v>3d</v>
      </c>
      <c r="X41" s="180" t="str">
        <f t="array" ref="X41">IFERROR(INDEX('roulement PSO HBGT'!$C41:$DC44,MATCH($B41,'roulement PSO HBGT'!$B41),MATCH(LOOKUP(9^9,$C$11:X$11),'roulement PSO HBGT'!$C$30:$DC$30)+WEEKDAY(X$12,2)-1),"")</f>
        <v>4l</v>
      </c>
      <c r="Y41" s="180" t="str">
        <f t="array" ref="Y41">IFERROR(INDEX('roulement PSO HBGT'!$C41:$DC44,MATCH($B41,'roulement PSO HBGT'!$B41),MATCH(LOOKUP(9^9,$C$11:Y$11),'roulement PSO HBGT'!$C$30:$DC$30)+WEEKDAY(Y$12,2)-1),"")</f>
        <v>4ma</v>
      </c>
      <c r="Z41" s="180" t="str">
        <f t="array" ref="Z41">IFERROR(INDEX('roulement PSO HBGT'!$C41:$DC44,MATCH($B41,'roulement PSO HBGT'!$B41),MATCH(LOOKUP(9^9,$C$11:Z$11),'roulement PSO HBGT'!$C$30:$DC$30)+WEEKDAY(Z$12,2)-1),"")</f>
        <v>4me</v>
      </c>
      <c r="AA41" s="180" t="str">
        <f t="array" ref="AA41">IFERROR(INDEX('roulement PSO HBGT'!$C41:$DC44,MATCH($B41,'roulement PSO HBGT'!$B41),MATCH(LOOKUP(9^9,$C$11:AA$11),'roulement PSO HBGT'!$C$30:$DC$30)+WEEKDAY(AA$12,2)-1),"")</f>
        <v>4j</v>
      </c>
      <c r="AB41" s="180" t="str">
        <f t="array" ref="AB41">IFERROR(INDEX('roulement PSO HBGT'!$C41:$DC44,MATCH($B41,'roulement PSO HBGT'!$B41),MATCH(LOOKUP(9^9,$C$11:AB$11),'roulement PSO HBGT'!$C$30:$DC$30)+WEEKDAY(AB$12,2)-1),"")</f>
        <v>4v</v>
      </c>
      <c r="AC41" s="180" t="str">
        <f t="array" ref="AC41">IFERROR(INDEX('roulement PSO HBGT'!$C41:$DC44,MATCH($B41,'roulement PSO HBGT'!$B41),MATCH(LOOKUP(9^9,$C$11:AC$11),'roulement PSO HBGT'!$C$30:$DC$30)+WEEKDAY(AC$12,2)-1),"")</f>
        <v>4s</v>
      </c>
      <c r="AD41" s="180" t="str">
        <f t="array" ref="AD41">IFERROR(INDEX('roulement PSO HBGT'!$C41:$DC44,MATCH($B41,'roulement PSO HBGT'!$B41),MATCH(LOOKUP(9^9,$C$11:AD$11),'roulement PSO HBGT'!$C$30:$DC$30)+WEEKDAY(AD$12,2)-1),"")</f>
        <v>4d</v>
      </c>
      <c r="AE41" s="180" t="str">
        <f t="array" ref="AE41">IFERROR(INDEX('roulement PSO HBGT'!$C41:$DC44,MATCH($B41,'roulement PSO HBGT'!$B41),MATCH(LOOKUP(9^9,$C$11:AE$11),'roulement PSO HBGT'!$C$30:$DC$30)+WEEKDAY(AE$12,2)-1),"")</f>
        <v>1l</v>
      </c>
      <c r="AF41" s="180" t="str">
        <f t="array" ref="AF41">IFERROR(INDEX('roulement PSO HBGT'!$C41:$DC44,MATCH($B41,'roulement PSO HBGT'!$B41),MATCH(LOOKUP(9^9,$C$11:AF$11),'roulement PSO HBGT'!$C$30:$DC$30)+WEEKDAY(AF$12,2)-1),"")</f>
        <v>1ma</v>
      </c>
      <c r="AG41" s="180" t="str">
        <f t="array" ref="AG41">IFERROR(INDEX('roulement PSO HBGT'!$C41:$DC44,MATCH($B41,'roulement PSO HBGT'!$B41),MATCH(LOOKUP(9^9,$C$11:AG$11),'roulement PSO HBGT'!$C$30:$DC$30)+WEEKDAY(AG$12,2)-1),"")</f>
        <v>1me</v>
      </c>
    </row>
    <row r="42" spans="1:33" ht="15.75" customHeight="1" thickBot="1" x14ac:dyDescent="0.3">
      <c r="A42" s="199"/>
      <c r="B42" s="181" t="str">
        <f>'roulement PSO HBGT'!B42</f>
        <v>modification de planning</v>
      </c>
      <c r="C42" s="180">
        <f t="array" ref="C42">IFERROR(INDEX('roulement PSO HBGT'!$C42:$DC45,MATCH($B42,'roulement PSO HBGT'!$B42),MATCH(LOOKUP(9^9,$C$11:C$11),'roulement PSO HBGT'!$C$30:$DC$30)+WEEKDAY(C$12,2)-1),"")</f>
        <v>0</v>
      </c>
      <c r="D42" s="180">
        <f t="array" ref="D42">IFERROR(INDEX('roulement PSO HBGT'!$C42:$DC45,MATCH($B42,'roulement PSO HBGT'!$B42),MATCH(LOOKUP(9^9,$C$11:D$11),'roulement PSO HBGT'!$C$30:$DC$30)+WEEKDAY(D$12,2)-1),"")</f>
        <v>0</v>
      </c>
      <c r="E42" s="180">
        <f t="array" ref="E42">IFERROR(INDEX('roulement PSO HBGT'!$C42:$DC45,MATCH($B42,'roulement PSO HBGT'!$B42),MATCH(LOOKUP(9^9,$C$11:E$11),'roulement PSO HBGT'!$C$30:$DC$30)+WEEKDAY(E$12,2)-1),"")</f>
        <v>0</v>
      </c>
      <c r="F42" s="180">
        <f t="array" ref="F42">IFERROR(INDEX('roulement PSO HBGT'!$C42:$DC45,MATCH($B42,'roulement PSO HBGT'!$B42),MATCH(LOOKUP(9^9,$C$11:F$11),'roulement PSO HBGT'!$C$30:$DC$30)+WEEKDAY(F$12,2)-1),"")</f>
        <v>0</v>
      </c>
      <c r="G42" s="180">
        <f t="array" ref="G42">IFERROR(INDEX('roulement PSO HBGT'!$C42:$DC45,MATCH($B42,'roulement PSO HBGT'!$B42),MATCH(LOOKUP(9^9,$C$11:G$11),'roulement PSO HBGT'!$C$30:$DC$30)+WEEKDAY(G$12,2)-1),"")</f>
        <v>0</v>
      </c>
      <c r="H42" s="180">
        <f t="array" ref="H42">IFERROR(INDEX('roulement PSO HBGT'!$C42:$DC45,MATCH($B42,'roulement PSO HBGT'!$B42),MATCH(LOOKUP(9^9,$C$11:H$11),'roulement PSO HBGT'!$C$30:$DC$30)+WEEKDAY(H$12,2)-1),"")</f>
        <v>0</v>
      </c>
      <c r="I42" s="180">
        <f t="array" ref="I42">IFERROR(INDEX('roulement PSO HBGT'!$C42:$DC45,MATCH($B42,'roulement PSO HBGT'!$B42),MATCH(LOOKUP(9^9,$C$11:I$11),'roulement PSO HBGT'!$C$30:$DC$30)+WEEKDAY(I$12,2)-1),"")</f>
        <v>0</v>
      </c>
      <c r="J42" s="180">
        <f t="array" ref="J42">IFERROR(INDEX('roulement PSO HBGT'!$C42:$DC45,MATCH($B42,'roulement PSO HBGT'!$B42),MATCH(LOOKUP(9^9,$C$11:J$11),'roulement PSO HBGT'!$C$30:$DC$30)+WEEKDAY(J$12,2)-1),"")</f>
        <v>0</v>
      </c>
      <c r="K42" s="180">
        <f t="array" ref="K42">IFERROR(INDEX('roulement PSO HBGT'!$C42:$DC45,MATCH($B42,'roulement PSO HBGT'!$B42),MATCH(LOOKUP(9^9,$C$11:K$11),'roulement PSO HBGT'!$C$30:$DC$30)+WEEKDAY(K$12,2)-1),"")</f>
        <v>0</v>
      </c>
      <c r="L42" s="180">
        <f t="array" ref="L42">IFERROR(INDEX('roulement PSO HBGT'!$C42:$DC45,MATCH($B42,'roulement PSO HBGT'!$B42),MATCH(LOOKUP(9^9,$C$11:L$11),'roulement PSO HBGT'!$C$30:$DC$30)+WEEKDAY(L$12,2)-1),"")</f>
        <v>0</v>
      </c>
      <c r="M42" s="180">
        <f t="array" ref="M42">IFERROR(INDEX('roulement PSO HBGT'!$C42:$DC45,MATCH($B42,'roulement PSO HBGT'!$B42),MATCH(LOOKUP(9^9,$C$11:M$11),'roulement PSO HBGT'!$C$30:$DC$30)+WEEKDAY(M$12,2)-1),"")</f>
        <v>0</v>
      </c>
      <c r="N42" s="180">
        <f t="array" ref="N42">IFERROR(INDEX('roulement PSO HBGT'!$C42:$DC45,MATCH($B42,'roulement PSO HBGT'!$B42),MATCH(LOOKUP(9^9,$C$11:N$11),'roulement PSO HBGT'!$C$30:$DC$30)+WEEKDAY(N$12,2)-1),"")</f>
        <v>0</v>
      </c>
      <c r="O42" s="180">
        <f t="array" ref="O42">IFERROR(INDEX('roulement PSO HBGT'!$C42:$DC45,MATCH($B42,'roulement PSO HBGT'!$B42),MATCH(LOOKUP(9^9,$C$11:O$11),'roulement PSO HBGT'!$C$30:$DC$30)+WEEKDAY(O$12,2)-1),"")</f>
        <v>0</v>
      </c>
      <c r="P42" s="180">
        <f t="array" ref="P42">IFERROR(INDEX('roulement PSO HBGT'!$C42:$DC45,MATCH($B42,'roulement PSO HBGT'!$B42),MATCH(LOOKUP(9^9,$C$11:P$11),'roulement PSO HBGT'!$C$30:$DC$30)+WEEKDAY(P$12,2)-1),"")</f>
        <v>0</v>
      </c>
      <c r="Q42" s="180">
        <f t="array" ref="Q42">IFERROR(INDEX('roulement PSO HBGT'!$C42:$DC45,MATCH($B42,'roulement PSO HBGT'!$B42),MATCH(LOOKUP(9^9,$C$11:Q$11),'roulement PSO HBGT'!$C$30:$DC$30)+WEEKDAY(Q$12,2)-1),"")</f>
        <v>0</v>
      </c>
      <c r="R42" s="180">
        <f t="array" ref="R42">IFERROR(INDEX('roulement PSO HBGT'!$C42:$DC45,MATCH($B42,'roulement PSO HBGT'!$B42),MATCH(LOOKUP(9^9,$C$11:R$11),'roulement PSO HBGT'!$C$30:$DC$30)+WEEKDAY(R$12,2)-1),"")</f>
        <v>0</v>
      </c>
      <c r="S42" s="180">
        <f t="array" ref="S42">IFERROR(INDEX('roulement PSO HBGT'!$C42:$DC45,MATCH($B42,'roulement PSO HBGT'!$B42),MATCH(LOOKUP(9^9,$C$11:S$11),'roulement PSO HBGT'!$C$30:$DC$30)+WEEKDAY(S$12,2)-1),"")</f>
        <v>0</v>
      </c>
      <c r="T42" s="180">
        <f t="array" ref="T42">IFERROR(INDEX('roulement PSO HBGT'!$C42:$DC45,MATCH($B42,'roulement PSO HBGT'!$B42),MATCH(LOOKUP(9^9,$C$11:T$11),'roulement PSO HBGT'!$C$30:$DC$30)+WEEKDAY(T$12,2)-1),"")</f>
        <v>0</v>
      </c>
      <c r="U42" s="180">
        <f t="array" ref="U42">IFERROR(INDEX('roulement PSO HBGT'!$C42:$DC45,MATCH($B42,'roulement PSO HBGT'!$B42),MATCH(LOOKUP(9^9,$C$11:U$11),'roulement PSO HBGT'!$C$30:$DC$30)+WEEKDAY(U$12,2)-1),"")</f>
        <v>0</v>
      </c>
      <c r="V42" s="180">
        <f t="array" ref="V42">IFERROR(INDEX('roulement PSO HBGT'!$C42:$DC45,MATCH($B42,'roulement PSO HBGT'!$B42),MATCH(LOOKUP(9^9,$C$11:V$11),'roulement PSO HBGT'!$C$30:$DC$30)+WEEKDAY(V$12,2)-1),"")</f>
        <v>0</v>
      </c>
      <c r="W42" s="180">
        <f t="array" ref="W42">IFERROR(INDEX('roulement PSO HBGT'!$C42:$DC45,MATCH($B42,'roulement PSO HBGT'!$B42),MATCH(LOOKUP(9^9,$C$11:W$11),'roulement PSO HBGT'!$C$30:$DC$30)+WEEKDAY(W$12,2)-1),"")</f>
        <v>0</v>
      </c>
      <c r="X42" s="180">
        <f t="array" ref="X42">IFERROR(INDEX('roulement PSO HBGT'!$C42:$DC45,MATCH($B42,'roulement PSO HBGT'!$B42),MATCH(LOOKUP(9^9,$C$11:X$11),'roulement PSO HBGT'!$C$30:$DC$30)+WEEKDAY(X$12,2)-1),"")</f>
        <v>0</v>
      </c>
      <c r="Y42" s="180">
        <f t="array" ref="Y42">IFERROR(INDEX('roulement PSO HBGT'!$C42:$DC45,MATCH($B42,'roulement PSO HBGT'!$B42),MATCH(LOOKUP(9^9,$C$11:Y$11),'roulement PSO HBGT'!$C$30:$DC$30)+WEEKDAY(Y$12,2)-1),"")</f>
        <v>0</v>
      </c>
      <c r="Z42" s="180">
        <f t="array" ref="Z42">IFERROR(INDEX('roulement PSO HBGT'!$C42:$DC45,MATCH($B42,'roulement PSO HBGT'!$B42),MATCH(LOOKUP(9^9,$C$11:Z$11),'roulement PSO HBGT'!$C$30:$DC$30)+WEEKDAY(Z$12,2)-1),"")</f>
        <v>0</v>
      </c>
      <c r="AA42" s="180">
        <f t="array" ref="AA42">IFERROR(INDEX('roulement PSO HBGT'!$C42:$DC45,MATCH($B42,'roulement PSO HBGT'!$B42),MATCH(LOOKUP(9^9,$C$11:AA$11),'roulement PSO HBGT'!$C$30:$DC$30)+WEEKDAY(AA$12,2)-1),"")</f>
        <v>0</v>
      </c>
      <c r="AB42" s="180">
        <f t="array" ref="AB42">IFERROR(INDEX('roulement PSO HBGT'!$C42:$DC45,MATCH($B42,'roulement PSO HBGT'!$B42),MATCH(LOOKUP(9^9,$C$11:AB$11),'roulement PSO HBGT'!$C$30:$DC$30)+WEEKDAY(AB$12,2)-1),"")</f>
        <v>0</v>
      </c>
      <c r="AC42" s="180">
        <f t="array" ref="AC42">IFERROR(INDEX('roulement PSO HBGT'!$C42:$DC45,MATCH($B42,'roulement PSO HBGT'!$B42),MATCH(LOOKUP(9^9,$C$11:AC$11),'roulement PSO HBGT'!$C$30:$DC$30)+WEEKDAY(AC$12,2)-1),"")</f>
        <v>0</v>
      </c>
      <c r="AD42" s="180">
        <f t="array" ref="AD42">IFERROR(INDEX('roulement PSO HBGT'!$C42:$DC45,MATCH($B42,'roulement PSO HBGT'!$B42),MATCH(LOOKUP(9^9,$C$11:AD$11),'roulement PSO HBGT'!$C$30:$DC$30)+WEEKDAY(AD$12,2)-1),"")</f>
        <v>0</v>
      </c>
      <c r="AE42" s="180">
        <f t="array" ref="AE42">IFERROR(INDEX('roulement PSO HBGT'!$C42:$DC45,MATCH($B42,'roulement PSO HBGT'!$B42),MATCH(LOOKUP(9^9,$C$11:AE$11),'roulement PSO HBGT'!$C$30:$DC$30)+WEEKDAY(AE$12,2)-1),"")</f>
        <v>0</v>
      </c>
      <c r="AF42" s="180">
        <f t="array" ref="AF42">IFERROR(INDEX('roulement PSO HBGT'!$C42:$DC45,MATCH($B42,'roulement PSO HBGT'!$B42),MATCH(LOOKUP(9^9,$C$11:AF$11),'roulement PSO HBGT'!$C$30:$DC$30)+WEEKDAY(AF$12,2)-1),"")</f>
        <v>0</v>
      </c>
      <c r="AG42" s="180">
        <f t="array" ref="AG42">IFERROR(INDEX('roulement PSO HBGT'!$C42:$DC45,MATCH($B42,'roulement PSO HBGT'!$B42),MATCH(LOOKUP(9^9,$C$11:AG$11),'roulement PSO HBGT'!$C$30:$DC$30)+WEEKDAY(AG$12,2)-1),"")</f>
        <v>0</v>
      </c>
    </row>
    <row r="43" spans="1:33" ht="15.75" thickBot="1" x14ac:dyDescent="0.3">
      <c r="A43" s="199"/>
      <c r="B43" s="182" t="str">
        <f>'roulement PSO HBGT'!B43</f>
        <v>heures modulables</v>
      </c>
      <c r="C43" s="180">
        <f t="array" ref="C43">IFERROR(INDEX('roulement PSO HBGT'!$C43:$DC46,MATCH($B43,'roulement PSO HBGT'!$B43),MATCH(LOOKUP(9^9,$C$11:C$11),'roulement PSO HBGT'!$C$30:$DC$30)+WEEKDAY(C$12,2)-1),"")</f>
        <v>0</v>
      </c>
      <c r="D43" s="180">
        <f t="array" ref="D43">IFERROR(INDEX('roulement PSO HBGT'!$C43:$DC46,MATCH($B43,'roulement PSO HBGT'!$B43),MATCH(LOOKUP(9^9,$C$11:D$11),'roulement PSO HBGT'!$C$30:$DC$30)+WEEKDAY(D$12,2)-1),"")</f>
        <v>0</v>
      </c>
      <c r="E43" s="180">
        <f t="array" ref="E43">IFERROR(INDEX('roulement PSO HBGT'!$C43:$DC46,MATCH($B43,'roulement PSO HBGT'!$B43),MATCH(LOOKUP(9^9,$C$11:E$11),'roulement PSO HBGT'!$C$30:$DC$30)+WEEKDAY(E$12,2)-1),"")</f>
        <v>0</v>
      </c>
      <c r="F43" s="180">
        <f t="array" ref="F43">IFERROR(INDEX('roulement PSO HBGT'!$C43:$DC46,MATCH($B43,'roulement PSO HBGT'!$B43),MATCH(LOOKUP(9^9,$C$11:F$11),'roulement PSO HBGT'!$C$30:$DC$30)+WEEKDAY(F$12,2)-1),"")</f>
        <v>0</v>
      </c>
      <c r="G43" s="180">
        <f t="array" ref="G43">IFERROR(INDEX('roulement PSO HBGT'!$C43:$DC46,MATCH($B43,'roulement PSO HBGT'!$B43),MATCH(LOOKUP(9^9,$C$11:G$11),'roulement PSO HBGT'!$C$30:$DC$30)+WEEKDAY(G$12,2)-1),"")</f>
        <v>0</v>
      </c>
      <c r="H43" s="180">
        <f t="array" ref="H43">IFERROR(INDEX('roulement PSO HBGT'!$C43:$DC46,MATCH($B43,'roulement PSO HBGT'!$B43),MATCH(LOOKUP(9^9,$C$11:H$11),'roulement PSO HBGT'!$C$30:$DC$30)+WEEKDAY(H$12,2)-1),"")</f>
        <v>0</v>
      </c>
      <c r="I43" s="180">
        <f t="array" ref="I43">IFERROR(INDEX('roulement PSO HBGT'!$C43:$DC46,MATCH($B43,'roulement PSO HBGT'!$B43),MATCH(LOOKUP(9^9,$C$11:I$11),'roulement PSO HBGT'!$C$30:$DC$30)+WEEKDAY(I$12,2)-1),"")</f>
        <v>0</v>
      </c>
      <c r="J43" s="180">
        <f t="array" ref="J43">IFERROR(INDEX('roulement PSO HBGT'!$C43:$DC46,MATCH($B43,'roulement PSO HBGT'!$B43),MATCH(LOOKUP(9^9,$C$11:J$11),'roulement PSO HBGT'!$C$30:$DC$30)+WEEKDAY(J$12,2)-1),"")</f>
        <v>0</v>
      </c>
      <c r="K43" s="180">
        <f t="array" ref="K43">IFERROR(INDEX('roulement PSO HBGT'!$C43:$DC46,MATCH($B43,'roulement PSO HBGT'!$B43),MATCH(LOOKUP(9^9,$C$11:K$11),'roulement PSO HBGT'!$C$30:$DC$30)+WEEKDAY(K$12,2)-1),"")</f>
        <v>0</v>
      </c>
      <c r="L43" s="180">
        <f t="array" ref="L43">IFERROR(INDEX('roulement PSO HBGT'!$C43:$DC46,MATCH($B43,'roulement PSO HBGT'!$B43),MATCH(LOOKUP(9^9,$C$11:L$11),'roulement PSO HBGT'!$C$30:$DC$30)+WEEKDAY(L$12,2)-1),"")</f>
        <v>0</v>
      </c>
      <c r="M43" s="180">
        <f t="array" ref="M43">IFERROR(INDEX('roulement PSO HBGT'!$C43:$DC46,MATCH($B43,'roulement PSO HBGT'!$B43),MATCH(LOOKUP(9^9,$C$11:M$11),'roulement PSO HBGT'!$C$30:$DC$30)+WEEKDAY(M$12,2)-1),"")</f>
        <v>0</v>
      </c>
      <c r="N43" s="180">
        <f t="array" ref="N43">IFERROR(INDEX('roulement PSO HBGT'!$C43:$DC46,MATCH($B43,'roulement PSO HBGT'!$B43),MATCH(LOOKUP(9^9,$C$11:N$11),'roulement PSO HBGT'!$C$30:$DC$30)+WEEKDAY(N$12,2)-1),"")</f>
        <v>0</v>
      </c>
      <c r="O43" s="180">
        <f t="array" ref="O43">IFERROR(INDEX('roulement PSO HBGT'!$C43:$DC46,MATCH($B43,'roulement PSO HBGT'!$B43),MATCH(LOOKUP(9^9,$C$11:O$11),'roulement PSO HBGT'!$C$30:$DC$30)+WEEKDAY(O$12,2)-1),"")</f>
        <v>0</v>
      </c>
      <c r="P43" s="180">
        <f t="array" ref="P43">IFERROR(INDEX('roulement PSO HBGT'!$C43:$DC46,MATCH($B43,'roulement PSO HBGT'!$B43),MATCH(LOOKUP(9^9,$C$11:P$11),'roulement PSO HBGT'!$C$30:$DC$30)+WEEKDAY(P$12,2)-1),"")</f>
        <v>0</v>
      </c>
      <c r="Q43" s="180">
        <f t="array" ref="Q43">IFERROR(INDEX('roulement PSO HBGT'!$C43:$DC46,MATCH($B43,'roulement PSO HBGT'!$B43),MATCH(LOOKUP(9^9,$C$11:Q$11),'roulement PSO HBGT'!$C$30:$DC$30)+WEEKDAY(Q$12,2)-1),"")</f>
        <v>0</v>
      </c>
      <c r="R43" s="180">
        <f t="array" ref="R43">IFERROR(INDEX('roulement PSO HBGT'!$C43:$DC46,MATCH($B43,'roulement PSO HBGT'!$B43),MATCH(LOOKUP(9^9,$C$11:R$11),'roulement PSO HBGT'!$C$30:$DC$30)+WEEKDAY(R$12,2)-1),"")</f>
        <v>0</v>
      </c>
      <c r="S43" s="180">
        <f t="array" ref="S43">IFERROR(INDEX('roulement PSO HBGT'!$C43:$DC46,MATCH($B43,'roulement PSO HBGT'!$B43),MATCH(LOOKUP(9^9,$C$11:S$11),'roulement PSO HBGT'!$C$30:$DC$30)+WEEKDAY(S$12,2)-1),"")</f>
        <v>0</v>
      </c>
      <c r="T43" s="180">
        <f t="array" ref="T43">IFERROR(INDEX('roulement PSO HBGT'!$C43:$DC46,MATCH($B43,'roulement PSO HBGT'!$B43),MATCH(LOOKUP(9^9,$C$11:T$11),'roulement PSO HBGT'!$C$30:$DC$30)+WEEKDAY(T$12,2)-1),"")</f>
        <v>0</v>
      </c>
      <c r="U43" s="180">
        <f t="array" ref="U43">IFERROR(INDEX('roulement PSO HBGT'!$C43:$DC46,MATCH($B43,'roulement PSO HBGT'!$B43),MATCH(LOOKUP(9^9,$C$11:U$11),'roulement PSO HBGT'!$C$30:$DC$30)+WEEKDAY(U$12,2)-1),"")</f>
        <v>0</v>
      </c>
      <c r="V43" s="180">
        <f t="array" ref="V43">IFERROR(INDEX('roulement PSO HBGT'!$C43:$DC46,MATCH($B43,'roulement PSO HBGT'!$B43),MATCH(LOOKUP(9^9,$C$11:V$11),'roulement PSO HBGT'!$C$30:$DC$30)+WEEKDAY(V$12,2)-1),"")</f>
        <v>0</v>
      </c>
      <c r="W43" s="180">
        <f t="array" ref="W43">IFERROR(INDEX('roulement PSO HBGT'!$C43:$DC46,MATCH($B43,'roulement PSO HBGT'!$B43),MATCH(LOOKUP(9^9,$C$11:W$11),'roulement PSO HBGT'!$C$30:$DC$30)+WEEKDAY(W$12,2)-1),"")</f>
        <v>0</v>
      </c>
      <c r="X43" s="180">
        <f t="array" ref="X43">IFERROR(INDEX('roulement PSO HBGT'!$C43:$DC46,MATCH($B43,'roulement PSO HBGT'!$B43),MATCH(LOOKUP(9^9,$C$11:X$11),'roulement PSO HBGT'!$C$30:$DC$30)+WEEKDAY(X$12,2)-1),"")</f>
        <v>0</v>
      </c>
      <c r="Y43" s="180">
        <f t="array" ref="Y43">IFERROR(INDEX('roulement PSO HBGT'!$C43:$DC46,MATCH($B43,'roulement PSO HBGT'!$B43),MATCH(LOOKUP(9^9,$C$11:Y$11),'roulement PSO HBGT'!$C$30:$DC$30)+WEEKDAY(Y$12,2)-1),"")</f>
        <v>0</v>
      </c>
      <c r="Z43" s="180">
        <f t="array" ref="Z43">IFERROR(INDEX('roulement PSO HBGT'!$C43:$DC46,MATCH($B43,'roulement PSO HBGT'!$B43),MATCH(LOOKUP(9^9,$C$11:Z$11),'roulement PSO HBGT'!$C$30:$DC$30)+WEEKDAY(Z$12,2)-1),"")</f>
        <v>0</v>
      </c>
      <c r="AA43" s="180">
        <f t="array" ref="AA43">IFERROR(INDEX('roulement PSO HBGT'!$C43:$DC46,MATCH($B43,'roulement PSO HBGT'!$B43),MATCH(LOOKUP(9^9,$C$11:AA$11),'roulement PSO HBGT'!$C$30:$DC$30)+WEEKDAY(AA$12,2)-1),"")</f>
        <v>0</v>
      </c>
      <c r="AB43" s="180">
        <f t="array" ref="AB43">IFERROR(INDEX('roulement PSO HBGT'!$C43:$DC46,MATCH($B43,'roulement PSO HBGT'!$B43),MATCH(LOOKUP(9^9,$C$11:AB$11),'roulement PSO HBGT'!$C$30:$DC$30)+WEEKDAY(AB$12,2)-1),"")</f>
        <v>0</v>
      </c>
      <c r="AC43" s="180">
        <f t="array" ref="AC43">IFERROR(INDEX('roulement PSO HBGT'!$C43:$DC46,MATCH($B43,'roulement PSO HBGT'!$B43),MATCH(LOOKUP(9^9,$C$11:AC$11),'roulement PSO HBGT'!$C$30:$DC$30)+WEEKDAY(AC$12,2)-1),"")</f>
        <v>0</v>
      </c>
      <c r="AD43" s="180">
        <f t="array" ref="AD43">IFERROR(INDEX('roulement PSO HBGT'!$C43:$DC46,MATCH($B43,'roulement PSO HBGT'!$B43),MATCH(LOOKUP(9^9,$C$11:AD$11),'roulement PSO HBGT'!$C$30:$DC$30)+WEEKDAY(AD$12,2)-1),"")</f>
        <v>0</v>
      </c>
      <c r="AE43" s="180">
        <f t="array" ref="AE43">IFERROR(INDEX('roulement PSO HBGT'!$C43:$DC46,MATCH($B43,'roulement PSO HBGT'!$B43),MATCH(LOOKUP(9^9,$C$11:AE$11),'roulement PSO HBGT'!$C$30:$DC$30)+WEEKDAY(AE$12,2)-1),"")</f>
        <v>0</v>
      </c>
      <c r="AF43" s="180">
        <f t="array" ref="AF43">IFERROR(INDEX('roulement PSO HBGT'!$C43:$DC46,MATCH($B43,'roulement PSO HBGT'!$B43),MATCH(LOOKUP(9^9,$C$11:AF$11),'roulement PSO HBGT'!$C$30:$DC$30)+WEEKDAY(AF$12,2)-1),"")</f>
        <v>0</v>
      </c>
      <c r="AG43" s="180">
        <f t="array" ref="AG43">IFERROR(INDEX('roulement PSO HBGT'!$C43:$DC46,MATCH($B43,'roulement PSO HBGT'!$B43),MATCH(LOOKUP(9^9,$C$11:AG$11),'roulement PSO HBGT'!$C$30:$DC$30)+WEEKDAY(AG$12,2)-1),"")</f>
        <v>0</v>
      </c>
    </row>
    <row r="44" spans="1:33" ht="15.75" thickBot="1" x14ac:dyDescent="0.3">
      <c r="A44" s="199"/>
      <c r="B44" s="154"/>
      <c r="C44" s="180" t="str">
        <f t="array" ref="C44">IFERROR(INDEX('roulement PSO HBGT'!$C44:$DC47,MATCH($B44,'roulement PSO HBGT'!$B44),MATCH(LOOKUP(9^9,$C$11:C$11),'roulement PSO HBGT'!$C$30:$DC$30)+WEEKDAY(C$12,2)-1),"")</f>
        <v/>
      </c>
      <c r="D44" s="180" t="str">
        <f t="array" ref="D44">IFERROR(INDEX('roulement PSO HBGT'!$C44:$DC47,MATCH($B44,'roulement PSO HBGT'!$B44),MATCH(LOOKUP(9^9,$C$11:D$11),'roulement PSO HBGT'!$C$30:$DC$30)+WEEKDAY(D$12,2)-1),"")</f>
        <v/>
      </c>
      <c r="E44" s="180" t="str">
        <f t="array" ref="E44">IFERROR(INDEX('roulement PSO HBGT'!$C44:$DC47,MATCH($B44,'roulement PSO HBGT'!$B44),MATCH(LOOKUP(9^9,$C$11:E$11),'roulement PSO HBGT'!$C$30:$DC$30)+WEEKDAY(E$12,2)-1),"")</f>
        <v/>
      </c>
      <c r="F44" s="180" t="str">
        <f t="array" ref="F44">IFERROR(INDEX('roulement PSO HBGT'!$C44:$DC47,MATCH($B44,'roulement PSO HBGT'!$B44),MATCH(LOOKUP(9^9,$C$11:F$11),'roulement PSO HBGT'!$C$30:$DC$30)+WEEKDAY(F$12,2)-1),"")</f>
        <v/>
      </c>
      <c r="G44" s="180" t="str">
        <f t="array" ref="G44">IFERROR(INDEX('roulement PSO HBGT'!$C44:$DC47,MATCH($B44,'roulement PSO HBGT'!$B44),MATCH(LOOKUP(9^9,$C$11:G$11),'roulement PSO HBGT'!$C$30:$DC$30)+WEEKDAY(G$12,2)-1),"")</f>
        <v/>
      </c>
      <c r="H44" s="180" t="str">
        <f t="array" ref="H44">IFERROR(INDEX('roulement PSO HBGT'!$C44:$DC47,MATCH($B44,'roulement PSO HBGT'!$B44),MATCH(LOOKUP(9^9,$C$11:H$11),'roulement PSO HBGT'!$C$30:$DC$30)+WEEKDAY(H$12,2)-1),"")</f>
        <v/>
      </c>
      <c r="I44" s="180" t="str">
        <f t="array" ref="I44">IFERROR(INDEX('roulement PSO HBGT'!$C44:$DC47,MATCH($B44,'roulement PSO HBGT'!$B44),MATCH(LOOKUP(9^9,$C$11:I$11),'roulement PSO HBGT'!$C$30:$DC$30)+WEEKDAY(I$12,2)-1),"")</f>
        <v/>
      </c>
      <c r="J44" s="180" t="str">
        <f t="array" ref="J44">IFERROR(INDEX('roulement PSO HBGT'!$C44:$DC47,MATCH($B44,'roulement PSO HBGT'!$B44),MATCH(LOOKUP(9^9,$C$11:J$11),'roulement PSO HBGT'!$C$30:$DC$30)+WEEKDAY(J$12,2)-1),"")</f>
        <v/>
      </c>
      <c r="K44" s="180" t="str">
        <f t="array" ref="K44">IFERROR(INDEX('roulement PSO HBGT'!$C44:$DC47,MATCH($B44,'roulement PSO HBGT'!$B44),MATCH(LOOKUP(9^9,$C$11:K$11),'roulement PSO HBGT'!$C$30:$DC$30)+WEEKDAY(K$12,2)-1),"")</f>
        <v/>
      </c>
      <c r="L44" s="180" t="str">
        <f t="array" ref="L44">IFERROR(INDEX('roulement PSO HBGT'!$C44:$DC47,MATCH($B44,'roulement PSO HBGT'!$B44),MATCH(LOOKUP(9^9,$C$11:L$11),'roulement PSO HBGT'!$C$30:$DC$30)+WEEKDAY(L$12,2)-1),"")</f>
        <v/>
      </c>
      <c r="M44" s="180" t="str">
        <f t="array" ref="M44">IFERROR(INDEX('roulement PSO HBGT'!$C44:$DC47,MATCH($B44,'roulement PSO HBGT'!$B44),MATCH(LOOKUP(9^9,$C$11:M$11),'roulement PSO HBGT'!$C$30:$DC$30)+WEEKDAY(M$12,2)-1),"")</f>
        <v/>
      </c>
      <c r="N44" s="180" t="str">
        <f t="array" ref="N44">IFERROR(INDEX('roulement PSO HBGT'!$C44:$DC47,MATCH($B44,'roulement PSO HBGT'!$B44),MATCH(LOOKUP(9^9,$C$11:N$11),'roulement PSO HBGT'!$C$30:$DC$30)+WEEKDAY(N$12,2)-1),"")</f>
        <v/>
      </c>
      <c r="O44" s="180" t="str">
        <f t="array" ref="O44">IFERROR(INDEX('roulement PSO HBGT'!$C44:$DC47,MATCH($B44,'roulement PSO HBGT'!$B44),MATCH(LOOKUP(9^9,$C$11:O$11),'roulement PSO HBGT'!$C$30:$DC$30)+WEEKDAY(O$12,2)-1),"")</f>
        <v/>
      </c>
      <c r="P44" s="180" t="str">
        <f t="array" ref="P44">IFERROR(INDEX('roulement PSO HBGT'!$C44:$DC47,MATCH($B44,'roulement PSO HBGT'!$B44),MATCH(LOOKUP(9^9,$C$11:P$11),'roulement PSO HBGT'!$C$30:$DC$30)+WEEKDAY(P$12,2)-1),"")</f>
        <v/>
      </c>
      <c r="Q44" s="180" t="str">
        <f t="array" ref="Q44">IFERROR(INDEX('roulement PSO HBGT'!$C44:$DC47,MATCH($B44,'roulement PSO HBGT'!$B44),MATCH(LOOKUP(9^9,$C$11:Q$11),'roulement PSO HBGT'!$C$30:$DC$30)+WEEKDAY(Q$12,2)-1),"")</f>
        <v/>
      </c>
      <c r="R44" s="180" t="str">
        <f t="array" ref="R44">IFERROR(INDEX('roulement PSO HBGT'!$C44:$DC47,MATCH($B44,'roulement PSO HBGT'!$B44),MATCH(LOOKUP(9^9,$C$11:R$11),'roulement PSO HBGT'!$C$30:$DC$30)+WEEKDAY(R$12,2)-1),"")</f>
        <v/>
      </c>
      <c r="S44" s="180" t="str">
        <f t="array" ref="S44">IFERROR(INDEX('roulement PSO HBGT'!$C44:$DC47,MATCH($B44,'roulement PSO HBGT'!$B44),MATCH(LOOKUP(9^9,$C$11:S$11),'roulement PSO HBGT'!$C$30:$DC$30)+WEEKDAY(S$12,2)-1),"")</f>
        <v/>
      </c>
      <c r="T44" s="180" t="str">
        <f t="array" ref="T44">IFERROR(INDEX('roulement PSO HBGT'!$C44:$DC47,MATCH($B44,'roulement PSO HBGT'!$B44),MATCH(LOOKUP(9^9,$C$11:T$11),'roulement PSO HBGT'!$C$30:$DC$30)+WEEKDAY(T$12,2)-1),"")</f>
        <v/>
      </c>
      <c r="U44" s="180" t="str">
        <f t="array" ref="U44">IFERROR(INDEX('roulement PSO HBGT'!$C44:$DC47,MATCH($B44,'roulement PSO HBGT'!$B44),MATCH(LOOKUP(9^9,$C$11:U$11),'roulement PSO HBGT'!$C$30:$DC$30)+WEEKDAY(U$12,2)-1),"")</f>
        <v/>
      </c>
      <c r="V44" s="180" t="str">
        <f t="array" ref="V44">IFERROR(INDEX('roulement PSO HBGT'!$C44:$DC47,MATCH($B44,'roulement PSO HBGT'!$B44),MATCH(LOOKUP(9^9,$C$11:V$11),'roulement PSO HBGT'!$C$30:$DC$30)+WEEKDAY(V$12,2)-1),"")</f>
        <v/>
      </c>
      <c r="W44" s="180" t="str">
        <f t="array" ref="W44">IFERROR(INDEX('roulement PSO HBGT'!$C44:$DC47,MATCH($B44,'roulement PSO HBGT'!$B44),MATCH(LOOKUP(9^9,$C$11:W$11),'roulement PSO HBGT'!$C$30:$DC$30)+WEEKDAY(W$12,2)-1),"")</f>
        <v/>
      </c>
      <c r="X44" s="180" t="str">
        <f t="array" ref="X44">IFERROR(INDEX('roulement PSO HBGT'!$C44:$DC47,MATCH($B44,'roulement PSO HBGT'!$B44),MATCH(LOOKUP(9^9,$C$11:X$11),'roulement PSO HBGT'!$C$30:$DC$30)+WEEKDAY(X$12,2)-1),"")</f>
        <v/>
      </c>
      <c r="Y44" s="180" t="str">
        <f t="array" ref="Y44">IFERROR(INDEX('roulement PSO HBGT'!$C44:$DC47,MATCH($B44,'roulement PSO HBGT'!$B44),MATCH(LOOKUP(9^9,$C$11:Y$11),'roulement PSO HBGT'!$C$30:$DC$30)+WEEKDAY(Y$12,2)-1),"")</f>
        <v/>
      </c>
      <c r="Z44" s="180" t="str">
        <f t="array" ref="Z44">IFERROR(INDEX('roulement PSO HBGT'!$C44:$DC47,MATCH($B44,'roulement PSO HBGT'!$B44),MATCH(LOOKUP(9^9,$C$11:Z$11),'roulement PSO HBGT'!$C$30:$DC$30)+WEEKDAY(Z$12,2)-1),"")</f>
        <v/>
      </c>
      <c r="AA44" s="180" t="str">
        <f t="array" ref="AA44">IFERROR(INDEX('roulement PSO HBGT'!$C44:$DC47,MATCH($B44,'roulement PSO HBGT'!$B44),MATCH(LOOKUP(9^9,$C$11:AA$11),'roulement PSO HBGT'!$C$30:$DC$30)+WEEKDAY(AA$12,2)-1),"")</f>
        <v/>
      </c>
      <c r="AB44" s="180" t="str">
        <f t="array" ref="AB44">IFERROR(INDEX('roulement PSO HBGT'!$C44:$DC47,MATCH($B44,'roulement PSO HBGT'!$B44),MATCH(LOOKUP(9^9,$C$11:AB$11),'roulement PSO HBGT'!$C$30:$DC$30)+WEEKDAY(AB$12,2)-1),"")</f>
        <v/>
      </c>
      <c r="AC44" s="180" t="str">
        <f t="array" ref="AC44">IFERROR(INDEX('roulement PSO HBGT'!$C44:$DC47,MATCH($B44,'roulement PSO HBGT'!$B44),MATCH(LOOKUP(9^9,$C$11:AC$11),'roulement PSO HBGT'!$C$30:$DC$30)+WEEKDAY(AC$12,2)-1),"")</f>
        <v/>
      </c>
      <c r="AD44" s="180" t="str">
        <f t="array" ref="AD44">IFERROR(INDEX('roulement PSO HBGT'!$C44:$DC47,MATCH($B44,'roulement PSO HBGT'!$B44),MATCH(LOOKUP(9^9,$C$11:AD$11),'roulement PSO HBGT'!$C$30:$DC$30)+WEEKDAY(AD$12,2)-1),"")</f>
        <v/>
      </c>
      <c r="AE44" s="180" t="str">
        <f t="array" ref="AE44">IFERROR(INDEX('roulement PSO HBGT'!$C44:$DC47,MATCH($B44,'roulement PSO HBGT'!$B44),MATCH(LOOKUP(9^9,$C$11:AE$11),'roulement PSO HBGT'!$C$30:$DC$30)+WEEKDAY(AE$12,2)-1),"")</f>
        <v/>
      </c>
      <c r="AF44" s="180" t="str">
        <f t="array" ref="AF44">IFERROR(INDEX('roulement PSO HBGT'!$C44:$DC47,MATCH($B44,'roulement PSO HBGT'!$B44),MATCH(LOOKUP(9^9,$C$11:AF$11),'roulement PSO HBGT'!$C$30:$DC$30)+WEEKDAY(AF$12,2)-1),"")</f>
        <v/>
      </c>
      <c r="AG44" s="180" t="str">
        <f t="array" ref="AG44">IFERROR(INDEX('roulement PSO HBGT'!$C44:$DC47,MATCH($B44,'roulement PSO HBGT'!$B44),MATCH(LOOKUP(9^9,$C$11:AG$11),'roulement PSO HBGT'!$C$30:$DC$30)+WEEKDAY(AG$12,2)-1),"")</f>
        <v/>
      </c>
    </row>
  </sheetData>
  <protectedRanges>
    <protectedRange sqref="B3" name="Plage8"/>
    <protectedRange sqref="Z1" name="SITE"/>
    <protectedRange sqref="B3" name="DATE"/>
    <protectedRange sqref="C645:AG645 C649:AG649 C653:AG653 C657:AG657 C661:AG661 C665:AG665 C669:AG669 C673:AG673 C677:AG677 C681:AG681 C685:AG685 C689:AG689 C693:AG693 C697:AG697 C701:AG701 C705:AG705" name="HEURES DE NUIT 4"/>
    <protectedRange sqref="C557:AG557 C561:AG561 C565:AG565 C569:AG569 C573:AG573 C577:AG577 C581:AG581 C585:AG585 C589:AG589 C593:AG593 C597:AG597 C601:AG601 C605:AG605 C609:AG609 C613:AG613 C617:AG617 C621:AG621 C625:AG625 C629:AG629 C633:AG633 C637:AG637 C641:AG641" name="HEURES DE NUIT 3"/>
    <protectedRange sqref="C465:AG465 C469:AG469 C473:AG473 C477:AG477 C481:AG481 C485:AG485 C489:AG489 C493:AG493 C497:AG497 C501:AG501 C505:AG505 C509:AG509 C513:AG513 C517:AG517 C521:AG521 C525:AG525 C529:AG529 C553:AG553 C549:AG549 C545:AG545 C541:AG541 C537:AG537 C533:AG533" name="HEURES DE NUIT 2"/>
    <protectedRange sqref="C373:AG373 C377:AG377 C381:AG381 C385:AG385 C389:AG389 C393:AG393 C397:AG397 C401:AG401 C405:AG405 C409:AG409 C413:AG413 C417:AG417 C421:AG421 C425:AG425 C429:AG429 C433:AG433 C437:AG437 C441:AG441 C445:AG445 C449:AG449 C453:AG453 C457:AG457 C461:AG461" name="HEURE DE NUIT 1"/>
    <protectedRange sqref="C14:AG368" name="SAISIE"/>
  </protectedRanges>
  <mergeCells count="22">
    <mergeCell ref="D1:I1"/>
    <mergeCell ref="Z1:AE1"/>
    <mergeCell ref="AF8:AG8"/>
    <mergeCell ref="AF30:AG30"/>
    <mergeCell ref="D8:E8"/>
    <mergeCell ref="G8:H8"/>
    <mergeCell ref="J8:L8"/>
    <mergeCell ref="N8:O8"/>
    <mergeCell ref="Q8:R8"/>
    <mergeCell ref="T8:U8"/>
    <mergeCell ref="W8:X8"/>
    <mergeCell ref="Z8:AA8"/>
    <mergeCell ref="AC8:AD8"/>
    <mergeCell ref="D30:E30"/>
    <mergeCell ref="G30:H30"/>
    <mergeCell ref="J30:L30"/>
    <mergeCell ref="AC30:AD30"/>
    <mergeCell ref="N30:O30"/>
    <mergeCell ref="Q30:R30"/>
    <mergeCell ref="T30:U30"/>
    <mergeCell ref="W30:X30"/>
    <mergeCell ref="Z30:AA30"/>
  </mergeCells>
  <conditionalFormatting sqref="C14">
    <cfRule type="cellIs" dxfId="5" priority="299" operator="equal">
      <formula>0</formula>
    </cfRule>
  </conditionalFormatting>
  <conditionalFormatting sqref="C12:AG27">
    <cfRule type="expression" dxfId="4" priority="297" stopIfTrue="1">
      <formula>AND(COUNTIF(Feries,C$12),C$12&lt;&gt;"""")</formula>
    </cfRule>
    <cfRule type="expression" dxfId="3" priority="298" stopIfTrue="1">
      <formula>WEEKDAY(C$12,2)&gt;=6</formula>
    </cfRule>
  </conditionalFormatting>
  <conditionalFormatting sqref="C33:AG44">
    <cfRule type="cellIs" dxfId="2" priority="294" operator="equal">
      <formula>0</formula>
    </cfRule>
    <cfRule type="expression" dxfId="1" priority="295" stopIfTrue="1">
      <formula>AND(COUNTIF(Feries,C$12),C$12&lt;&gt;"""")</formula>
    </cfRule>
    <cfRule type="expression" dxfId="0" priority="296" stopIfTrue="1">
      <formula>WEEKDAY(C$12,2)&gt;=6</formula>
    </cfRule>
  </conditionalFormatting>
  <dataValidations count="1">
    <dataValidation type="date" allowBlank="1" showInputMessage="1" showErrorMessage="1" error="VEUILLEZ SAISIR UNE DATE" sqref="B3">
      <formula1>43070</formula1>
      <formula2>117974</formula2>
    </dataValidation>
  </dataValidations>
  <pageMargins left="0.19685039370078741" right="0.19685039370078741" top="0.19685039370078741" bottom="0.19685039370078741" header="0" footer="0"/>
  <pageSetup paperSize="9" scale="59" fitToHeight="0" orientation="landscape" r:id="rId1"/>
  <headerFooter alignWithMargins="0"/>
  <rowBreaks count="1" manualBreakCount="1">
    <brk id="32" max="16383" man="1"/>
  </rowBreaks>
  <colBreaks count="1" manualBreakCount="1">
    <brk id="3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PARAMETRAGE</vt:lpstr>
      <vt:lpstr>Feries</vt:lpstr>
      <vt:lpstr>roulement PSO HBGT</vt:lpstr>
      <vt:lpstr>TRAME PLANNING A COPIER COLLER</vt:lpstr>
      <vt:lpstr>Annee</vt:lpstr>
      <vt:lpstr>Feries</vt:lpstr>
      <vt:lpstr>'TRAME PLANNING A COPIER COLLER'!Impression_des_titres</vt:lpstr>
      <vt:lpstr>'roulement PSO HBGT'!Zone_d_impression</vt:lpstr>
      <vt:lpstr>'TRAME PLANNING A COPIER COLLER'!Zone_d_impression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MORABBI</dc:creator>
  <cp:lastModifiedBy>Quesnay, Thibault</cp:lastModifiedBy>
  <cp:lastPrinted>2018-01-08T07:44:00Z</cp:lastPrinted>
  <dcterms:created xsi:type="dcterms:W3CDTF">2016-07-26T20:05:55Z</dcterms:created>
  <dcterms:modified xsi:type="dcterms:W3CDTF">2018-01-15T10:26:33Z</dcterms:modified>
</cp:coreProperties>
</file>