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REDECHE\Bureau\"/>
    </mc:Choice>
  </mc:AlternateContent>
  <bookViews>
    <workbookView xWindow="-12" yWindow="-12" windowWidth="12600" windowHeight="12408"/>
  </bookViews>
  <sheets>
    <sheet name="matrice présence es" sheetId="1" r:id="rId1"/>
    <sheet name="Paramètres" sheetId="3" r:id="rId2"/>
    <sheet name="MODE OPERATOIRE" sheetId="2" r:id="rId3"/>
  </sheets>
  <definedNames>
    <definedName name="an">Paramètres!$C$3</definedName>
    <definedName name="fériés">'matrice présence es'!$AP$1:$AP$13</definedName>
    <definedName name="Jours_fériés">'matrice présence es'!#REF!</definedName>
    <definedName name="Z_EAEAAE7E_7EA3_43A0_B89E_17F71786004F_.wvu.PrintArea" localSheetId="0" hidden="1">'matrice présence es'!$A$1:$AK$84</definedName>
    <definedName name="_xlnm.Print_Area" localSheetId="0">'matrice présence es'!$A$1:$AK$86</definedName>
  </definedNames>
  <calcPr calcId="152511"/>
</workbook>
</file>

<file path=xl/calcChain.xml><?xml version="1.0" encoding="utf-8"?>
<calcChain xmlns="http://schemas.openxmlformats.org/spreadsheetml/2006/main">
  <c r="AN2" i="1" l="1"/>
  <c r="AP10" i="1" l="1"/>
  <c r="AP9" i="1"/>
  <c r="AP8" i="1"/>
  <c r="AP7" i="1"/>
  <c r="AP6" i="1"/>
  <c r="AP5" i="1"/>
  <c r="AP4" i="1"/>
  <c r="AP3" i="1"/>
  <c r="AP13" i="1" s="1"/>
  <c r="AP2" i="1"/>
  <c r="AP12" i="1" l="1"/>
  <c r="AP11" i="1"/>
  <c r="AN1" i="1"/>
  <c r="F11" i="1" s="1"/>
  <c r="F20" i="1" l="1"/>
  <c r="F29" i="1"/>
  <c r="F12" i="1"/>
  <c r="F38" i="1"/>
  <c r="F47" i="1"/>
  <c r="F39" i="1" l="1"/>
  <c r="F48" i="1"/>
  <c r="F13" i="1"/>
  <c r="F21" i="1"/>
  <c r="F30" i="1"/>
  <c r="F31" i="1" l="1"/>
  <c r="F40" i="1"/>
  <c r="F49" i="1"/>
  <c r="F14" i="1"/>
  <c r="F22" i="1"/>
  <c r="F23" i="1" l="1"/>
  <c r="F32" i="1"/>
  <c r="F41" i="1"/>
  <c r="F50" i="1"/>
  <c r="F15" i="1"/>
  <c r="F16" i="1" s="1"/>
  <c r="F17" i="1" l="1"/>
  <c r="F43" i="1"/>
  <c r="F25" i="1"/>
  <c r="F52" i="1"/>
  <c r="F34" i="1"/>
  <c r="F51" i="1"/>
  <c r="F24" i="1"/>
  <c r="F33" i="1"/>
  <c r="F42" i="1"/>
  <c r="F26" i="1" l="1"/>
  <c r="F35" i="1"/>
  <c r="F53" i="1"/>
  <c r="F44" i="1"/>
  <c r="O59" i="1" l="1"/>
  <c r="O60" i="1"/>
  <c r="O61" i="1" l="1"/>
  <c r="O62" i="1" l="1"/>
  <c r="O63" i="1"/>
  <c r="O64" i="1"/>
  <c r="O65" i="1"/>
  <c r="O66" i="1"/>
  <c r="O67" i="1"/>
  <c r="O68" i="1"/>
  <c r="O69" i="1"/>
  <c r="O70" i="1"/>
  <c r="O71" i="1"/>
  <c r="O72" i="1" l="1"/>
  <c r="AI11" i="1"/>
  <c r="AB54" i="1"/>
  <c r="W54" i="1"/>
  <c r="S54" i="1"/>
  <c r="O54" i="1"/>
  <c r="K54" i="1"/>
  <c r="W45" i="1"/>
  <c r="S45" i="1"/>
  <c r="O45" i="1"/>
  <c r="K45" i="1"/>
  <c r="W36" i="1"/>
  <c r="S36" i="1"/>
  <c r="O36" i="1"/>
  <c r="K36" i="1"/>
  <c r="W27" i="1"/>
  <c r="S27" i="1"/>
  <c r="O27" i="1"/>
  <c r="K27" i="1"/>
  <c r="AG54" i="1"/>
  <c r="AE54" i="1"/>
  <c r="AD54" i="1"/>
  <c r="AC54" i="1"/>
  <c r="AA54" i="1"/>
  <c r="AG45" i="1"/>
  <c r="AE45" i="1"/>
  <c r="AD45" i="1"/>
  <c r="AC45" i="1"/>
  <c r="AB45" i="1"/>
  <c r="AA45" i="1"/>
  <c r="AG36" i="1"/>
  <c r="AE36" i="1"/>
  <c r="AD36" i="1"/>
  <c r="AC36" i="1"/>
  <c r="AB36" i="1"/>
  <c r="AA36" i="1"/>
  <c r="AG27" i="1"/>
  <c r="AE27" i="1"/>
  <c r="AD27" i="1"/>
  <c r="AC27" i="1"/>
  <c r="AB27" i="1"/>
  <c r="AA27" i="1"/>
  <c r="AC18" i="1"/>
  <c r="AG18" i="1"/>
  <c r="AE18" i="1"/>
  <c r="AD18" i="1"/>
  <c r="AA18" i="1"/>
  <c r="AB18" i="1"/>
  <c r="AI20" i="1" l="1"/>
  <c r="K55" i="1"/>
  <c r="K46" i="1"/>
  <c r="K37" i="1"/>
  <c r="K28" i="1"/>
  <c r="W18" i="1" l="1"/>
  <c r="K18" i="1" l="1"/>
  <c r="O18" i="1"/>
  <c r="S18" i="1"/>
  <c r="AJ3" i="1"/>
  <c r="AI29" i="1"/>
  <c r="AI38" i="1" s="1"/>
  <c r="AI47" i="1" s="1"/>
  <c r="K19" i="1" l="1"/>
</calcChain>
</file>

<file path=xl/comments1.xml><?xml version="1.0" encoding="utf-8"?>
<comments xmlns="http://schemas.openxmlformats.org/spreadsheetml/2006/main">
  <authors>
    <author>EHEY</author>
  </authors>
  <commentList>
    <comment ref="F59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</rPr>
          <t>EHEY:</t>
        </r>
        <r>
          <rPr>
            <sz val="9"/>
            <color indexed="81"/>
            <rFont val="Tahoma"/>
            <family val="2"/>
          </rPr>
          <t xml:space="preserve">
Les heures doivent être séparées des minutes
par :
</t>
        </r>
      </text>
    </comment>
  </commentList>
</comments>
</file>

<file path=xl/sharedStrings.xml><?xml version="1.0" encoding="utf-8"?>
<sst xmlns="http://schemas.openxmlformats.org/spreadsheetml/2006/main" count="96" uniqueCount="58">
  <si>
    <t xml:space="preserve">Intéressé </t>
  </si>
  <si>
    <t>VISA</t>
  </si>
  <si>
    <t>Date</t>
  </si>
  <si>
    <t>CP</t>
  </si>
  <si>
    <t>RTT</t>
  </si>
  <si>
    <t>Code analytique (1) / Nbre d’heures</t>
  </si>
  <si>
    <t>n° semaine</t>
  </si>
  <si>
    <t>CODE ANALYTIQUE ou CODE ABSENCE</t>
  </si>
  <si>
    <t>DATE</t>
  </si>
  <si>
    <t>Mois de</t>
  </si>
  <si>
    <t>NOM</t>
  </si>
  <si>
    <t>Page</t>
  </si>
  <si>
    <t>Feuille d’heures</t>
  </si>
  <si>
    <t>Version</t>
  </si>
  <si>
    <t>Référence</t>
  </si>
  <si>
    <t>RESSOURCES HUMAINES</t>
  </si>
  <si>
    <t>Imputation</t>
  </si>
  <si>
    <t>Nature des travaux</t>
  </si>
  <si>
    <t xml:space="preserve">TOTAL </t>
  </si>
  <si>
    <t>Code Absence</t>
  </si>
  <si>
    <t>Remarques</t>
  </si>
  <si>
    <t>TOTAL Semaine</t>
  </si>
  <si>
    <t>Hrs début</t>
  </si>
  <si>
    <t>Hrs Fin</t>
  </si>
  <si>
    <r>
      <t xml:space="preserve">Nb Hrs
</t>
    </r>
    <r>
      <rPr>
        <b/>
        <sz val="6"/>
        <rFont val="Arial"/>
        <family val="2"/>
      </rPr>
      <t>(en cts d'heures)</t>
    </r>
  </si>
  <si>
    <r>
      <t xml:space="preserve">Pour l’entrée des heures de début et de fin astreintes, il faut taper exemple : </t>
    </r>
    <r>
      <rPr>
        <b/>
        <sz val="11"/>
        <rFont val="Calibri"/>
        <family val="2"/>
      </rPr>
      <t>12</t>
    </r>
    <r>
      <rPr>
        <b/>
        <sz val="14"/>
        <color rgb="FFFF0000"/>
        <rFont val="Calibri"/>
        <family val="2"/>
      </rPr>
      <t> :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pour que le calcul des heures se fasse automatiquement.</t>
    </r>
  </si>
  <si>
    <t>Pour un changement automatique des dates il convient de mentionner le mois concerné et de modifier uniquement la ligne 11 en mentionnant la date du lundi d'une semaine pleine.</t>
  </si>
  <si>
    <t xml:space="preserve">TOTAL HEURES d'INTERVENTION </t>
  </si>
  <si>
    <r>
      <t>Etablissement d’EIFFAGE SERVICES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Siège social : </t>
    </r>
    <r>
      <rPr>
        <sz val="8"/>
        <rFont val="Arial"/>
        <family val="2"/>
      </rPr>
      <t xml:space="preserve"> 11, Place de l'Europe – 78140 VELIZY VILLACOUBLAY
SAS AU CAPITAL DE 390 000 Euros – SIRET 612 035 774 00423 RCS VERSAILLES - 612 035 774 RCS VERSAILLES
</t>
    </r>
    <r>
      <rPr>
        <sz val="7"/>
        <rFont val="Arial"/>
        <family val="2"/>
      </rPr>
      <t xml:space="preserve">N° Identification TVA FR 57 612 035 774 - CODE NAF 4120 B </t>
    </r>
    <r>
      <rPr>
        <sz val="8"/>
        <rFont val="Arial"/>
        <family val="2"/>
      </rPr>
      <t xml:space="preserve">
</t>
    </r>
  </si>
  <si>
    <t xml:space="preserve">Quand l'intervention pendant l'astreinte est à cheval sur 2 jours la saisir sur 2 lignes </t>
  </si>
  <si>
    <t>- de 00:00 à  ?</t>
  </si>
  <si>
    <t>- de ?   à 24:00</t>
  </si>
  <si>
    <t>NANCY</t>
  </si>
  <si>
    <t>Nom et signature 
Responsable de Département</t>
  </si>
  <si>
    <r>
      <t xml:space="preserve">HEURES SUPPLEMENTAIRES 
</t>
    </r>
    <r>
      <rPr>
        <b/>
        <sz val="8"/>
        <color theme="1"/>
        <rFont val="Arial"/>
        <family val="2"/>
      </rPr>
      <t>(du mois en cours et du mois précedent si elles ne figuraient pas sur l'état du mois précedent)</t>
    </r>
  </si>
  <si>
    <t>année</t>
  </si>
  <si>
    <t>Jours fériés</t>
  </si>
  <si>
    <t>Mois</t>
  </si>
  <si>
    <t>Années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</si>
  <si>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</si>
  <si>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</si>
  <si>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</si>
  <si>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</si>
  <si>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</si>
  <si>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</si>
  <si>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</si>
  <si>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</si>
  <si>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</si>
  <si>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</si>
  <si>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</si>
  <si>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</si>
  <si>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lun</t>
  </si>
  <si>
    <t>mar.</t>
  </si>
  <si>
    <t>mer.</t>
  </si>
  <si>
    <t>jeu.</t>
  </si>
  <si>
    <t>ven.</t>
  </si>
  <si>
    <t>sam.</t>
  </si>
  <si>
    <t>dim.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</si>
</sst>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-yyyy"/>
    <numFmt numFmtId="165" formatCode="h:mm;@"/>
    <numFmt numFmtId="166" formatCode="[h]:mm:ss;@"/>
    <numFmt numFmtId="167" formatCode="hh&quot;H&quot;mm"/>
    <numFmt numFmtId="169" formatCode="yyyy"/>
    <numFmt numFmtId="171" formatCode="ddd\ 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7"/>
      <color indexed="6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0"/>
      <name val="CG Omega"/>
      <family val="2"/>
    </font>
    <font>
      <b/>
      <sz val="11"/>
      <color theme="5" tint="-0.249977111117893"/>
      <name val="CG Omega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name val="Verdana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16" fontId="0" fillId="0" borderId="0" xfId="0" applyNumberFormat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quotePrefix="1"/>
    <xf numFmtId="14" fontId="7" fillId="13" borderId="11" xfId="0" applyNumberFormat="1" applyFont="1" applyFill="1" applyBorder="1" applyAlignment="1" applyProtection="1">
      <alignment horizontal="center"/>
      <protection locked="0"/>
    </xf>
    <xf numFmtId="14" fontId="7" fillId="13" borderId="10" xfId="0" applyNumberFormat="1" applyFont="1" applyFill="1" applyBorder="1" applyAlignment="1" applyProtection="1">
      <alignment horizontal="center"/>
      <protection locked="0"/>
    </xf>
    <xf numFmtId="14" fontId="7" fillId="13" borderId="9" xfId="0" applyNumberFormat="1" applyFont="1" applyFill="1" applyBorder="1" applyAlignment="1" applyProtection="1">
      <alignment horizontal="center"/>
      <protection locked="0"/>
    </xf>
    <xf numFmtId="2" fontId="7" fillId="14" borderId="11" xfId="0" applyNumberFormat="1" applyFont="1" applyFill="1" applyBorder="1" applyAlignment="1" applyProtection="1">
      <alignment horizontal="center"/>
    </xf>
    <xf numFmtId="2" fontId="7" fillId="14" borderId="10" xfId="0" applyNumberFormat="1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10" borderId="8" xfId="0" applyFont="1" applyFill="1" applyBorder="1" applyAlignment="1" applyProtection="1">
      <alignment horizontal="center" vertical="center"/>
      <protection locked="0"/>
    </xf>
    <xf numFmtId="0" fontId="12" fillId="10" borderId="7" xfId="0" applyFont="1" applyFill="1" applyBorder="1" applyAlignment="1" applyProtection="1">
      <alignment horizontal="center" vertical="center"/>
      <protection locked="0"/>
    </xf>
    <xf numFmtId="0" fontId="12" fillId="10" borderId="6" xfId="0" applyFont="1" applyFill="1" applyBorder="1" applyAlignment="1" applyProtection="1">
      <alignment horizontal="center" vertical="center"/>
      <protection locked="0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12" fillId="10" borderId="1" xfId="0" applyFont="1" applyFill="1" applyBorder="1" applyAlignment="1" applyProtection="1">
      <alignment horizontal="center" vertical="center"/>
      <protection locked="0"/>
    </xf>
    <xf numFmtId="16" fontId="0" fillId="0" borderId="10" xfId="0" applyNumberFormat="1" applyBorder="1" applyAlignment="1" applyProtection="1">
      <alignment horizontal="center"/>
      <protection locked="0"/>
    </xf>
    <xf numFmtId="16" fontId="0" fillId="0" borderId="9" xfId="0" applyNumberForma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0" fontId="15" fillId="5" borderId="10" xfId="0" applyFont="1" applyFill="1" applyBorder="1" applyAlignment="1" applyProtection="1">
      <alignment horizontal="center"/>
      <protection locked="0"/>
    </xf>
    <xf numFmtId="164" fontId="16" fillId="11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8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0" fontId="8" fillId="9" borderId="4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3" fillId="12" borderId="11" xfId="0" applyFont="1" applyFill="1" applyBorder="1" applyAlignment="1" applyProtection="1">
      <alignment horizontal="center" vertical="center" wrapText="1"/>
      <protection locked="0"/>
    </xf>
    <xf numFmtId="0" fontId="13" fillId="12" borderId="10" xfId="0" applyFont="1" applyFill="1" applyBorder="1" applyAlignment="1" applyProtection="1">
      <alignment horizontal="center" vertical="center"/>
      <protection locked="0"/>
    </xf>
    <xf numFmtId="0" fontId="13" fillId="12" borderId="9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5" fontId="0" fillId="0" borderId="25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14" fontId="0" fillId="0" borderId="44" xfId="0" applyNumberFormat="1" applyBorder="1" applyAlignment="1" applyProtection="1">
      <alignment horizontal="center" vertical="center"/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</xf>
    <xf numFmtId="2" fontId="1" fillId="0" borderId="10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14" fontId="7" fillId="5" borderId="11" xfId="0" applyNumberFormat="1" applyFont="1" applyFill="1" applyBorder="1" applyAlignment="1" applyProtection="1">
      <alignment horizontal="center"/>
      <protection locked="0"/>
    </xf>
    <xf numFmtId="14" fontId="7" fillId="5" borderId="10" xfId="0" applyNumberFormat="1" applyFont="1" applyFill="1" applyBorder="1" applyAlignment="1" applyProtection="1">
      <alignment horizontal="center"/>
      <protection locked="0"/>
    </xf>
    <xf numFmtId="14" fontId="7" fillId="5" borderId="9" xfId="0" applyNumberFormat="1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14" fontId="0" fillId="0" borderId="2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164" fontId="16" fillId="11" borderId="7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164" fontId="16" fillId="11" borderId="42" xfId="0" applyNumberFormat="1" applyFont="1" applyFill="1" applyBorder="1" applyAlignment="1" applyProtection="1">
      <alignment horizontal="center" vertical="center"/>
      <protection locked="0"/>
    </xf>
    <xf numFmtId="164" fontId="16" fillId="11" borderId="6" xfId="0" applyNumberFormat="1" applyFont="1" applyFill="1" applyBorder="1" applyAlignment="1" applyProtection="1">
      <alignment horizontal="center" vertical="center"/>
      <protection locked="0"/>
    </xf>
    <xf numFmtId="164" fontId="16" fillId="11" borderId="53" xfId="0" applyNumberFormat="1" applyFont="1" applyFill="1" applyBorder="1" applyAlignment="1" applyProtection="1">
      <alignment horizontal="center" vertical="center"/>
      <protection locked="0"/>
    </xf>
    <xf numFmtId="164" fontId="16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169" fontId="0" fillId="0" borderId="0" xfId="0" applyNumberFormat="1"/>
    <xf numFmtId="0" fontId="16" fillId="11" borderId="42" xfId="0" applyNumberFormat="1" applyFont="1" applyFill="1" applyBorder="1" applyAlignment="1" applyProtection="1">
      <alignment horizontal="center" vertical="center"/>
      <protection locked="0"/>
    </xf>
    <xf numFmtId="0" fontId="16" fillId="11" borderId="7" xfId="0" applyNumberFormat="1" applyFont="1" applyFill="1" applyBorder="1" applyAlignment="1" applyProtection="1">
      <alignment horizontal="center" vertical="center"/>
      <protection locked="0"/>
    </xf>
    <xf numFmtId="0" fontId="16" fillId="11" borderId="43" xfId="0" applyNumberFormat="1" applyFont="1" applyFill="1" applyBorder="1" applyAlignment="1" applyProtection="1">
      <alignment horizontal="center" vertical="center"/>
      <protection locked="0"/>
    </xf>
    <xf numFmtId="0" fontId="16" fillId="11" borderId="37" xfId="0" applyNumberFormat="1" applyFont="1" applyFill="1" applyBorder="1" applyAlignment="1" applyProtection="1">
      <alignment horizontal="center" vertical="center"/>
      <protection locked="0"/>
    </xf>
    <xf numFmtId="0" fontId="16" fillId="11" borderId="36" xfId="0" applyNumberFormat="1" applyFont="1" applyFill="1" applyBorder="1" applyAlignment="1" applyProtection="1">
      <alignment horizontal="center" vertical="center"/>
      <protection locked="0"/>
    </xf>
    <xf numFmtId="0" fontId="16" fillId="11" borderId="38" xfId="0" applyNumberFormat="1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</xf>
    <xf numFmtId="14" fontId="27" fillId="12" borderId="12" xfId="1" applyNumberFormat="1" applyFont="1" applyFill="1" applyBorder="1" applyAlignment="1" applyProtection="1">
      <alignment horizontal="center"/>
    </xf>
    <xf numFmtId="14" fontId="28" fillId="12" borderId="12" xfId="0" applyNumberFormat="1" applyFont="1" applyFill="1" applyBorder="1" applyAlignment="1" applyProtection="1">
      <alignment horizontal="center" vertical="center"/>
    </xf>
    <xf numFmtId="14" fontId="27" fillId="12" borderId="12" xfId="1" applyNumberFormat="1" applyFont="1" applyFill="1" applyBorder="1" applyAlignment="1" applyProtection="1">
      <alignment horizontal="center" vertical="center"/>
    </xf>
    <xf numFmtId="0" fontId="0" fillId="11" borderId="25" xfId="0" applyNumberFormat="1" applyFont="1" applyFill="1" applyBorder="1" applyAlignment="1" applyProtection="1">
      <alignment horizontal="center" vertical="center"/>
      <protection locked="0"/>
    </xf>
    <xf numFmtId="0" fontId="0" fillId="11" borderId="22" xfId="0" applyNumberFormat="1" applyFont="1" applyFill="1" applyBorder="1" applyAlignment="1" applyProtection="1">
      <alignment horizontal="center" vertical="center"/>
      <protection locked="0"/>
    </xf>
    <xf numFmtId="0" fontId="0" fillId="11" borderId="13" xfId="0" applyNumberFormat="1" applyFont="1" applyFill="1" applyBorder="1" applyAlignment="1" applyProtection="1">
      <alignment horizontal="center" vertical="center"/>
      <protection locked="0"/>
    </xf>
    <xf numFmtId="0" fontId="0" fillId="11" borderId="24" xfId="0" applyNumberFormat="1" applyFont="1" applyFill="1" applyBorder="1" applyAlignment="1" applyProtection="1">
      <alignment horizontal="center" vertical="center"/>
      <protection locked="0"/>
    </xf>
    <xf numFmtId="0" fontId="0" fillId="11" borderId="12" xfId="0" applyNumberFormat="1" applyFont="1" applyFill="1" applyBorder="1" applyAlignment="1" applyProtection="1">
      <alignment horizontal="center" vertical="center"/>
      <protection locked="0"/>
    </xf>
    <xf numFmtId="0" fontId="0" fillId="11" borderId="23" xfId="0" applyNumberFormat="1" applyFont="1" applyFill="1" applyBorder="1" applyAlignment="1" applyProtection="1">
      <alignment horizontal="center" vertical="center"/>
      <protection locked="0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 applyProtection="1">
      <alignment horizontal="center" vertical="center"/>
      <protection locked="0"/>
    </xf>
    <xf numFmtId="0" fontId="0" fillId="11" borderId="12" xfId="0" applyFont="1" applyFill="1" applyBorder="1" applyAlignment="1" applyProtection="1">
      <alignment horizontal="center" vertical="center"/>
      <protection locked="0"/>
    </xf>
    <xf numFmtId="0" fontId="0" fillId="11" borderId="51" xfId="0" applyFill="1" applyBorder="1" applyAlignment="1" applyProtection="1">
      <alignment horizontal="center" vertical="center"/>
      <protection locked="0"/>
    </xf>
    <xf numFmtId="0" fontId="0" fillId="11" borderId="26" xfId="0" applyNumberFormat="1" applyFont="1" applyFill="1" applyBorder="1" applyAlignment="1" applyProtection="1">
      <alignment horizontal="center" vertical="center"/>
      <protection locked="0"/>
    </xf>
    <xf numFmtId="0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0" fillId="11" borderId="35" xfId="0" applyNumberFormat="1" applyFont="1" applyFill="1" applyBorder="1" applyAlignment="1" applyProtection="1">
      <alignment horizontal="center" vertical="center"/>
      <protection locked="0"/>
    </xf>
    <xf numFmtId="0" fontId="0" fillId="11" borderId="17" xfId="0" applyNumberFormat="1" applyFont="1" applyFill="1" applyBorder="1" applyAlignment="1" applyProtection="1">
      <alignment horizontal="center" vertical="center"/>
      <protection locked="0"/>
    </xf>
    <xf numFmtId="0" fontId="0" fillId="11" borderId="16" xfId="0" applyNumberFormat="1" applyFont="1" applyFill="1" applyBorder="1" applyAlignment="1" applyProtection="1">
      <alignment horizontal="center" vertical="center"/>
      <protection locked="0"/>
    </xf>
    <xf numFmtId="0" fontId="0" fillId="11" borderId="15" xfId="0" applyNumberFormat="1" applyFont="1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1" borderId="52" xfId="0" applyFill="1" applyBorder="1" applyAlignment="1" applyProtection="1">
      <alignment horizontal="center" vertical="center"/>
      <protection locked="0"/>
    </xf>
    <xf numFmtId="0" fontId="0" fillId="11" borderId="25" xfId="0" applyFont="1" applyFill="1" applyBorder="1" applyAlignment="1" applyProtection="1">
      <alignment horizontal="center" vertical="center"/>
      <protection locked="0"/>
    </xf>
    <xf numFmtId="0" fontId="0" fillId="11" borderId="22" xfId="0" applyFont="1" applyFill="1" applyBorder="1" applyAlignment="1" applyProtection="1">
      <alignment horizontal="center" vertical="center"/>
      <protection locked="0"/>
    </xf>
    <xf numFmtId="0" fontId="0" fillId="11" borderId="13" xfId="0" applyFont="1" applyFill="1" applyBorder="1" applyAlignment="1" applyProtection="1">
      <alignment horizontal="center" vertical="center"/>
      <protection locked="0"/>
    </xf>
    <xf numFmtId="0" fontId="0" fillId="11" borderId="24" xfId="0" applyFont="1" applyFill="1" applyBorder="1" applyAlignment="1" applyProtection="1">
      <alignment horizontal="center" vertical="center"/>
      <protection locked="0"/>
    </xf>
    <xf numFmtId="0" fontId="0" fillId="11" borderId="23" xfId="0" applyFont="1" applyFill="1" applyBorder="1" applyAlignment="1" applyProtection="1">
      <alignment horizontal="center" vertical="center"/>
      <protection locked="0"/>
    </xf>
    <xf numFmtId="0" fontId="0" fillId="11" borderId="26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35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15" xfId="0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71" fontId="1" fillId="0" borderId="33" xfId="0" applyNumberFormat="1" applyFont="1" applyFill="1" applyBorder="1" applyAlignment="1" applyProtection="1">
      <alignment horizontal="center" vertical="center"/>
      <protection locked="0"/>
    </xf>
    <xf numFmtId="171" fontId="1" fillId="0" borderId="46" xfId="0" applyNumberFormat="1" applyFont="1" applyFill="1" applyBorder="1" applyAlignment="1" applyProtection="1">
      <alignment horizontal="center" vertical="center"/>
      <protection locked="0"/>
    </xf>
    <xf numFmtId="171" fontId="0" fillId="0" borderId="3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calendrier_auto_CalendrierMatriciel" xfId="1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Q102"/>
  <sheetViews>
    <sheetView showGridLines="0" tabSelected="1" view="pageBreakPreview" zoomScaleNormal="100" zoomScaleSheetLayoutView="100" workbookViewId="0">
      <selection activeCell="AM27" sqref="AM27"/>
    </sheetView>
  </sheetViews>
  <sheetFormatPr baseColWidth="10" defaultColWidth="11.44140625" defaultRowHeight="13.2" x14ac:dyDescent="0.25"/>
  <cols>
    <col min="1" max="1" width="2.5546875" style="10" customWidth="1"/>
    <col min="2" max="2" width="3.33203125" style="10" customWidth="1"/>
    <col min="3" max="6" width="2.5546875" style="10" customWidth="1"/>
    <col min="7" max="7" width="1.44140625" style="10" customWidth="1"/>
    <col min="8" max="9" width="3.33203125" style="10" customWidth="1"/>
    <col min="10" max="17" width="2.5546875" style="10" customWidth="1"/>
    <col min="18" max="18" width="2.44140625" style="10" customWidth="1"/>
    <col min="19" max="26" width="2.5546875" style="10" customWidth="1"/>
    <col min="27" max="34" width="2.6640625" style="10" customWidth="1"/>
    <col min="35" max="35" width="2.5546875" style="10" customWidth="1"/>
    <col min="36" max="36" width="4.109375" style="10" customWidth="1"/>
    <col min="37" max="37" width="7.44140625" style="10" customWidth="1"/>
    <col min="38" max="38" width="5.6640625" style="10" customWidth="1"/>
    <col min="39" max="39" width="23.44140625" style="10" customWidth="1"/>
    <col min="40" max="16384" width="11.44140625" style="10"/>
  </cols>
  <sheetData>
    <row r="1" spans="1:42" ht="13.8" thickBot="1" x14ac:dyDescent="0.3">
      <c r="A1" s="49"/>
      <c r="B1" s="50"/>
      <c r="C1" s="50"/>
      <c r="D1" s="50"/>
      <c r="E1" s="50"/>
      <c r="F1" s="50"/>
      <c r="G1" s="50"/>
      <c r="H1" s="50"/>
      <c r="I1" s="7"/>
      <c r="J1" s="55" t="s">
        <v>15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  <c r="AF1" s="49" t="s">
        <v>14</v>
      </c>
      <c r="AG1" s="50"/>
      <c r="AH1" s="50"/>
      <c r="AI1" s="50"/>
      <c r="AJ1" s="61"/>
      <c r="AK1" s="62"/>
      <c r="AL1" s="8"/>
      <c r="AM1" s="9"/>
      <c r="AN1" s="18">
        <f>DATE(O6,AN2,1)</f>
        <v>43435</v>
      </c>
      <c r="AP1" s="287" t="s">
        <v>36</v>
      </c>
    </row>
    <row r="2" spans="1:42" ht="13.8" thickBot="1" x14ac:dyDescent="0.3">
      <c r="A2" s="51"/>
      <c r="B2" s="52"/>
      <c r="C2" s="52"/>
      <c r="D2" s="52"/>
      <c r="E2" s="52"/>
      <c r="F2" s="52"/>
      <c r="G2" s="52"/>
      <c r="H2" s="52"/>
      <c r="I2" s="11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49" t="s">
        <v>13</v>
      </c>
      <c r="AG2" s="50"/>
      <c r="AH2" s="50"/>
      <c r="AI2" s="50"/>
      <c r="AJ2" s="63">
        <v>42156</v>
      </c>
      <c r="AK2" s="64"/>
      <c r="AL2" s="11"/>
      <c r="AM2" s="9"/>
      <c r="AN2" s="10">
        <f>VLOOKUP(T6,Paramètres!A2:B14,2,0)</f>
        <v>12</v>
      </c>
      <c r="AP2" s="288">
        <f>DATE(O6,1,1)</f>
        <v>43101</v>
      </c>
    </row>
    <row r="3" spans="1:42" ht="14.4" thickBot="1" x14ac:dyDescent="0.3">
      <c r="A3" s="51"/>
      <c r="B3" s="52"/>
      <c r="C3" s="52"/>
      <c r="D3" s="52"/>
      <c r="E3" s="52"/>
      <c r="F3" s="52"/>
      <c r="G3" s="52"/>
      <c r="H3" s="52"/>
      <c r="I3" s="12"/>
      <c r="J3" s="65" t="s">
        <v>12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7"/>
      <c r="AF3" s="49" t="s">
        <v>2</v>
      </c>
      <c r="AG3" s="50"/>
      <c r="AH3" s="50"/>
      <c r="AI3" s="50"/>
      <c r="AJ3" s="71">
        <f ca="1">TODAY()</f>
        <v>43111</v>
      </c>
      <c r="AK3" s="72"/>
      <c r="AL3" s="13"/>
      <c r="AM3" s="9"/>
      <c r="AP3" s="289">
        <f>ROUND(DATE(O6,4,MOD(234-11*MOD(O6,19),30))/7,0)*7-6</f>
        <v>43191</v>
      </c>
    </row>
    <row r="4" spans="1:42" ht="13.8" thickBot="1" x14ac:dyDescent="0.3">
      <c r="A4" s="53"/>
      <c r="B4" s="54"/>
      <c r="C4" s="54"/>
      <c r="D4" s="54"/>
      <c r="E4" s="54"/>
      <c r="F4" s="54"/>
      <c r="G4" s="54"/>
      <c r="H4" s="54"/>
      <c r="I4" s="14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73" t="s">
        <v>11</v>
      </c>
      <c r="AG4" s="74"/>
      <c r="AH4" s="74"/>
      <c r="AI4" s="74"/>
      <c r="AJ4" s="15">
        <v>1</v>
      </c>
      <c r="AK4" s="16"/>
      <c r="AL4" s="17"/>
      <c r="AM4" s="9"/>
      <c r="AP4" s="290">
        <f>DATE(O6,5,1)</f>
        <v>43221</v>
      </c>
    </row>
    <row r="5" spans="1:42" ht="13.5" customHeight="1" thickBot="1" x14ac:dyDescent="0.3">
      <c r="A5" s="43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75" t="s">
        <v>35</v>
      </c>
      <c r="P5" s="76"/>
      <c r="Q5" s="76"/>
      <c r="R5" s="76"/>
      <c r="S5" s="76"/>
      <c r="T5" s="75" t="s">
        <v>9</v>
      </c>
      <c r="U5" s="76"/>
      <c r="V5" s="76"/>
      <c r="W5" s="76"/>
      <c r="X5" s="76"/>
      <c r="Y5" s="76"/>
      <c r="Z5" s="279"/>
      <c r="AA5" s="40" t="s">
        <v>10</v>
      </c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11"/>
      <c r="AM5" s="9"/>
      <c r="AP5" s="288">
        <f>DATE(O6,5,8)</f>
        <v>43228</v>
      </c>
    </row>
    <row r="6" spans="1:42" ht="12.7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81">
        <v>2018</v>
      </c>
      <c r="P6" s="282"/>
      <c r="Q6" s="282"/>
      <c r="R6" s="282"/>
      <c r="S6" s="283"/>
      <c r="T6" s="275" t="s">
        <v>50</v>
      </c>
      <c r="U6" s="273"/>
      <c r="V6" s="273"/>
      <c r="W6" s="273"/>
      <c r="X6" s="273"/>
      <c r="Y6" s="273"/>
      <c r="Z6" s="276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6"/>
      <c r="AM6" s="9"/>
      <c r="AP6" s="288">
        <f>DATE(O6,7,14)</f>
        <v>43295</v>
      </c>
    </row>
    <row r="7" spans="1:42" ht="12.75" customHeight="1" thickBot="1" x14ac:dyDescent="0.3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284"/>
      <c r="P7" s="285"/>
      <c r="Q7" s="285"/>
      <c r="R7" s="285"/>
      <c r="S7" s="286"/>
      <c r="T7" s="277"/>
      <c r="U7" s="77"/>
      <c r="V7" s="77"/>
      <c r="W7" s="77"/>
      <c r="X7" s="77"/>
      <c r="Y7" s="77"/>
      <c r="Z7" s="278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3"/>
      <c r="AL7" s="6"/>
      <c r="AM7" s="9"/>
      <c r="AP7" s="288">
        <f>DATE(O6,8,15)</f>
        <v>43327</v>
      </c>
    </row>
    <row r="8" spans="1:42" ht="13.8" thickBot="1" x14ac:dyDescent="0.3">
      <c r="A8" s="98" t="s">
        <v>8</v>
      </c>
      <c r="B8" s="99"/>
      <c r="C8" s="99"/>
      <c r="D8" s="99"/>
      <c r="E8" s="99"/>
      <c r="F8" s="99"/>
      <c r="G8" s="99"/>
      <c r="H8" s="99"/>
      <c r="I8" s="99"/>
      <c r="J8" s="100"/>
      <c r="K8" s="41" t="s">
        <v>7</v>
      </c>
      <c r="L8" s="41"/>
      <c r="M8" s="41"/>
      <c r="N8" s="41"/>
      <c r="O8" s="274"/>
      <c r="P8" s="274"/>
      <c r="Q8" s="274"/>
      <c r="R8" s="274"/>
      <c r="S8" s="274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234" t="s">
        <v>6</v>
      </c>
      <c r="AJ8" s="235"/>
      <c r="AK8" s="236"/>
      <c r="AL8" s="6"/>
      <c r="AP8" s="288">
        <f>DATE(O6,11,1)</f>
        <v>43405</v>
      </c>
    </row>
    <row r="9" spans="1:42" ht="13.5" customHeight="1" thickBot="1" x14ac:dyDescent="0.3">
      <c r="A9" s="101"/>
      <c r="B9" s="102"/>
      <c r="C9" s="102"/>
      <c r="D9" s="102"/>
      <c r="E9" s="102"/>
      <c r="F9" s="102"/>
      <c r="G9" s="102"/>
      <c r="H9" s="102"/>
      <c r="I9" s="102"/>
      <c r="J9" s="103"/>
      <c r="K9" s="107" t="s">
        <v>5</v>
      </c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10" t="s">
        <v>19</v>
      </c>
      <c r="AB9" s="111"/>
      <c r="AC9" s="111"/>
      <c r="AD9" s="111"/>
      <c r="AE9" s="111"/>
      <c r="AF9" s="111"/>
      <c r="AG9" s="111"/>
      <c r="AH9" s="112"/>
      <c r="AI9" s="237"/>
      <c r="AJ9" s="238"/>
      <c r="AK9" s="239"/>
      <c r="AL9" s="1"/>
      <c r="AP9" s="288">
        <f>DATE(O6,11,11)</f>
        <v>43415</v>
      </c>
    </row>
    <row r="10" spans="1:42" ht="13.8" thickBot="1" x14ac:dyDescent="0.3">
      <c r="A10" s="104"/>
      <c r="B10" s="105"/>
      <c r="C10" s="105"/>
      <c r="D10" s="105"/>
      <c r="E10" s="105"/>
      <c r="F10" s="105"/>
      <c r="G10" s="105"/>
      <c r="H10" s="105"/>
      <c r="I10" s="105"/>
      <c r="J10" s="106"/>
      <c r="K10" s="113">
        <v>525201</v>
      </c>
      <c r="L10" s="93"/>
      <c r="M10" s="93"/>
      <c r="N10" s="93"/>
      <c r="O10" s="113">
        <v>525202</v>
      </c>
      <c r="P10" s="93"/>
      <c r="Q10" s="93"/>
      <c r="R10" s="93"/>
      <c r="S10" s="113">
        <v>525203</v>
      </c>
      <c r="T10" s="93"/>
      <c r="U10" s="93"/>
      <c r="V10" s="93"/>
      <c r="W10" s="113"/>
      <c r="X10" s="93"/>
      <c r="Y10" s="93"/>
      <c r="Z10" s="114"/>
      <c r="AA10" s="90" t="s">
        <v>4</v>
      </c>
      <c r="AB10" s="91"/>
      <c r="AC10" s="92" t="s">
        <v>3</v>
      </c>
      <c r="AD10" s="93"/>
      <c r="AE10" s="92"/>
      <c r="AF10" s="93"/>
      <c r="AG10" s="92"/>
      <c r="AH10" s="253"/>
      <c r="AI10" s="240"/>
      <c r="AJ10" s="241"/>
      <c r="AK10" s="242"/>
      <c r="AL10" s="1"/>
      <c r="AP10" s="288">
        <f>DATE(O6,12,25)</f>
        <v>43459</v>
      </c>
    </row>
    <row r="11" spans="1:42" ht="13.8" thickBot="1" x14ac:dyDescent="0.3">
      <c r="A11" s="325" t="s">
        <v>51</v>
      </c>
      <c r="B11" s="323"/>
      <c r="C11" s="323"/>
      <c r="D11" s="323"/>
      <c r="E11" s="324"/>
      <c r="F11" s="173">
        <f>AN1-WEEKDAY(AN1-1)+1</f>
        <v>43430</v>
      </c>
      <c r="G11" s="174"/>
      <c r="H11" s="174"/>
      <c r="I11" s="174"/>
      <c r="J11" s="175"/>
      <c r="K11" s="95"/>
      <c r="L11" s="96"/>
      <c r="M11" s="96"/>
      <c r="N11" s="97"/>
      <c r="O11" s="95"/>
      <c r="P11" s="96"/>
      <c r="Q11" s="96"/>
      <c r="R11" s="97"/>
      <c r="S11" s="95"/>
      <c r="T11" s="96"/>
      <c r="U11" s="96"/>
      <c r="V11" s="96"/>
      <c r="W11" s="115"/>
      <c r="X11" s="116"/>
      <c r="Y11" s="117"/>
      <c r="Z11" s="117"/>
      <c r="AA11" s="125"/>
      <c r="AB11" s="94"/>
      <c r="AC11" s="126"/>
      <c r="AD11" s="94"/>
      <c r="AE11" s="169"/>
      <c r="AF11" s="94"/>
      <c r="AG11" s="126"/>
      <c r="AH11" s="170"/>
      <c r="AI11" s="254">
        <f>WEEKNUM(F11,1)</f>
        <v>48</v>
      </c>
      <c r="AJ11" s="255"/>
      <c r="AK11" s="256"/>
      <c r="AL11" s="1"/>
      <c r="AP11" s="288">
        <f>AP3+1</f>
        <v>43192</v>
      </c>
    </row>
    <row r="12" spans="1:42" ht="13.8" thickBot="1" x14ac:dyDescent="0.3">
      <c r="A12" s="325" t="s">
        <v>52</v>
      </c>
      <c r="B12" s="323"/>
      <c r="C12" s="323"/>
      <c r="D12" s="323"/>
      <c r="E12" s="324"/>
      <c r="F12" s="179">
        <f>F11+1</f>
        <v>43431</v>
      </c>
      <c r="G12" s="180"/>
      <c r="H12" s="180"/>
      <c r="I12" s="180"/>
      <c r="J12" s="181"/>
      <c r="K12" s="118"/>
      <c r="L12" s="119"/>
      <c r="M12" s="119"/>
      <c r="N12" s="123"/>
      <c r="O12" s="118"/>
      <c r="P12" s="119"/>
      <c r="Q12" s="119"/>
      <c r="R12" s="123"/>
      <c r="S12" s="118"/>
      <c r="T12" s="119"/>
      <c r="U12" s="119"/>
      <c r="V12" s="119"/>
      <c r="W12" s="87"/>
      <c r="X12" s="88"/>
      <c r="Y12" s="89"/>
      <c r="Z12" s="89"/>
      <c r="AA12" s="86"/>
      <c r="AB12" s="85"/>
      <c r="AC12" s="84"/>
      <c r="AD12" s="85"/>
      <c r="AE12" s="129"/>
      <c r="AF12" s="85"/>
      <c r="AG12" s="129"/>
      <c r="AH12" s="130"/>
      <c r="AI12" s="257"/>
      <c r="AJ12" s="258"/>
      <c r="AK12" s="259"/>
      <c r="AL12" s="6"/>
      <c r="AP12" s="288">
        <f>AP3+39</f>
        <v>43230</v>
      </c>
    </row>
    <row r="13" spans="1:42" ht="13.8" thickBot="1" x14ac:dyDescent="0.3">
      <c r="A13" s="325" t="s">
        <v>53</v>
      </c>
      <c r="B13" s="323"/>
      <c r="C13" s="323"/>
      <c r="D13" s="323"/>
      <c r="E13" s="324"/>
      <c r="F13" s="179">
        <f t="shared" ref="F13:F17" si="0">F12+1</f>
        <v>43432</v>
      </c>
      <c r="G13" s="180"/>
      <c r="H13" s="180"/>
      <c r="I13" s="180"/>
      <c r="J13" s="181"/>
      <c r="K13" s="118"/>
      <c r="L13" s="119"/>
      <c r="M13" s="119"/>
      <c r="N13" s="123"/>
      <c r="O13" s="118"/>
      <c r="P13" s="119"/>
      <c r="Q13" s="119"/>
      <c r="R13" s="120"/>
      <c r="S13" s="118"/>
      <c r="T13" s="119"/>
      <c r="U13" s="119"/>
      <c r="V13" s="119"/>
      <c r="W13" s="87"/>
      <c r="X13" s="88"/>
      <c r="Y13" s="89"/>
      <c r="Z13" s="89"/>
      <c r="AA13" s="124"/>
      <c r="AB13" s="85"/>
      <c r="AC13" s="84"/>
      <c r="AD13" s="85"/>
      <c r="AE13" s="129"/>
      <c r="AF13" s="85"/>
      <c r="AG13" s="129"/>
      <c r="AH13" s="130"/>
      <c r="AI13" s="257"/>
      <c r="AJ13" s="258"/>
      <c r="AK13" s="259"/>
      <c r="AL13" s="6"/>
      <c r="AP13" s="288">
        <f>AP3+50</f>
        <v>43241</v>
      </c>
    </row>
    <row r="14" spans="1:42" ht="13.8" thickBot="1" x14ac:dyDescent="0.3">
      <c r="A14" s="325" t="s">
        <v>54</v>
      </c>
      <c r="B14" s="323"/>
      <c r="C14" s="323"/>
      <c r="D14" s="323"/>
      <c r="E14" s="324"/>
      <c r="F14" s="179">
        <f t="shared" si="0"/>
        <v>43433</v>
      </c>
      <c r="G14" s="180"/>
      <c r="H14" s="180"/>
      <c r="I14" s="180"/>
      <c r="J14" s="181"/>
      <c r="K14" s="118"/>
      <c r="L14" s="119"/>
      <c r="M14" s="119"/>
      <c r="N14" s="123"/>
      <c r="O14" s="118"/>
      <c r="P14" s="119"/>
      <c r="Q14" s="119"/>
      <c r="R14" s="120"/>
      <c r="S14" s="118"/>
      <c r="T14" s="119"/>
      <c r="U14" s="119"/>
      <c r="V14" s="119"/>
      <c r="W14" s="87"/>
      <c r="X14" s="88"/>
      <c r="Y14" s="89"/>
      <c r="Z14" s="89"/>
      <c r="AA14" s="86"/>
      <c r="AB14" s="85"/>
      <c r="AC14" s="129"/>
      <c r="AD14" s="85"/>
      <c r="AE14" s="84"/>
      <c r="AF14" s="85"/>
      <c r="AG14" s="129"/>
      <c r="AH14" s="130"/>
      <c r="AI14" s="257"/>
      <c r="AJ14" s="258"/>
      <c r="AK14" s="259"/>
      <c r="AL14" s="6"/>
    </row>
    <row r="15" spans="1:42" ht="13.8" thickBot="1" x14ac:dyDescent="0.3">
      <c r="A15" s="325" t="s">
        <v>55</v>
      </c>
      <c r="B15" s="323"/>
      <c r="C15" s="323"/>
      <c r="D15" s="323"/>
      <c r="E15" s="324"/>
      <c r="F15" s="179">
        <f t="shared" si="0"/>
        <v>43434</v>
      </c>
      <c r="G15" s="180"/>
      <c r="H15" s="180"/>
      <c r="I15" s="180"/>
      <c r="J15" s="181"/>
      <c r="K15" s="118"/>
      <c r="L15" s="119"/>
      <c r="M15" s="119"/>
      <c r="N15" s="123"/>
      <c r="O15" s="118"/>
      <c r="P15" s="119"/>
      <c r="Q15" s="119"/>
      <c r="R15" s="120"/>
      <c r="S15" s="118"/>
      <c r="T15" s="119"/>
      <c r="U15" s="119"/>
      <c r="V15" s="119"/>
      <c r="W15" s="87"/>
      <c r="X15" s="88"/>
      <c r="Y15" s="89"/>
      <c r="Z15" s="89"/>
      <c r="AA15" s="124"/>
      <c r="AB15" s="85"/>
      <c r="AC15" s="129"/>
      <c r="AD15" s="85"/>
      <c r="AE15" s="84"/>
      <c r="AF15" s="85"/>
      <c r="AG15" s="129"/>
      <c r="AH15" s="130"/>
      <c r="AI15" s="257"/>
      <c r="AJ15" s="258"/>
      <c r="AK15" s="259"/>
      <c r="AL15" s="6"/>
      <c r="AM15" s="18"/>
    </row>
    <row r="16" spans="1:42" ht="13.8" thickBot="1" x14ac:dyDescent="0.3">
      <c r="A16" s="325" t="s">
        <v>56</v>
      </c>
      <c r="B16" s="323"/>
      <c r="C16" s="323"/>
      <c r="D16" s="323"/>
      <c r="E16" s="324"/>
      <c r="F16" s="179">
        <f t="shared" si="0"/>
        <v>43435</v>
      </c>
      <c r="G16" s="180"/>
      <c r="H16" s="180"/>
      <c r="I16" s="180"/>
      <c r="J16" s="181"/>
      <c r="K16" s="291"/>
      <c r="L16" s="292"/>
      <c r="M16" s="292"/>
      <c r="N16" s="293"/>
      <c r="O16" s="291"/>
      <c r="P16" s="292"/>
      <c r="Q16" s="292"/>
      <c r="R16" s="293"/>
      <c r="S16" s="291"/>
      <c r="T16" s="292"/>
      <c r="U16" s="292"/>
      <c r="V16" s="292"/>
      <c r="W16" s="294"/>
      <c r="X16" s="295"/>
      <c r="Y16" s="296"/>
      <c r="Z16" s="296"/>
      <c r="AA16" s="297"/>
      <c r="AB16" s="298"/>
      <c r="AC16" s="299"/>
      <c r="AD16" s="298"/>
      <c r="AE16" s="300"/>
      <c r="AF16" s="298"/>
      <c r="AG16" s="299"/>
      <c r="AH16" s="301"/>
      <c r="AI16" s="257"/>
      <c r="AJ16" s="258"/>
      <c r="AK16" s="259"/>
      <c r="AL16" s="6"/>
    </row>
    <row r="17" spans="1:40" ht="13.8" thickBot="1" x14ac:dyDescent="0.3">
      <c r="A17" s="325" t="s">
        <v>57</v>
      </c>
      <c r="B17" s="323"/>
      <c r="C17" s="323"/>
      <c r="D17" s="323"/>
      <c r="E17" s="324"/>
      <c r="F17" s="179">
        <f t="shared" si="0"/>
        <v>43436</v>
      </c>
      <c r="G17" s="180"/>
      <c r="H17" s="180"/>
      <c r="I17" s="180"/>
      <c r="J17" s="181"/>
      <c r="K17" s="291"/>
      <c r="L17" s="292"/>
      <c r="M17" s="292"/>
      <c r="N17" s="293"/>
      <c r="O17" s="302"/>
      <c r="P17" s="303"/>
      <c r="Q17" s="303"/>
      <c r="R17" s="304"/>
      <c r="S17" s="291"/>
      <c r="T17" s="292"/>
      <c r="U17" s="292"/>
      <c r="V17" s="292"/>
      <c r="W17" s="305"/>
      <c r="X17" s="306"/>
      <c r="Y17" s="307"/>
      <c r="Z17" s="307"/>
      <c r="AA17" s="308"/>
      <c r="AB17" s="309"/>
      <c r="AC17" s="309"/>
      <c r="AD17" s="309"/>
      <c r="AE17" s="309"/>
      <c r="AF17" s="309"/>
      <c r="AG17" s="309"/>
      <c r="AH17" s="310"/>
      <c r="AI17" s="257"/>
      <c r="AJ17" s="258"/>
      <c r="AK17" s="259"/>
      <c r="AL17" s="6"/>
    </row>
    <row r="18" spans="1:40" ht="13.8" thickBot="1" x14ac:dyDescent="0.3">
      <c r="A18" s="133" t="s">
        <v>18</v>
      </c>
      <c r="B18" s="134"/>
      <c r="C18" s="134"/>
      <c r="D18" s="134"/>
      <c r="E18" s="134"/>
      <c r="F18" s="134"/>
      <c r="G18" s="134"/>
      <c r="H18" s="134"/>
      <c r="I18" s="135"/>
      <c r="J18" s="136"/>
      <c r="K18" s="137">
        <f>SUM(K11:N17)</f>
        <v>0</v>
      </c>
      <c r="L18" s="138"/>
      <c r="M18" s="138"/>
      <c r="N18" s="138"/>
      <c r="O18" s="137">
        <f>SUM(O11:R17)</f>
        <v>0</v>
      </c>
      <c r="P18" s="138"/>
      <c r="Q18" s="138"/>
      <c r="R18" s="138"/>
      <c r="S18" s="137">
        <f>SUM(S11:V17)</f>
        <v>0</v>
      </c>
      <c r="T18" s="138"/>
      <c r="U18" s="138"/>
      <c r="V18" s="138"/>
      <c r="W18" s="137">
        <f>SUM(W11:Z17)</f>
        <v>0</v>
      </c>
      <c r="X18" s="138"/>
      <c r="Y18" s="138"/>
      <c r="Z18" s="166"/>
      <c r="AA18" s="127">
        <f>COUNTIF(AA11:AB17,"x")</f>
        <v>0</v>
      </c>
      <c r="AB18" s="128">
        <f>SUMIF(O23,"x",O16:R23)</f>
        <v>0</v>
      </c>
      <c r="AC18" s="127">
        <f>COUNTIF(AC11:AD17,"x")</f>
        <v>0</v>
      </c>
      <c r="AD18" s="128">
        <f>SUMIF(Q23,"x",Q16:T23)</f>
        <v>0</v>
      </c>
      <c r="AE18" s="127">
        <f>COUNTIF(AE11:AF17,"x")</f>
        <v>0</v>
      </c>
      <c r="AF18" s="167"/>
      <c r="AG18" s="127">
        <f>COUNTIF(AG11:AH17,"x")</f>
        <v>0</v>
      </c>
      <c r="AH18" s="168"/>
      <c r="AI18" s="257"/>
      <c r="AJ18" s="258"/>
      <c r="AK18" s="259"/>
      <c r="AL18" s="6"/>
    </row>
    <row r="19" spans="1:40" ht="13.8" thickBot="1" x14ac:dyDescent="0.3">
      <c r="A19" s="198" t="s">
        <v>21</v>
      </c>
      <c r="B19" s="199"/>
      <c r="C19" s="199"/>
      <c r="D19" s="199"/>
      <c r="E19" s="199"/>
      <c r="F19" s="199"/>
      <c r="G19" s="199"/>
      <c r="H19" s="199"/>
      <c r="I19" s="200"/>
      <c r="J19" s="201"/>
      <c r="K19" s="202">
        <f>SUM(K18:Z18)</f>
        <v>0</v>
      </c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69"/>
      <c r="AB19" s="270"/>
      <c r="AC19" s="270"/>
      <c r="AD19" s="270"/>
      <c r="AE19" s="270"/>
      <c r="AF19" s="270"/>
      <c r="AG19" s="270"/>
      <c r="AH19" s="271"/>
      <c r="AI19" s="257"/>
      <c r="AJ19" s="258"/>
      <c r="AK19" s="259"/>
      <c r="AL19" s="6"/>
    </row>
    <row r="20" spans="1:40" ht="13.8" thickBot="1" x14ac:dyDescent="0.3">
      <c r="A20" s="325" t="s">
        <v>51</v>
      </c>
      <c r="B20" s="323"/>
      <c r="C20" s="323"/>
      <c r="D20" s="323"/>
      <c r="E20" s="324"/>
      <c r="F20" s="121">
        <f>F11+7</f>
        <v>43437</v>
      </c>
      <c r="G20" s="121"/>
      <c r="H20" s="121"/>
      <c r="I20" s="179"/>
      <c r="J20" s="179"/>
      <c r="K20" s="150"/>
      <c r="L20" s="151"/>
      <c r="M20" s="151"/>
      <c r="N20" s="152"/>
      <c r="O20" s="150"/>
      <c r="P20" s="151"/>
      <c r="Q20" s="151"/>
      <c r="R20" s="152"/>
      <c r="S20" s="150"/>
      <c r="T20" s="151"/>
      <c r="U20" s="151"/>
      <c r="V20" s="151"/>
      <c r="W20" s="171"/>
      <c r="X20" s="169"/>
      <c r="Y20" s="172"/>
      <c r="Z20" s="172"/>
      <c r="AA20" s="125"/>
      <c r="AB20" s="94"/>
      <c r="AC20" s="126"/>
      <c r="AD20" s="94"/>
      <c r="AE20" s="169"/>
      <c r="AF20" s="94"/>
      <c r="AG20" s="126"/>
      <c r="AH20" s="170"/>
      <c r="AI20" s="260">
        <f>AI11+1</f>
        <v>49</v>
      </c>
      <c r="AJ20" s="261"/>
      <c r="AK20" s="262"/>
      <c r="AL20" s="6"/>
      <c r="AN20" s="19"/>
    </row>
    <row r="21" spans="1:40" ht="13.8" thickBot="1" x14ac:dyDescent="0.3">
      <c r="A21" s="325" t="s">
        <v>52</v>
      </c>
      <c r="B21" s="323"/>
      <c r="C21" s="323"/>
      <c r="D21" s="323"/>
      <c r="E21" s="324"/>
      <c r="F21" s="121">
        <f t="shared" ref="F21:F26" si="1">F12+7</f>
        <v>43438</v>
      </c>
      <c r="G21" s="121"/>
      <c r="H21" s="121"/>
      <c r="I21" s="179"/>
      <c r="J21" s="179"/>
      <c r="K21" s="139"/>
      <c r="L21" s="140"/>
      <c r="M21" s="140"/>
      <c r="N21" s="141"/>
      <c r="O21" s="139"/>
      <c r="P21" s="140"/>
      <c r="Q21" s="140"/>
      <c r="R21" s="141"/>
      <c r="S21" s="139"/>
      <c r="T21" s="140"/>
      <c r="U21" s="140"/>
      <c r="V21" s="140"/>
      <c r="W21" s="148"/>
      <c r="X21" s="84"/>
      <c r="Y21" s="149"/>
      <c r="Z21" s="149"/>
      <c r="AA21" s="86"/>
      <c r="AB21" s="85"/>
      <c r="AC21" s="84"/>
      <c r="AD21" s="85"/>
      <c r="AE21" s="129"/>
      <c r="AF21" s="85"/>
      <c r="AG21" s="129"/>
      <c r="AH21" s="130"/>
      <c r="AI21" s="263"/>
      <c r="AJ21" s="264"/>
      <c r="AK21" s="265"/>
      <c r="AL21" s="6"/>
      <c r="AN21" s="19"/>
    </row>
    <row r="22" spans="1:40" ht="13.8" thickBot="1" x14ac:dyDescent="0.3">
      <c r="A22" s="325" t="s">
        <v>53</v>
      </c>
      <c r="B22" s="323"/>
      <c r="C22" s="323"/>
      <c r="D22" s="323"/>
      <c r="E22" s="324"/>
      <c r="F22" s="121">
        <f t="shared" si="1"/>
        <v>43439</v>
      </c>
      <c r="G22" s="121"/>
      <c r="H22" s="121"/>
      <c r="I22" s="179"/>
      <c r="J22" s="179"/>
      <c r="K22" s="139"/>
      <c r="L22" s="140"/>
      <c r="M22" s="140"/>
      <c r="N22" s="141"/>
      <c r="O22" s="139"/>
      <c r="P22" s="140"/>
      <c r="Q22" s="140"/>
      <c r="R22" s="147"/>
      <c r="S22" s="139"/>
      <c r="T22" s="140"/>
      <c r="U22" s="140"/>
      <c r="V22" s="140"/>
      <c r="W22" s="148"/>
      <c r="X22" s="84"/>
      <c r="Y22" s="149"/>
      <c r="Z22" s="149"/>
      <c r="AA22" s="124"/>
      <c r="AB22" s="85"/>
      <c r="AC22" s="84"/>
      <c r="AD22" s="85"/>
      <c r="AE22" s="129"/>
      <c r="AF22" s="85"/>
      <c r="AG22" s="129"/>
      <c r="AH22" s="130"/>
      <c r="AI22" s="263"/>
      <c r="AJ22" s="264"/>
      <c r="AK22" s="265"/>
      <c r="AL22" s="6"/>
    </row>
    <row r="23" spans="1:40" ht="13.8" thickBot="1" x14ac:dyDescent="0.3">
      <c r="A23" s="325" t="s">
        <v>54</v>
      </c>
      <c r="B23" s="323"/>
      <c r="C23" s="323"/>
      <c r="D23" s="323"/>
      <c r="E23" s="324"/>
      <c r="F23" s="121">
        <f t="shared" si="1"/>
        <v>43440</v>
      </c>
      <c r="G23" s="121"/>
      <c r="H23" s="121"/>
      <c r="I23" s="179"/>
      <c r="J23" s="179"/>
      <c r="K23" s="139"/>
      <c r="L23" s="140"/>
      <c r="M23" s="140"/>
      <c r="N23" s="141"/>
      <c r="O23" s="139"/>
      <c r="P23" s="140"/>
      <c r="Q23" s="140"/>
      <c r="R23" s="147"/>
      <c r="S23" s="139"/>
      <c r="T23" s="140"/>
      <c r="U23" s="140"/>
      <c r="V23" s="140"/>
      <c r="W23" s="148"/>
      <c r="X23" s="84"/>
      <c r="Y23" s="149"/>
      <c r="Z23" s="149"/>
      <c r="AA23" s="86"/>
      <c r="AB23" s="85"/>
      <c r="AC23" s="129"/>
      <c r="AD23" s="85"/>
      <c r="AE23" s="84"/>
      <c r="AF23" s="85"/>
      <c r="AG23" s="129"/>
      <c r="AH23" s="130"/>
      <c r="AI23" s="263"/>
      <c r="AJ23" s="264"/>
      <c r="AK23" s="265"/>
      <c r="AL23" s="6"/>
    </row>
    <row r="24" spans="1:40" ht="13.8" thickBot="1" x14ac:dyDescent="0.3">
      <c r="A24" s="325" t="s">
        <v>55</v>
      </c>
      <c r="B24" s="323"/>
      <c r="C24" s="323"/>
      <c r="D24" s="323"/>
      <c r="E24" s="324"/>
      <c r="F24" s="121">
        <f t="shared" si="1"/>
        <v>43441</v>
      </c>
      <c r="G24" s="121"/>
      <c r="H24" s="121"/>
      <c r="I24" s="179"/>
      <c r="J24" s="179"/>
      <c r="K24" s="157"/>
      <c r="L24" s="158"/>
      <c r="M24" s="158"/>
      <c r="N24" s="159"/>
      <c r="O24" s="139"/>
      <c r="P24" s="140"/>
      <c r="Q24" s="140"/>
      <c r="R24" s="147"/>
      <c r="S24" s="139"/>
      <c r="T24" s="140"/>
      <c r="U24" s="140"/>
      <c r="V24" s="140"/>
      <c r="W24" s="148"/>
      <c r="X24" s="84"/>
      <c r="Y24" s="149"/>
      <c r="Z24" s="149"/>
      <c r="AA24" s="124"/>
      <c r="AB24" s="85"/>
      <c r="AC24" s="129"/>
      <c r="AD24" s="85"/>
      <c r="AE24" s="84"/>
      <c r="AF24" s="85"/>
      <c r="AG24" s="129"/>
      <c r="AH24" s="130"/>
      <c r="AI24" s="263"/>
      <c r="AJ24" s="264"/>
      <c r="AK24" s="265"/>
      <c r="AL24" s="6"/>
    </row>
    <row r="25" spans="1:40" ht="13.8" thickBot="1" x14ac:dyDescent="0.3">
      <c r="A25" s="325" t="s">
        <v>56</v>
      </c>
      <c r="B25" s="323"/>
      <c r="C25" s="323"/>
      <c r="D25" s="323"/>
      <c r="E25" s="324"/>
      <c r="F25" s="121">
        <f t="shared" si="1"/>
        <v>43442</v>
      </c>
      <c r="G25" s="121"/>
      <c r="H25" s="121"/>
      <c r="I25" s="179"/>
      <c r="J25" s="179"/>
      <c r="K25" s="311"/>
      <c r="L25" s="312"/>
      <c r="M25" s="312"/>
      <c r="N25" s="313"/>
      <c r="O25" s="311"/>
      <c r="P25" s="312"/>
      <c r="Q25" s="312"/>
      <c r="R25" s="313"/>
      <c r="S25" s="311"/>
      <c r="T25" s="312"/>
      <c r="U25" s="312"/>
      <c r="V25" s="312"/>
      <c r="W25" s="314"/>
      <c r="X25" s="300"/>
      <c r="Y25" s="315"/>
      <c r="Z25" s="315"/>
      <c r="AA25" s="297"/>
      <c r="AB25" s="298"/>
      <c r="AC25" s="299"/>
      <c r="AD25" s="298"/>
      <c r="AE25" s="300"/>
      <c r="AF25" s="298"/>
      <c r="AG25" s="299"/>
      <c r="AH25" s="301"/>
      <c r="AI25" s="263"/>
      <c r="AJ25" s="264"/>
      <c r="AK25" s="265"/>
      <c r="AL25" s="6"/>
    </row>
    <row r="26" spans="1:40" ht="13.8" thickBot="1" x14ac:dyDescent="0.3">
      <c r="A26" s="325" t="s">
        <v>57</v>
      </c>
      <c r="B26" s="323"/>
      <c r="C26" s="323"/>
      <c r="D26" s="323"/>
      <c r="E26" s="324"/>
      <c r="F26" s="121">
        <f t="shared" si="1"/>
        <v>43443</v>
      </c>
      <c r="G26" s="121"/>
      <c r="H26" s="121"/>
      <c r="I26" s="179"/>
      <c r="J26" s="179"/>
      <c r="K26" s="311"/>
      <c r="L26" s="312"/>
      <c r="M26" s="312"/>
      <c r="N26" s="313"/>
      <c r="O26" s="316"/>
      <c r="P26" s="317"/>
      <c r="Q26" s="317"/>
      <c r="R26" s="318"/>
      <c r="S26" s="311"/>
      <c r="T26" s="312"/>
      <c r="U26" s="312"/>
      <c r="V26" s="312"/>
      <c r="W26" s="319"/>
      <c r="X26" s="320"/>
      <c r="Y26" s="321"/>
      <c r="Z26" s="321"/>
      <c r="AA26" s="308"/>
      <c r="AB26" s="309"/>
      <c r="AC26" s="309"/>
      <c r="AD26" s="309"/>
      <c r="AE26" s="309"/>
      <c r="AF26" s="309"/>
      <c r="AG26" s="309"/>
      <c r="AH26" s="310"/>
      <c r="AI26" s="263"/>
      <c r="AJ26" s="264"/>
      <c r="AK26" s="265"/>
      <c r="AL26" s="6"/>
    </row>
    <row r="27" spans="1:40" ht="13.8" thickBot="1" x14ac:dyDescent="0.3">
      <c r="A27" s="133" t="s">
        <v>18</v>
      </c>
      <c r="B27" s="134"/>
      <c r="C27" s="134"/>
      <c r="D27" s="134"/>
      <c r="E27" s="134"/>
      <c r="F27" s="134"/>
      <c r="G27" s="134"/>
      <c r="H27" s="134"/>
      <c r="I27" s="135"/>
      <c r="J27" s="136"/>
      <c r="K27" s="137">
        <f>SUM(K20:N26)</f>
        <v>0</v>
      </c>
      <c r="L27" s="138"/>
      <c r="M27" s="138"/>
      <c r="N27" s="138"/>
      <c r="O27" s="137">
        <f>SUM(O20:R26)</f>
        <v>0</v>
      </c>
      <c r="P27" s="138"/>
      <c r="Q27" s="138"/>
      <c r="R27" s="138"/>
      <c r="S27" s="137">
        <f>SUM(S20:V26)</f>
        <v>0</v>
      </c>
      <c r="T27" s="138"/>
      <c r="U27" s="138"/>
      <c r="V27" s="138"/>
      <c r="W27" s="137">
        <f>SUM(W20:Z26)</f>
        <v>0</v>
      </c>
      <c r="X27" s="138"/>
      <c r="Y27" s="138"/>
      <c r="Z27" s="166"/>
      <c r="AA27" s="127">
        <f>COUNTIF(AA20:AB26,"x")</f>
        <v>0</v>
      </c>
      <c r="AB27" s="128">
        <f t="shared" ref="AB27" si="2">SUMIF(O32,"x",O25:R32)</f>
        <v>0</v>
      </c>
      <c r="AC27" s="127">
        <f>COUNTIF(AC20:AD26,"x")</f>
        <v>0</v>
      </c>
      <c r="AD27" s="128">
        <f t="shared" ref="AD27" si="3">SUMIF(Q32,"x",Q25:T32)</f>
        <v>0</v>
      </c>
      <c r="AE27" s="127">
        <f>COUNTIF(AE20:AF26,"x")</f>
        <v>0</v>
      </c>
      <c r="AF27" s="167"/>
      <c r="AG27" s="127">
        <f>COUNTIF(AG20:AH26,"x")</f>
        <v>0</v>
      </c>
      <c r="AH27" s="168"/>
      <c r="AI27" s="263"/>
      <c r="AJ27" s="264"/>
      <c r="AK27" s="265"/>
      <c r="AL27" s="6"/>
    </row>
    <row r="28" spans="1:40" ht="13.8" thickBot="1" x14ac:dyDescent="0.3">
      <c r="A28" s="198" t="s">
        <v>21</v>
      </c>
      <c r="B28" s="199"/>
      <c r="C28" s="199"/>
      <c r="D28" s="199"/>
      <c r="E28" s="199"/>
      <c r="F28" s="199"/>
      <c r="G28" s="199"/>
      <c r="H28" s="199"/>
      <c r="I28" s="200"/>
      <c r="J28" s="201"/>
      <c r="K28" s="202">
        <f>SUM(K27:Z27)</f>
        <v>0</v>
      </c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69"/>
      <c r="AB28" s="270"/>
      <c r="AC28" s="270"/>
      <c r="AD28" s="270"/>
      <c r="AE28" s="270"/>
      <c r="AF28" s="270"/>
      <c r="AG28" s="270"/>
      <c r="AH28" s="271"/>
      <c r="AI28" s="266"/>
      <c r="AJ28" s="267"/>
      <c r="AK28" s="268"/>
      <c r="AL28" s="6"/>
    </row>
    <row r="29" spans="1:40" ht="13.8" thickBot="1" x14ac:dyDescent="0.3">
      <c r="A29" s="325" t="s">
        <v>51</v>
      </c>
      <c r="B29" s="323"/>
      <c r="C29" s="323"/>
      <c r="D29" s="323"/>
      <c r="E29" s="324"/>
      <c r="F29" s="121">
        <f>F11+14</f>
        <v>43444</v>
      </c>
      <c r="G29" s="85"/>
      <c r="H29" s="85"/>
      <c r="I29" s="122"/>
      <c r="J29" s="122"/>
      <c r="K29" s="150"/>
      <c r="L29" s="151"/>
      <c r="M29" s="151"/>
      <c r="N29" s="152"/>
      <c r="O29" s="150"/>
      <c r="P29" s="151"/>
      <c r="Q29" s="151"/>
      <c r="R29" s="152"/>
      <c r="S29" s="150"/>
      <c r="T29" s="151"/>
      <c r="U29" s="151"/>
      <c r="V29" s="151"/>
      <c r="W29" s="171"/>
      <c r="X29" s="169"/>
      <c r="Y29" s="172"/>
      <c r="Z29" s="172"/>
      <c r="AA29" s="125"/>
      <c r="AB29" s="94"/>
      <c r="AC29" s="126"/>
      <c r="AD29" s="94"/>
      <c r="AE29" s="169"/>
      <c r="AF29" s="94"/>
      <c r="AG29" s="126"/>
      <c r="AH29" s="170"/>
      <c r="AI29" s="263">
        <f>AI20+1</f>
        <v>50</v>
      </c>
      <c r="AJ29" s="264"/>
      <c r="AK29" s="265"/>
      <c r="AL29" s="6"/>
    </row>
    <row r="30" spans="1:40" ht="13.8" thickBot="1" x14ac:dyDescent="0.3">
      <c r="A30" s="325" t="s">
        <v>52</v>
      </c>
      <c r="B30" s="323"/>
      <c r="C30" s="323"/>
      <c r="D30" s="323"/>
      <c r="E30" s="324"/>
      <c r="F30" s="121">
        <f t="shared" ref="F30:F35" si="4">F12+14</f>
        <v>43445</v>
      </c>
      <c r="G30" s="85"/>
      <c r="H30" s="85"/>
      <c r="I30" s="122"/>
      <c r="J30" s="122"/>
      <c r="K30" s="139"/>
      <c r="L30" s="140"/>
      <c r="M30" s="140"/>
      <c r="N30" s="141"/>
      <c r="O30" s="139"/>
      <c r="P30" s="140"/>
      <c r="Q30" s="140"/>
      <c r="R30" s="141"/>
      <c r="S30" s="139"/>
      <c r="T30" s="140"/>
      <c r="U30" s="140"/>
      <c r="V30" s="140"/>
      <c r="W30" s="148"/>
      <c r="X30" s="84"/>
      <c r="Y30" s="149"/>
      <c r="Z30" s="149"/>
      <c r="AA30" s="86"/>
      <c r="AB30" s="85"/>
      <c r="AC30" s="84"/>
      <c r="AD30" s="85"/>
      <c r="AE30" s="129"/>
      <c r="AF30" s="85"/>
      <c r="AG30" s="129"/>
      <c r="AH30" s="130"/>
      <c r="AI30" s="263"/>
      <c r="AJ30" s="264"/>
      <c r="AK30" s="265"/>
      <c r="AL30" s="6"/>
      <c r="AN30" s="19"/>
    </row>
    <row r="31" spans="1:40" ht="13.8" thickBot="1" x14ac:dyDescent="0.3">
      <c r="A31" s="325" t="s">
        <v>53</v>
      </c>
      <c r="B31" s="323"/>
      <c r="C31" s="323"/>
      <c r="D31" s="323"/>
      <c r="E31" s="324"/>
      <c r="F31" s="121">
        <f t="shared" si="4"/>
        <v>43446</v>
      </c>
      <c r="G31" s="85"/>
      <c r="H31" s="85"/>
      <c r="I31" s="122"/>
      <c r="J31" s="122"/>
      <c r="K31" s="139"/>
      <c r="L31" s="140"/>
      <c r="M31" s="140"/>
      <c r="N31" s="141"/>
      <c r="O31" s="139"/>
      <c r="P31" s="140"/>
      <c r="Q31" s="140"/>
      <c r="R31" s="147"/>
      <c r="S31" s="139"/>
      <c r="T31" s="140"/>
      <c r="U31" s="140"/>
      <c r="V31" s="140"/>
      <c r="W31" s="148"/>
      <c r="X31" s="84"/>
      <c r="Y31" s="149"/>
      <c r="Z31" s="149"/>
      <c r="AA31" s="124"/>
      <c r="AB31" s="85"/>
      <c r="AC31" s="84"/>
      <c r="AD31" s="85"/>
      <c r="AE31" s="129"/>
      <c r="AF31" s="85"/>
      <c r="AG31" s="129"/>
      <c r="AH31" s="130"/>
      <c r="AI31" s="263"/>
      <c r="AJ31" s="264"/>
      <c r="AK31" s="265"/>
      <c r="AL31" s="6"/>
    </row>
    <row r="32" spans="1:40" ht="13.8" thickBot="1" x14ac:dyDescent="0.3">
      <c r="A32" s="325" t="s">
        <v>54</v>
      </c>
      <c r="B32" s="323"/>
      <c r="C32" s="323"/>
      <c r="D32" s="323"/>
      <c r="E32" s="324"/>
      <c r="F32" s="121">
        <f t="shared" si="4"/>
        <v>43447</v>
      </c>
      <c r="G32" s="85"/>
      <c r="H32" s="85"/>
      <c r="I32" s="122"/>
      <c r="J32" s="122"/>
      <c r="K32" s="139"/>
      <c r="L32" s="140"/>
      <c r="M32" s="140"/>
      <c r="N32" s="141"/>
      <c r="O32" s="139"/>
      <c r="P32" s="140"/>
      <c r="Q32" s="140"/>
      <c r="R32" s="147"/>
      <c r="S32" s="139"/>
      <c r="T32" s="140"/>
      <c r="U32" s="140"/>
      <c r="V32" s="140"/>
      <c r="W32" s="148"/>
      <c r="X32" s="84"/>
      <c r="Y32" s="149"/>
      <c r="Z32" s="149"/>
      <c r="AA32" s="86"/>
      <c r="AB32" s="85"/>
      <c r="AC32" s="129"/>
      <c r="AD32" s="85"/>
      <c r="AE32" s="84"/>
      <c r="AF32" s="85"/>
      <c r="AG32" s="129"/>
      <c r="AH32" s="130"/>
      <c r="AI32" s="263"/>
      <c r="AJ32" s="264"/>
      <c r="AK32" s="265"/>
      <c r="AL32" s="6"/>
    </row>
    <row r="33" spans="1:40" ht="13.8" thickBot="1" x14ac:dyDescent="0.3">
      <c r="A33" s="325" t="s">
        <v>55</v>
      </c>
      <c r="B33" s="323"/>
      <c r="C33" s="323"/>
      <c r="D33" s="323"/>
      <c r="E33" s="324"/>
      <c r="F33" s="121">
        <f t="shared" si="4"/>
        <v>43448</v>
      </c>
      <c r="G33" s="85"/>
      <c r="H33" s="85"/>
      <c r="I33" s="122"/>
      <c r="J33" s="122"/>
      <c r="K33" s="157"/>
      <c r="L33" s="158"/>
      <c r="M33" s="158"/>
      <c r="N33" s="159"/>
      <c r="O33" s="139"/>
      <c r="P33" s="140"/>
      <c r="Q33" s="140"/>
      <c r="R33" s="147"/>
      <c r="S33" s="139"/>
      <c r="T33" s="140"/>
      <c r="U33" s="140"/>
      <c r="V33" s="140"/>
      <c r="W33" s="148"/>
      <c r="X33" s="84"/>
      <c r="Y33" s="149"/>
      <c r="Z33" s="149"/>
      <c r="AA33" s="124"/>
      <c r="AB33" s="85"/>
      <c r="AC33" s="129"/>
      <c r="AD33" s="85"/>
      <c r="AE33" s="84"/>
      <c r="AF33" s="85"/>
      <c r="AG33" s="129"/>
      <c r="AH33" s="130"/>
      <c r="AI33" s="263"/>
      <c r="AJ33" s="264"/>
      <c r="AK33" s="265"/>
      <c r="AL33" s="6"/>
    </row>
    <row r="34" spans="1:40" ht="13.8" thickBot="1" x14ac:dyDescent="0.3">
      <c r="A34" s="325" t="s">
        <v>56</v>
      </c>
      <c r="B34" s="323"/>
      <c r="C34" s="323"/>
      <c r="D34" s="323"/>
      <c r="E34" s="324"/>
      <c r="F34" s="121">
        <f t="shared" si="4"/>
        <v>43449</v>
      </c>
      <c r="G34" s="85"/>
      <c r="H34" s="85"/>
      <c r="I34" s="122"/>
      <c r="J34" s="122"/>
      <c r="K34" s="311"/>
      <c r="L34" s="312"/>
      <c r="M34" s="312"/>
      <c r="N34" s="313"/>
      <c r="O34" s="311"/>
      <c r="P34" s="312"/>
      <c r="Q34" s="312"/>
      <c r="R34" s="313"/>
      <c r="S34" s="311"/>
      <c r="T34" s="312"/>
      <c r="U34" s="312"/>
      <c r="V34" s="312"/>
      <c r="W34" s="314"/>
      <c r="X34" s="300"/>
      <c r="Y34" s="315"/>
      <c r="Z34" s="315"/>
      <c r="AA34" s="297"/>
      <c r="AB34" s="298"/>
      <c r="AC34" s="299"/>
      <c r="AD34" s="298"/>
      <c r="AE34" s="300"/>
      <c r="AF34" s="298"/>
      <c r="AG34" s="299"/>
      <c r="AH34" s="301"/>
      <c r="AI34" s="263"/>
      <c r="AJ34" s="264"/>
      <c r="AK34" s="265"/>
      <c r="AL34" s="6"/>
    </row>
    <row r="35" spans="1:40" ht="13.8" thickBot="1" x14ac:dyDescent="0.3">
      <c r="A35" s="325" t="s">
        <v>57</v>
      </c>
      <c r="B35" s="323"/>
      <c r="C35" s="323"/>
      <c r="D35" s="323"/>
      <c r="E35" s="324"/>
      <c r="F35" s="121">
        <f t="shared" si="4"/>
        <v>43450</v>
      </c>
      <c r="G35" s="85"/>
      <c r="H35" s="85"/>
      <c r="I35" s="122"/>
      <c r="J35" s="122"/>
      <c r="K35" s="311"/>
      <c r="L35" s="312"/>
      <c r="M35" s="312"/>
      <c r="N35" s="313"/>
      <c r="O35" s="316"/>
      <c r="P35" s="317"/>
      <c r="Q35" s="317"/>
      <c r="R35" s="318"/>
      <c r="S35" s="311"/>
      <c r="T35" s="312"/>
      <c r="U35" s="312"/>
      <c r="V35" s="312"/>
      <c r="W35" s="319"/>
      <c r="X35" s="320"/>
      <c r="Y35" s="321"/>
      <c r="Z35" s="321"/>
      <c r="AA35" s="308"/>
      <c r="AB35" s="309"/>
      <c r="AC35" s="309"/>
      <c r="AD35" s="309"/>
      <c r="AE35" s="309"/>
      <c r="AF35" s="309"/>
      <c r="AG35" s="309"/>
      <c r="AH35" s="310"/>
      <c r="AI35" s="263"/>
      <c r="AJ35" s="264"/>
      <c r="AK35" s="265"/>
      <c r="AL35" s="6"/>
    </row>
    <row r="36" spans="1:40" ht="13.8" thickBot="1" x14ac:dyDescent="0.3">
      <c r="A36" s="176" t="s">
        <v>18</v>
      </c>
      <c r="B36" s="177"/>
      <c r="C36" s="177"/>
      <c r="D36" s="177"/>
      <c r="E36" s="177"/>
      <c r="F36" s="177"/>
      <c r="G36" s="177"/>
      <c r="H36" s="177"/>
      <c r="I36" s="177"/>
      <c r="J36" s="178"/>
      <c r="K36" s="137">
        <f>SUM(K29:N35)</f>
        <v>0</v>
      </c>
      <c r="L36" s="138"/>
      <c r="M36" s="138"/>
      <c r="N36" s="138"/>
      <c r="O36" s="137">
        <f>SUM(O29:R35)</f>
        <v>0</v>
      </c>
      <c r="P36" s="138"/>
      <c r="Q36" s="138"/>
      <c r="R36" s="138"/>
      <c r="S36" s="137">
        <f>SUM(S29:V35)</f>
        <v>0</v>
      </c>
      <c r="T36" s="138"/>
      <c r="U36" s="138"/>
      <c r="V36" s="138"/>
      <c r="W36" s="137">
        <f>SUM(W29:Z35)</f>
        <v>0</v>
      </c>
      <c r="X36" s="138"/>
      <c r="Y36" s="138"/>
      <c r="Z36" s="166"/>
      <c r="AA36" s="127">
        <f>COUNTIF(AA29:AB35,"x")</f>
        <v>0</v>
      </c>
      <c r="AB36" s="128">
        <f>SUMIF(O41,"x",O34:R41)</f>
        <v>0</v>
      </c>
      <c r="AC36" s="127">
        <f>COUNTIF(AC29:AD35,"x")</f>
        <v>0</v>
      </c>
      <c r="AD36" s="128">
        <f>SUMIF(Q41,"x",Q34:T41)</f>
        <v>0</v>
      </c>
      <c r="AE36" s="127">
        <f>COUNTIF(AE29:AF35,"x")</f>
        <v>0</v>
      </c>
      <c r="AF36" s="167"/>
      <c r="AG36" s="127">
        <f>COUNTIF(AG29:AH35,"x")</f>
        <v>0</v>
      </c>
      <c r="AH36" s="168"/>
      <c r="AI36" s="263"/>
      <c r="AJ36" s="264"/>
      <c r="AK36" s="265"/>
      <c r="AL36" s="6"/>
    </row>
    <row r="37" spans="1:40" ht="13.8" thickBot="1" x14ac:dyDescent="0.3">
      <c r="A37" s="198" t="s">
        <v>21</v>
      </c>
      <c r="B37" s="199"/>
      <c r="C37" s="199"/>
      <c r="D37" s="199"/>
      <c r="E37" s="199"/>
      <c r="F37" s="199"/>
      <c r="G37" s="199"/>
      <c r="H37" s="199"/>
      <c r="I37" s="200"/>
      <c r="J37" s="201"/>
      <c r="K37" s="202">
        <f>SUM(K36:Z36)</f>
        <v>0</v>
      </c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69"/>
      <c r="AB37" s="270"/>
      <c r="AC37" s="270"/>
      <c r="AD37" s="270"/>
      <c r="AE37" s="270"/>
      <c r="AF37" s="270"/>
      <c r="AG37" s="270"/>
      <c r="AH37" s="271"/>
      <c r="AI37" s="263"/>
      <c r="AJ37" s="264"/>
      <c r="AK37" s="265"/>
      <c r="AL37" s="6"/>
    </row>
    <row r="38" spans="1:40" ht="13.8" thickBot="1" x14ac:dyDescent="0.3">
      <c r="A38" s="325" t="s">
        <v>51</v>
      </c>
      <c r="B38" s="323"/>
      <c r="C38" s="323"/>
      <c r="D38" s="323"/>
      <c r="E38" s="324"/>
      <c r="F38" s="173">
        <f>F11+21</f>
        <v>43451</v>
      </c>
      <c r="G38" s="174"/>
      <c r="H38" s="174"/>
      <c r="I38" s="174"/>
      <c r="J38" s="175"/>
      <c r="K38" s="150"/>
      <c r="L38" s="151"/>
      <c r="M38" s="151"/>
      <c r="N38" s="152"/>
      <c r="O38" s="150"/>
      <c r="P38" s="151"/>
      <c r="Q38" s="151"/>
      <c r="R38" s="152"/>
      <c r="S38" s="150"/>
      <c r="T38" s="151"/>
      <c r="U38" s="151"/>
      <c r="V38" s="151"/>
      <c r="W38" s="171"/>
      <c r="X38" s="169"/>
      <c r="Y38" s="172"/>
      <c r="Z38" s="172"/>
      <c r="AA38" s="125"/>
      <c r="AB38" s="94"/>
      <c r="AC38" s="126"/>
      <c r="AD38" s="94"/>
      <c r="AE38" s="169"/>
      <c r="AF38" s="94"/>
      <c r="AG38" s="126"/>
      <c r="AH38" s="170"/>
      <c r="AI38" s="260">
        <f>AI29+1</f>
        <v>51</v>
      </c>
      <c r="AJ38" s="261"/>
      <c r="AK38" s="262"/>
      <c r="AL38" s="6"/>
    </row>
    <row r="39" spans="1:40" ht="13.8" thickBot="1" x14ac:dyDescent="0.3">
      <c r="A39" s="325" t="s">
        <v>52</v>
      </c>
      <c r="B39" s="323"/>
      <c r="C39" s="323"/>
      <c r="D39" s="323"/>
      <c r="E39" s="324"/>
      <c r="F39" s="173">
        <f t="shared" ref="F39:F44" si="5">F12+21</f>
        <v>43452</v>
      </c>
      <c r="G39" s="174"/>
      <c r="H39" s="174"/>
      <c r="I39" s="174"/>
      <c r="J39" s="175"/>
      <c r="K39" s="139"/>
      <c r="L39" s="140"/>
      <c r="M39" s="140"/>
      <c r="N39" s="141"/>
      <c r="O39" s="139"/>
      <c r="P39" s="140"/>
      <c r="Q39" s="140"/>
      <c r="R39" s="141"/>
      <c r="S39" s="139"/>
      <c r="T39" s="140"/>
      <c r="U39" s="140"/>
      <c r="V39" s="140"/>
      <c r="W39" s="148"/>
      <c r="X39" s="84"/>
      <c r="Y39" s="149"/>
      <c r="Z39" s="149"/>
      <c r="AA39" s="86"/>
      <c r="AB39" s="85"/>
      <c r="AC39" s="84"/>
      <c r="AD39" s="85"/>
      <c r="AE39" s="129"/>
      <c r="AF39" s="85"/>
      <c r="AG39" s="129"/>
      <c r="AH39" s="130"/>
      <c r="AI39" s="263"/>
      <c r="AJ39" s="264"/>
      <c r="AK39" s="265"/>
      <c r="AL39" s="6"/>
      <c r="AN39" s="19"/>
    </row>
    <row r="40" spans="1:40" ht="13.8" thickBot="1" x14ac:dyDescent="0.3">
      <c r="A40" s="325" t="s">
        <v>53</v>
      </c>
      <c r="B40" s="323"/>
      <c r="C40" s="323"/>
      <c r="D40" s="323"/>
      <c r="E40" s="324"/>
      <c r="F40" s="173">
        <f t="shared" si="5"/>
        <v>43453</v>
      </c>
      <c r="G40" s="174"/>
      <c r="H40" s="174"/>
      <c r="I40" s="174"/>
      <c r="J40" s="175"/>
      <c r="K40" s="139"/>
      <c r="L40" s="140"/>
      <c r="M40" s="140"/>
      <c r="N40" s="141"/>
      <c r="O40" s="139"/>
      <c r="P40" s="140"/>
      <c r="Q40" s="140"/>
      <c r="R40" s="147"/>
      <c r="S40" s="139"/>
      <c r="T40" s="140"/>
      <c r="U40" s="140"/>
      <c r="V40" s="140"/>
      <c r="W40" s="148"/>
      <c r="X40" s="84"/>
      <c r="Y40" s="149"/>
      <c r="Z40" s="149"/>
      <c r="AA40" s="124"/>
      <c r="AB40" s="85"/>
      <c r="AC40" s="84"/>
      <c r="AD40" s="85"/>
      <c r="AE40" s="129"/>
      <c r="AF40" s="85"/>
      <c r="AG40" s="129"/>
      <c r="AH40" s="130"/>
      <c r="AI40" s="263"/>
      <c r="AJ40" s="264"/>
      <c r="AK40" s="265"/>
      <c r="AL40" s="6"/>
    </row>
    <row r="41" spans="1:40" ht="13.8" thickBot="1" x14ac:dyDescent="0.3">
      <c r="A41" s="325" t="s">
        <v>54</v>
      </c>
      <c r="B41" s="323"/>
      <c r="C41" s="323"/>
      <c r="D41" s="323"/>
      <c r="E41" s="324"/>
      <c r="F41" s="173">
        <f t="shared" si="5"/>
        <v>43454</v>
      </c>
      <c r="G41" s="174"/>
      <c r="H41" s="174"/>
      <c r="I41" s="174"/>
      <c r="J41" s="175"/>
      <c r="K41" s="139"/>
      <c r="L41" s="140"/>
      <c r="M41" s="140"/>
      <c r="N41" s="141"/>
      <c r="O41" s="139"/>
      <c r="P41" s="140"/>
      <c r="Q41" s="140"/>
      <c r="R41" s="147"/>
      <c r="S41" s="139"/>
      <c r="T41" s="140"/>
      <c r="U41" s="140"/>
      <c r="V41" s="140"/>
      <c r="W41" s="148"/>
      <c r="X41" s="84"/>
      <c r="Y41" s="149"/>
      <c r="Z41" s="149"/>
      <c r="AA41" s="86"/>
      <c r="AB41" s="85"/>
      <c r="AC41" s="129"/>
      <c r="AD41" s="85"/>
      <c r="AE41" s="84"/>
      <c r="AF41" s="85"/>
      <c r="AG41" s="129"/>
      <c r="AH41" s="130"/>
      <c r="AI41" s="263"/>
      <c r="AJ41" s="264"/>
      <c r="AK41" s="265"/>
      <c r="AL41" s="6"/>
    </row>
    <row r="42" spans="1:40" ht="13.8" thickBot="1" x14ac:dyDescent="0.3">
      <c r="A42" s="325" t="s">
        <v>55</v>
      </c>
      <c r="B42" s="323"/>
      <c r="C42" s="323"/>
      <c r="D42" s="323"/>
      <c r="E42" s="324"/>
      <c r="F42" s="173">
        <f t="shared" si="5"/>
        <v>43455</v>
      </c>
      <c r="G42" s="174"/>
      <c r="H42" s="174"/>
      <c r="I42" s="174"/>
      <c r="J42" s="175"/>
      <c r="K42" s="157"/>
      <c r="L42" s="158"/>
      <c r="M42" s="158"/>
      <c r="N42" s="159"/>
      <c r="O42" s="139"/>
      <c r="P42" s="140"/>
      <c r="Q42" s="140"/>
      <c r="R42" s="147"/>
      <c r="S42" s="139"/>
      <c r="T42" s="140"/>
      <c r="U42" s="140"/>
      <c r="V42" s="140"/>
      <c r="W42" s="148"/>
      <c r="X42" s="84"/>
      <c r="Y42" s="149"/>
      <c r="Z42" s="149"/>
      <c r="AA42" s="124"/>
      <c r="AB42" s="85"/>
      <c r="AC42" s="129"/>
      <c r="AD42" s="85"/>
      <c r="AE42" s="84"/>
      <c r="AF42" s="85"/>
      <c r="AG42" s="129"/>
      <c r="AH42" s="130"/>
      <c r="AI42" s="263"/>
      <c r="AJ42" s="264"/>
      <c r="AK42" s="265"/>
      <c r="AL42" s="6"/>
    </row>
    <row r="43" spans="1:40" ht="13.8" thickBot="1" x14ac:dyDescent="0.3">
      <c r="A43" s="325" t="s">
        <v>56</v>
      </c>
      <c r="B43" s="323"/>
      <c r="C43" s="323"/>
      <c r="D43" s="323"/>
      <c r="E43" s="324"/>
      <c r="F43" s="173">
        <f t="shared" si="5"/>
        <v>43456</v>
      </c>
      <c r="G43" s="174"/>
      <c r="H43" s="174"/>
      <c r="I43" s="174"/>
      <c r="J43" s="175"/>
      <c r="K43" s="311"/>
      <c r="L43" s="312"/>
      <c r="M43" s="312"/>
      <c r="N43" s="313"/>
      <c r="O43" s="311"/>
      <c r="P43" s="312"/>
      <c r="Q43" s="312"/>
      <c r="R43" s="313"/>
      <c r="S43" s="311"/>
      <c r="T43" s="312"/>
      <c r="U43" s="312"/>
      <c r="V43" s="312"/>
      <c r="W43" s="314"/>
      <c r="X43" s="300"/>
      <c r="Y43" s="315"/>
      <c r="Z43" s="315"/>
      <c r="AA43" s="297"/>
      <c r="AB43" s="298"/>
      <c r="AC43" s="299"/>
      <c r="AD43" s="298"/>
      <c r="AE43" s="300"/>
      <c r="AF43" s="298"/>
      <c r="AG43" s="299"/>
      <c r="AH43" s="301"/>
      <c r="AI43" s="263"/>
      <c r="AJ43" s="264"/>
      <c r="AK43" s="265"/>
      <c r="AL43" s="6"/>
    </row>
    <row r="44" spans="1:40" ht="13.8" thickBot="1" x14ac:dyDescent="0.3">
      <c r="A44" s="325" t="s">
        <v>57</v>
      </c>
      <c r="B44" s="323"/>
      <c r="C44" s="323"/>
      <c r="D44" s="323"/>
      <c r="E44" s="324"/>
      <c r="F44" s="173">
        <f t="shared" si="5"/>
        <v>43457</v>
      </c>
      <c r="G44" s="174"/>
      <c r="H44" s="174"/>
      <c r="I44" s="174"/>
      <c r="J44" s="175"/>
      <c r="K44" s="311"/>
      <c r="L44" s="312"/>
      <c r="M44" s="312"/>
      <c r="N44" s="313"/>
      <c r="O44" s="316"/>
      <c r="P44" s="317"/>
      <c r="Q44" s="317"/>
      <c r="R44" s="318"/>
      <c r="S44" s="311"/>
      <c r="T44" s="312"/>
      <c r="U44" s="312"/>
      <c r="V44" s="312"/>
      <c r="W44" s="319"/>
      <c r="X44" s="320"/>
      <c r="Y44" s="321"/>
      <c r="Z44" s="321"/>
      <c r="AA44" s="308"/>
      <c r="AB44" s="309"/>
      <c r="AC44" s="309"/>
      <c r="AD44" s="309"/>
      <c r="AE44" s="309"/>
      <c r="AF44" s="309"/>
      <c r="AG44" s="309"/>
      <c r="AH44" s="310"/>
      <c r="AI44" s="263"/>
      <c r="AJ44" s="264"/>
      <c r="AK44" s="265"/>
      <c r="AL44" s="6"/>
    </row>
    <row r="45" spans="1:40" ht="13.8" thickBot="1" x14ac:dyDescent="0.3">
      <c r="A45" s="176" t="s">
        <v>18</v>
      </c>
      <c r="B45" s="177"/>
      <c r="C45" s="177"/>
      <c r="D45" s="177"/>
      <c r="E45" s="177"/>
      <c r="F45" s="177"/>
      <c r="G45" s="177"/>
      <c r="H45" s="177"/>
      <c r="I45" s="177"/>
      <c r="J45" s="178"/>
      <c r="K45" s="137">
        <f>SUM(K38:N44)</f>
        <v>0</v>
      </c>
      <c r="L45" s="138"/>
      <c r="M45" s="138"/>
      <c r="N45" s="138"/>
      <c r="O45" s="137">
        <f>SUM(O38:R44)</f>
        <v>0</v>
      </c>
      <c r="P45" s="138"/>
      <c r="Q45" s="138"/>
      <c r="R45" s="138"/>
      <c r="S45" s="137">
        <f>SUM(S38:V44)</f>
        <v>0</v>
      </c>
      <c r="T45" s="138"/>
      <c r="U45" s="138"/>
      <c r="V45" s="138"/>
      <c r="W45" s="137">
        <f>SUM(W38:Z44)</f>
        <v>0</v>
      </c>
      <c r="X45" s="138"/>
      <c r="Y45" s="138"/>
      <c r="Z45" s="166"/>
      <c r="AA45" s="127">
        <f>COUNTIF(AA38:AB44,"x")</f>
        <v>0</v>
      </c>
      <c r="AB45" s="128">
        <f t="shared" ref="AB45" si="6">SUMIF(O50,"x",O43:R50)</f>
        <v>0</v>
      </c>
      <c r="AC45" s="127">
        <f>COUNTIF(AC38:AD44,"x")</f>
        <v>0</v>
      </c>
      <c r="AD45" s="128">
        <f t="shared" ref="AD45" si="7">SUMIF(Q50,"x",Q43:T50)</f>
        <v>0</v>
      </c>
      <c r="AE45" s="127">
        <f>COUNTIF(AE38:AF44,"x")</f>
        <v>0</v>
      </c>
      <c r="AF45" s="167"/>
      <c r="AG45" s="127">
        <f>COUNTIF(AG38:AH44,"x")</f>
        <v>0</v>
      </c>
      <c r="AH45" s="168"/>
      <c r="AI45" s="263"/>
      <c r="AJ45" s="264"/>
      <c r="AK45" s="265"/>
      <c r="AL45" s="6"/>
    </row>
    <row r="46" spans="1:40" ht="13.8" thickBot="1" x14ac:dyDescent="0.3">
      <c r="A46" s="198" t="s">
        <v>21</v>
      </c>
      <c r="B46" s="199"/>
      <c r="C46" s="199"/>
      <c r="D46" s="199"/>
      <c r="E46" s="199"/>
      <c r="F46" s="199"/>
      <c r="G46" s="199"/>
      <c r="H46" s="199"/>
      <c r="I46" s="200"/>
      <c r="J46" s="201"/>
      <c r="K46" s="202">
        <f>SUM(K45:Z45)</f>
        <v>0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69"/>
      <c r="AB46" s="270"/>
      <c r="AC46" s="270"/>
      <c r="AD46" s="270"/>
      <c r="AE46" s="270"/>
      <c r="AF46" s="270"/>
      <c r="AG46" s="270"/>
      <c r="AH46" s="271"/>
      <c r="AI46" s="266"/>
      <c r="AJ46" s="267"/>
      <c r="AK46" s="268"/>
      <c r="AL46" s="6"/>
    </row>
    <row r="47" spans="1:40" ht="13.8" thickBot="1" x14ac:dyDescent="0.3">
      <c r="A47" s="325" t="s">
        <v>51</v>
      </c>
      <c r="B47" s="323"/>
      <c r="C47" s="323"/>
      <c r="D47" s="323"/>
      <c r="E47" s="324"/>
      <c r="F47" s="173">
        <f>F11+28</f>
        <v>43458</v>
      </c>
      <c r="G47" s="174"/>
      <c r="H47" s="174"/>
      <c r="I47" s="174"/>
      <c r="J47" s="175"/>
      <c r="K47" s="150"/>
      <c r="L47" s="151"/>
      <c r="M47" s="151"/>
      <c r="N47" s="152"/>
      <c r="O47" s="150"/>
      <c r="P47" s="151"/>
      <c r="Q47" s="151"/>
      <c r="R47" s="152"/>
      <c r="S47" s="150"/>
      <c r="T47" s="151"/>
      <c r="U47" s="151"/>
      <c r="V47" s="151"/>
      <c r="W47" s="171"/>
      <c r="X47" s="169"/>
      <c r="Y47" s="172"/>
      <c r="Z47" s="172"/>
      <c r="AA47" s="125"/>
      <c r="AB47" s="94"/>
      <c r="AC47" s="126"/>
      <c r="AD47" s="94"/>
      <c r="AE47" s="169"/>
      <c r="AF47" s="94"/>
      <c r="AG47" s="126"/>
      <c r="AH47" s="170"/>
      <c r="AI47" s="260">
        <f>AI38+1</f>
        <v>52</v>
      </c>
      <c r="AJ47" s="261"/>
      <c r="AK47" s="262"/>
      <c r="AL47" s="6"/>
    </row>
    <row r="48" spans="1:40" ht="13.8" thickBot="1" x14ac:dyDescent="0.3">
      <c r="A48" s="325" t="s">
        <v>52</v>
      </c>
      <c r="B48" s="323"/>
      <c r="C48" s="323"/>
      <c r="D48" s="323"/>
      <c r="E48" s="324"/>
      <c r="F48" s="173">
        <f t="shared" ref="F48:F53" si="8">F12+28</f>
        <v>43459</v>
      </c>
      <c r="G48" s="174"/>
      <c r="H48" s="174"/>
      <c r="I48" s="174"/>
      <c r="J48" s="175"/>
      <c r="K48" s="139"/>
      <c r="L48" s="140"/>
      <c r="M48" s="140"/>
      <c r="N48" s="141"/>
      <c r="O48" s="139"/>
      <c r="P48" s="140"/>
      <c r="Q48" s="140"/>
      <c r="R48" s="141"/>
      <c r="S48" s="139"/>
      <c r="T48" s="140"/>
      <c r="U48" s="140"/>
      <c r="V48" s="140"/>
      <c r="W48" s="148"/>
      <c r="X48" s="84"/>
      <c r="Y48" s="149"/>
      <c r="Z48" s="149"/>
      <c r="AA48" s="86"/>
      <c r="AB48" s="85"/>
      <c r="AC48" s="84"/>
      <c r="AD48" s="85"/>
      <c r="AE48" s="129"/>
      <c r="AF48" s="85"/>
      <c r="AG48" s="129"/>
      <c r="AH48" s="130"/>
      <c r="AI48" s="263"/>
      <c r="AJ48" s="264"/>
      <c r="AK48" s="265"/>
      <c r="AL48" s="6"/>
      <c r="AM48" s="18"/>
      <c r="AN48" s="19"/>
    </row>
    <row r="49" spans="1:43" ht="13.8" thickBot="1" x14ac:dyDescent="0.3">
      <c r="A49" s="325" t="s">
        <v>53</v>
      </c>
      <c r="B49" s="323"/>
      <c r="C49" s="323"/>
      <c r="D49" s="323"/>
      <c r="E49" s="324"/>
      <c r="F49" s="173">
        <f t="shared" si="8"/>
        <v>43460</v>
      </c>
      <c r="G49" s="174"/>
      <c r="H49" s="174"/>
      <c r="I49" s="174"/>
      <c r="J49" s="175"/>
      <c r="K49" s="139"/>
      <c r="L49" s="140"/>
      <c r="M49" s="140"/>
      <c r="N49" s="141"/>
      <c r="O49" s="139"/>
      <c r="P49" s="140"/>
      <c r="Q49" s="140"/>
      <c r="R49" s="147"/>
      <c r="S49" s="139"/>
      <c r="T49" s="140"/>
      <c r="U49" s="140"/>
      <c r="V49" s="140"/>
      <c r="W49" s="148"/>
      <c r="X49" s="84"/>
      <c r="Y49" s="149"/>
      <c r="Z49" s="149"/>
      <c r="AA49" s="124"/>
      <c r="AB49" s="85"/>
      <c r="AC49" s="84"/>
      <c r="AD49" s="85"/>
      <c r="AE49" s="129"/>
      <c r="AF49" s="85"/>
      <c r="AG49" s="129"/>
      <c r="AH49" s="130"/>
      <c r="AI49" s="263"/>
      <c r="AJ49" s="264"/>
      <c r="AK49" s="265"/>
      <c r="AL49" s="6"/>
    </row>
    <row r="50" spans="1:43" ht="13.8" thickBot="1" x14ac:dyDescent="0.3">
      <c r="A50" s="325" t="s">
        <v>54</v>
      </c>
      <c r="B50" s="323"/>
      <c r="C50" s="323"/>
      <c r="D50" s="323"/>
      <c r="E50" s="324"/>
      <c r="F50" s="173">
        <f t="shared" si="8"/>
        <v>43461</v>
      </c>
      <c r="G50" s="174"/>
      <c r="H50" s="174"/>
      <c r="I50" s="174"/>
      <c r="J50" s="175"/>
      <c r="K50" s="139"/>
      <c r="L50" s="140"/>
      <c r="M50" s="140"/>
      <c r="N50" s="141"/>
      <c r="O50" s="139"/>
      <c r="P50" s="140"/>
      <c r="Q50" s="140"/>
      <c r="R50" s="147"/>
      <c r="S50" s="139"/>
      <c r="T50" s="140"/>
      <c r="U50" s="140"/>
      <c r="V50" s="140"/>
      <c r="W50" s="148"/>
      <c r="X50" s="84"/>
      <c r="Y50" s="149"/>
      <c r="Z50" s="149"/>
      <c r="AA50" s="86"/>
      <c r="AB50" s="85"/>
      <c r="AC50" s="129"/>
      <c r="AD50" s="85"/>
      <c r="AE50" s="84"/>
      <c r="AF50" s="85"/>
      <c r="AG50" s="129"/>
      <c r="AH50" s="130"/>
      <c r="AI50" s="263"/>
      <c r="AJ50" s="264"/>
      <c r="AK50" s="265"/>
      <c r="AL50" s="6"/>
    </row>
    <row r="51" spans="1:43" ht="13.8" thickBot="1" x14ac:dyDescent="0.3">
      <c r="A51" s="325" t="s">
        <v>55</v>
      </c>
      <c r="B51" s="323"/>
      <c r="C51" s="323"/>
      <c r="D51" s="323"/>
      <c r="E51" s="324"/>
      <c r="F51" s="173">
        <f t="shared" si="8"/>
        <v>43462</v>
      </c>
      <c r="G51" s="174"/>
      <c r="H51" s="174"/>
      <c r="I51" s="174"/>
      <c r="J51" s="175"/>
      <c r="K51" s="157"/>
      <c r="L51" s="158"/>
      <c r="M51" s="158"/>
      <c r="N51" s="159"/>
      <c r="O51" s="139"/>
      <c r="P51" s="140"/>
      <c r="Q51" s="140"/>
      <c r="R51" s="147"/>
      <c r="S51" s="139"/>
      <c r="T51" s="140"/>
      <c r="U51" s="140"/>
      <c r="V51" s="140"/>
      <c r="W51" s="148"/>
      <c r="X51" s="84"/>
      <c r="Y51" s="149"/>
      <c r="Z51" s="149"/>
      <c r="AA51" s="124"/>
      <c r="AB51" s="85"/>
      <c r="AC51" s="129"/>
      <c r="AD51" s="85"/>
      <c r="AE51" s="84"/>
      <c r="AF51" s="85"/>
      <c r="AG51" s="129"/>
      <c r="AH51" s="130"/>
      <c r="AI51" s="263"/>
      <c r="AJ51" s="264"/>
      <c r="AK51" s="265"/>
      <c r="AL51" s="6"/>
    </row>
    <row r="52" spans="1:43" ht="13.8" thickBot="1" x14ac:dyDescent="0.3">
      <c r="A52" s="325" t="s">
        <v>56</v>
      </c>
      <c r="B52" s="323"/>
      <c r="C52" s="323"/>
      <c r="D52" s="323"/>
      <c r="E52" s="324"/>
      <c r="F52" s="173">
        <f t="shared" si="8"/>
        <v>43463</v>
      </c>
      <c r="G52" s="174"/>
      <c r="H52" s="174"/>
      <c r="I52" s="174"/>
      <c r="J52" s="175"/>
      <c r="K52" s="139"/>
      <c r="L52" s="140"/>
      <c r="M52" s="140"/>
      <c r="N52" s="141"/>
      <c r="O52" s="139"/>
      <c r="P52" s="140"/>
      <c r="Q52" s="140"/>
      <c r="R52" s="141"/>
      <c r="S52" s="139"/>
      <c r="T52" s="140"/>
      <c r="U52" s="140"/>
      <c r="V52" s="140"/>
      <c r="W52" s="148"/>
      <c r="X52" s="84"/>
      <c r="Y52" s="149"/>
      <c r="Z52" s="149"/>
      <c r="AA52" s="86"/>
      <c r="AB52" s="85"/>
      <c r="AC52" s="129"/>
      <c r="AD52" s="85"/>
      <c r="AE52" s="84"/>
      <c r="AF52" s="85"/>
      <c r="AG52" s="129"/>
      <c r="AH52" s="130"/>
      <c r="AI52" s="263"/>
      <c r="AJ52" s="264"/>
      <c r="AK52" s="265"/>
      <c r="AL52" s="6"/>
    </row>
    <row r="53" spans="1:43" ht="13.8" thickBot="1" x14ac:dyDescent="0.3">
      <c r="A53" s="325" t="s">
        <v>57</v>
      </c>
      <c r="B53" s="323"/>
      <c r="C53" s="323"/>
      <c r="D53" s="323"/>
      <c r="E53" s="324"/>
      <c r="F53" s="173">
        <f t="shared" si="8"/>
        <v>43464</v>
      </c>
      <c r="G53" s="174"/>
      <c r="H53" s="174"/>
      <c r="I53" s="174"/>
      <c r="J53" s="175"/>
      <c r="K53" s="139"/>
      <c r="L53" s="140"/>
      <c r="M53" s="140"/>
      <c r="N53" s="141"/>
      <c r="O53" s="160"/>
      <c r="P53" s="161"/>
      <c r="Q53" s="161"/>
      <c r="R53" s="162"/>
      <c r="S53" s="139"/>
      <c r="T53" s="140"/>
      <c r="U53" s="140"/>
      <c r="V53" s="140"/>
      <c r="W53" s="163"/>
      <c r="X53" s="164"/>
      <c r="Y53" s="165"/>
      <c r="Z53" s="165"/>
      <c r="AA53" s="131"/>
      <c r="AB53" s="132"/>
      <c r="AC53" s="132"/>
      <c r="AD53" s="132"/>
      <c r="AE53" s="132"/>
      <c r="AF53" s="132"/>
      <c r="AG53" s="132"/>
      <c r="AH53" s="156"/>
      <c r="AI53" s="263"/>
      <c r="AJ53" s="264"/>
      <c r="AK53" s="265"/>
      <c r="AL53" s="6"/>
    </row>
    <row r="54" spans="1:43" ht="13.8" thickBot="1" x14ac:dyDescent="0.3">
      <c r="A54" s="133" t="s">
        <v>18</v>
      </c>
      <c r="B54" s="134"/>
      <c r="C54" s="134"/>
      <c r="D54" s="134"/>
      <c r="E54" s="134"/>
      <c r="F54" s="134"/>
      <c r="G54" s="134"/>
      <c r="H54" s="134"/>
      <c r="I54" s="135"/>
      <c r="J54" s="136"/>
      <c r="K54" s="137">
        <f>SUM(K47:N53)</f>
        <v>0</v>
      </c>
      <c r="L54" s="138"/>
      <c r="M54" s="138"/>
      <c r="N54" s="138"/>
      <c r="O54" s="137">
        <f>SUM(O47:R53)</f>
        <v>0</v>
      </c>
      <c r="P54" s="138"/>
      <c r="Q54" s="138"/>
      <c r="R54" s="138"/>
      <c r="S54" s="137">
        <f>SUM(S47:V53)</f>
        <v>0</v>
      </c>
      <c r="T54" s="138"/>
      <c r="U54" s="138"/>
      <c r="V54" s="138"/>
      <c r="W54" s="137">
        <f>SUM(W47:Z53)</f>
        <v>0</v>
      </c>
      <c r="X54" s="138"/>
      <c r="Y54" s="138"/>
      <c r="Z54" s="166"/>
      <c r="AA54" s="127">
        <f>COUNTIF(AA47:AB53,"x")</f>
        <v>0</v>
      </c>
      <c r="AB54" s="128">
        <f>SUMIF(O59,"x",O52:R59)</f>
        <v>0</v>
      </c>
      <c r="AC54" s="127">
        <f>COUNTIF(AC47:AD53,"x")</f>
        <v>0</v>
      </c>
      <c r="AD54" s="128">
        <f>SUMIF(Q59,"x",Q52:T59)</f>
        <v>0</v>
      </c>
      <c r="AE54" s="127">
        <f>COUNTIF(AE47:AF53,"x")</f>
        <v>0</v>
      </c>
      <c r="AF54" s="167"/>
      <c r="AG54" s="127">
        <f>COUNTIF(AG47:AH53,"x")</f>
        <v>0</v>
      </c>
      <c r="AH54" s="168"/>
      <c r="AI54" s="263"/>
      <c r="AJ54" s="264"/>
      <c r="AK54" s="265"/>
      <c r="AL54" s="6"/>
    </row>
    <row r="55" spans="1:43" ht="13.8" thickBot="1" x14ac:dyDescent="0.3">
      <c r="A55" s="198" t="s">
        <v>21</v>
      </c>
      <c r="B55" s="199"/>
      <c r="C55" s="199"/>
      <c r="D55" s="199"/>
      <c r="E55" s="199"/>
      <c r="F55" s="199"/>
      <c r="G55" s="199"/>
      <c r="H55" s="199"/>
      <c r="I55" s="200"/>
      <c r="J55" s="201"/>
      <c r="K55" s="202">
        <f>SUM(K54:Z54)</f>
        <v>0</v>
      </c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182"/>
      <c r="AB55" s="183"/>
      <c r="AC55" s="183"/>
      <c r="AD55" s="183"/>
      <c r="AE55" s="183"/>
      <c r="AF55" s="183"/>
      <c r="AG55" s="183"/>
      <c r="AH55" s="184"/>
      <c r="AI55" s="266"/>
      <c r="AJ55" s="267"/>
      <c r="AK55" s="268"/>
      <c r="AL55" s="6"/>
    </row>
    <row r="56" spans="1:43" ht="13.8" thickBot="1" x14ac:dyDescent="0.3">
      <c r="A56" s="20"/>
      <c r="B56" s="21"/>
      <c r="C56" s="21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6"/>
    </row>
    <row r="57" spans="1:43" ht="27.75" customHeight="1" thickBot="1" x14ac:dyDescent="0.3">
      <c r="A57" s="153" t="s">
        <v>34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  <c r="AL57" s="6"/>
      <c r="AN57" s="19"/>
    </row>
    <row r="58" spans="1:43" ht="24.75" customHeight="1" thickBot="1" x14ac:dyDescent="0.3">
      <c r="A58" s="185" t="s">
        <v>2</v>
      </c>
      <c r="B58" s="186"/>
      <c r="C58" s="186"/>
      <c r="D58" s="186"/>
      <c r="E58" s="187"/>
      <c r="F58" s="185" t="s">
        <v>22</v>
      </c>
      <c r="G58" s="186"/>
      <c r="H58" s="186"/>
      <c r="I58" s="186"/>
      <c r="J58" s="187"/>
      <c r="K58" s="185" t="s">
        <v>23</v>
      </c>
      <c r="L58" s="186"/>
      <c r="M58" s="186"/>
      <c r="N58" s="187"/>
      <c r="O58" s="243" t="s">
        <v>24</v>
      </c>
      <c r="P58" s="186"/>
      <c r="Q58" s="186"/>
      <c r="R58" s="186"/>
      <c r="S58" s="187"/>
      <c r="T58" s="185" t="s">
        <v>16</v>
      </c>
      <c r="U58" s="186"/>
      <c r="V58" s="186"/>
      <c r="W58" s="186"/>
      <c r="X58" s="186"/>
      <c r="Y58" s="186"/>
      <c r="Z58" s="186"/>
      <c r="AA58" s="186"/>
      <c r="AB58" s="187"/>
      <c r="AC58" s="185" t="s">
        <v>17</v>
      </c>
      <c r="AD58" s="186"/>
      <c r="AE58" s="186"/>
      <c r="AF58" s="186"/>
      <c r="AG58" s="186"/>
      <c r="AH58" s="186"/>
      <c r="AI58" s="186"/>
      <c r="AJ58" s="186"/>
      <c r="AK58" s="187"/>
      <c r="AL58" s="23"/>
      <c r="AM58" s="24"/>
    </row>
    <row r="59" spans="1:43" ht="12.75" customHeight="1" thickBot="1" x14ac:dyDescent="0.3">
      <c r="A59" s="188"/>
      <c r="B59" s="74"/>
      <c r="C59" s="74"/>
      <c r="D59" s="74"/>
      <c r="E59" s="74"/>
      <c r="F59" s="195"/>
      <c r="G59" s="196"/>
      <c r="H59" s="196"/>
      <c r="I59" s="196"/>
      <c r="J59" s="197"/>
      <c r="K59" s="145"/>
      <c r="L59" s="146"/>
      <c r="M59" s="146"/>
      <c r="N59" s="146"/>
      <c r="O59" s="189">
        <f t="shared" ref="O59" si="9">(+K59-F59+IF(F59&gt;K59,24))*24</f>
        <v>0</v>
      </c>
      <c r="P59" s="190"/>
      <c r="Q59" s="190"/>
      <c r="R59" s="190"/>
      <c r="S59" s="191"/>
      <c r="T59" s="192"/>
      <c r="U59" s="193"/>
      <c r="V59" s="193"/>
      <c r="W59" s="193"/>
      <c r="X59" s="193"/>
      <c r="Y59" s="193"/>
      <c r="Z59" s="193"/>
      <c r="AA59" s="193"/>
      <c r="AB59" s="194"/>
      <c r="AC59" s="192"/>
      <c r="AD59" s="193"/>
      <c r="AE59" s="193"/>
      <c r="AF59" s="193"/>
      <c r="AG59" s="193"/>
      <c r="AH59" s="193"/>
      <c r="AI59" s="193"/>
      <c r="AJ59" s="193"/>
      <c r="AK59" s="194"/>
    </row>
    <row r="60" spans="1:43" ht="13.8" thickBot="1" x14ac:dyDescent="0.3">
      <c r="A60" s="142"/>
      <c r="B60" s="143"/>
      <c r="C60" s="143"/>
      <c r="D60" s="143"/>
      <c r="E60" s="144"/>
      <c r="F60" s="195"/>
      <c r="G60" s="196"/>
      <c r="H60" s="196"/>
      <c r="I60" s="196"/>
      <c r="J60" s="197"/>
      <c r="K60" s="145"/>
      <c r="L60" s="146"/>
      <c r="M60" s="146"/>
      <c r="N60" s="146"/>
      <c r="O60" s="189">
        <f t="shared" ref="O60" si="10">(+K60-F60+IF(F60&gt;K60,24))*24</f>
        <v>0</v>
      </c>
      <c r="P60" s="190"/>
      <c r="Q60" s="190"/>
      <c r="R60" s="190"/>
      <c r="S60" s="191"/>
      <c r="T60" s="192"/>
      <c r="U60" s="193"/>
      <c r="V60" s="193"/>
      <c r="W60" s="193"/>
      <c r="X60" s="193"/>
      <c r="Y60" s="193"/>
      <c r="Z60" s="193"/>
      <c r="AA60" s="193"/>
      <c r="AB60" s="194"/>
      <c r="AC60" s="192"/>
      <c r="AD60" s="193"/>
      <c r="AE60" s="193"/>
      <c r="AF60" s="193"/>
      <c r="AG60" s="193"/>
      <c r="AH60" s="193"/>
      <c r="AI60" s="193"/>
      <c r="AJ60" s="193"/>
      <c r="AK60" s="194"/>
    </row>
    <row r="61" spans="1:43" ht="13.8" thickBot="1" x14ac:dyDescent="0.3">
      <c r="A61" s="142"/>
      <c r="B61" s="143"/>
      <c r="C61" s="143"/>
      <c r="D61" s="143"/>
      <c r="E61" s="144"/>
      <c r="F61" s="195"/>
      <c r="G61" s="196"/>
      <c r="H61" s="196"/>
      <c r="I61" s="196"/>
      <c r="J61" s="197"/>
      <c r="K61" s="145"/>
      <c r="L61" s="146"/>
      <c r="M61" s="146"/>
      <c r="N61" s="146"/>
      <c r="O61" s="189">
        <f>(+K61-F61+IF(F61&gt;K61,24))*24</f>
        <v>0</v>
      </c>
      <c r="P61" s="190"/>
      <c r="Q61" s="190"/>
      <c r="R61" s="190"/>
      <c r="S61" s="191"/>
      <c r="T61" s="192"/>
      <c r="U61" s="193"/>
      <c r="V61" s="193"/>
      <c r="W61" s="193"/>
      <c r="X61" s="193"/>
      <c r="Y61" s="193"/>
      <c r="Z61" s="193"/>
      <c r="AA61" s="193"/>
      <c r="AB61" s="194"/>
      <c r="AC61" s="192"/>
      <c r="AD61" s="193"/>
      <c r="AE61" s="193"/>
      <c r="AF61" s="193"/>
      <c r="AG61" s="193"/>
      <c r="AH61" s="193"/>
      <c r="AI61" s="193"/>
      <c r="AJ61" s="193"/>
      <c r="AK61" s="194"/>
    </row>
    <row r="62" spans="1:43" ht="13.8" thickBot="1" x14ac:dyDescent="0.3">
      <c r="A62" s="142"/>
      <c r="B62" s="143"/>
      <c r="C62" s="143"/>
      <c r="D62" s="143"/>
      <c r="E62" s="144"/>
      <c r="F62" s="195"/>
      <c r="G62" s="196"/>
      <c r="H62" s="196"/>
      <c r="I62" s="196"/>
      <c r="J62" s="197"/>
      <c r="K62" s="145"/>
      <c r="L62" s="146"/>
      <c r="M62" s="146"/>
      <c r="N62" s="146"/>
      <c r="O62" s="189">
        <f t="shared" ref="O62:O71" si="11">(+K62-F62+IF(F62&gt;K62,24))*24</f>
        <v>0</v>
      </c>
      <c r="P62" s="190"/>
      <c r="Q62" s="190"/>
      <c r="R62" s="190"/>
      <c r="S62" s="191"/>
      <c r="T62" s="192"/>
      <c r="U62" s="193"/>
      <c r="V62" s="193"/>
      <c r="W62" s="193"/>
      <c r="X62" s="193"/>
      <c r="Y62" s="193"/>
      <c r="Z62" s="193"/>
      <c r="AA62" s="193"/>
      <c r="AB62" s="194"/>
      <c r="AC62" s="192"/>
      <c r="AD62" s="193"/>
      <c r="AE62" s="193"/>
      <c r="AF62" s="193"/>
      <c r="AG62" s="193"/>
      <c r="AH62" s="193"/>
      <c r="AI62" s="193"/>
      <c r="AJ62" s="193"/>
      <c r="AK62" s="194"/>
      <c r="AQ62" s="26"/>
    </row>
    <row r="63" spans="1:43" ht="13.8" thickBot="1" x14ac:dyDescent="0.3">
      <c r="A63" s="142"/>
      <c r="B63" s="143"/>
      <c r="C63" s="143"/>
      <c r="D63" s="143"/>
      <c r="E63" s="144"/>
      <c r="F63" s="195"/>
      <c r="G63" s="196"/>
      <c r="H63" s="196"/>
      <c r="I63" s="196"/>
      <c r="J63" s="197"/>
      <c r="K63" s="145"/>
      <c r="L63" s="146"/>
      <c r="M63" s="146"/>
      <c r="N63" s="146"/>
      <c r="O63" s="189">
        <f t="shared" si="11"/>
        <v>0</v>
      </c>
      <c r="P63" s="190"/>
      <c r="Q63" s="190"/>
      <c r="R63" s="190"/>
      <c r="S63" s="191"/>
      <c r="T63" s="192"/>
      <c r="U63" s="193"/>
      <c r="V63" s="193"/>
      <c r="W63" s="193"/>
      <c r="X63" s="193"/>
      <c r="Y63" s="193"/>
      <c r="Z63" s="193"/>
      <c r="AA63" s="193"/>
      <c r="AB63" s="194"/>
      <c r="AC63" s="192"/>
      <c r="AD63" s="193"/>
      <c r="AE63" s="193"/>
      <c r="AF63" s="193"/>
      <c r="AG63" s="193"/>
      <c r="AH63" s="193"/>
      <c r="AI63" s="193"/>
      <c r="AJ63" s="193"/>
      <c r="AK63" s="194"/>
      <c r="AM63" s="25"/>
    </row>
    <row r="64" spans="1:43" ht="13.8" thickBot="1" x14ac:dyDescent="0.3">
      <c r="A64" s="142"/>
      <c r="B64" s="143"/>
      <c r="C64" s="143"/>
      <c r="D64" s="143"/>
      <c r="E64" s="144"/>
      <c r="F64" s="195"/>
      <c r="G64" s="196"/>
      <c r="H64" s="196"/>
      <c r="I64" s="196"/>
      <c r="J64" s="197"/>
      <c r="K64" s="145"/>
      <c r="L64" s="146"/>
      <c r="M64" s="146"/>
      <c r="N64" s="146"/>
      <c r="O64" s="189">
        <f t="shared" si="11"/>
        <v>0</v>
      </c>
      <c r="P64" s="190"/>
      <c r="Q64" s="190"/>
      <c r="R64" s="190"/>
      <c r="S64" s="191"/>
      <c r="T64" s="192"/>
      <c r="U64" s="193"/>
      <c r="V64" s="193"/>
      <c r="W64" s="193"/>
      <c r="X64" s="193"/>
      <c r="Y64" s="193"/>
      <c r="Z64" s="193"/>
      <c r="AA64" s="193"/>
      <c r="AB64" s="194"/>
      <c r="AC64" s="192"/>
      <c r="AD64" s="193"/>
      <c r="AE64" s="193"/>
      <c r="AF64" s="193"/>
      <c r="AG64" s="193"/>
      <c r="AH64" s="193"/>
      <c r="AI64" s="193"/>
      <c r="AJ64" s="193"/>
      <c r="AK64" s="194"/>
    </row>
    <row r="65" spans="1:43" ht="13.8" thickBot="1" x14ac:dyDescent="0.3">
      <c r="A65" s="142"/>
      <c r="B65" s="143"/>
      <c r="C65" s="143"/>
      <c r="D65" s="143"/>
      <c r="E65" s="144"/>
      <c r="F65" s="195"/>
      <c r="G65" s="196"/>
      <c r="H65" s="196"/>
      <c r="I65" s="196"/>
      <c r="J65" s="197"/>
      <c r="K65" s="145"/>
      <c r="L65" s="146"/>
      <c r="M65" s="146"/>
      <c r="N65" s="146"/>
      <c r="O65" s="189">
        <f t="shared" si="11"/>
        <v>0</v>
      </c>
      <c r="P65" s="190"/>
      <c r="Q65" s="190"/>
      <c r="R65" s="190"/>
      <c r="S65" s="191"/>
      <c r="T65" s="192"/>
      <c r="U65" s="193"/>
      <c r="V65" s="193"/>
      <c r="W65" s="193"/>
      <c r="X65" s="193"/>
      <c r="Y65" s="193"/>
      <c r="Z65" s="193"/>
      <c r="AA65" s="193"/>
      <c r="AB65" s="194"/>
      <c r="AC65" s="192"/>
      <c r="AD65" s="193"/>
      <c r="AE65" s="193"/>
      <c r="AF65" s="193"/>
      <c r="AG65" s="193"/>
      <c r="AH65" s="193"/>
      <c r="AI65" s="193"/>
      <c r="AJ65" s="193"/>
      <c r="AK65" s="194"/>
      <c r="AQ65" s="26"/>
    </row>
    <row r="66" spans="1:43" ht="13.8" thickBot="1" x14ac:dyDescent="0.3">
      <c r="A66" s="142"/>
      <c r="B66" s="143"/>
      <c r="C66" s="143"/>
      <c r="D66" s="143"/>
      <c r="E66" s="144"/>
      <c r="F66" s="195"/>
      <c r="G66" s="196"/>
      <c r="H66" s="196"/>
      <c r="I66" s="196"/>
      <c r="J66" s="197"/>
      <c r="K66" s="145"/>
      <c r="L66" s="146"/>
      <c r="M66" s="146"/>
      <c r="N66" s="146"/>
      <c r="O66" s="189">
        <f t="shared" si="11"/>
        <v>0</v>
      </c>
      <c r="P66" s="190"/>
      <c r="Q66" s="190"/>
      <c r="R66" s="190"/>
      <c r="S66" s="191"/>
      <c r="T66" s="192"/>
      <c r="U66" s="193"/>
      <c r="V66" s="193"/>
      <c r="W66" s="193"/>
      <c r="X66" s="193"/>
      <c r="Y66" s="193"/>
      <c r="Z66" s="193"/>
      <c r="AA66" s="193"/>
      <c r="AB66" s="194"/>
      <c r="AC66" s="192"/>
      <c r="AD66" s="193"/>
      <c r="AE66" s="193"/>
      <c r="AF66" s="193"/>
      <c r="AG66" s="193"/>
      <c r="AH66" s="193"/>
      <c r="AI66" s="193"/>
      <c r="AJ66" s="193"/>
      <c r="AK66" s="194"/>
    </row>
    <row r="67" spans="1:43" ht="13.8" thickBot="1" x14ac:dyDescent="0.3">
      <c r="A67" s="142"/>
      <c r="B67" s="143"/>
      <c r="C67" s="143"/>
      <c r="D67" s="143"/>
      <c r="E67" s="144"/>
      <c r="F67" s="195"/>
      <c r="G67" s="196"/>
      <c r="H67" s="196"/>
      <c r="I67" s="196"/>
      <c r="J67" s="197"/>
      <c r="K67" s="145"/>
      <c r="L67" s="146"/>
      <c r="M67" s="146"/>
      <c r="N67" s="146"/>
      <c r="O67" s="189">
        <f t="shared" si="11"/>
        <v>0</v>
      </c>
      <c r="P67" s="190"/>
      <c r="Q67" s="190"/>
      <c r="R67" s="190"/>
      <c r="S67" s="191"/>
      <c r="T67" s="192"/>
      <c r="U67" s="193"/>
      <c r="V67" s="193"/>
      <c r="W67" s="193"/>
      <c r="X67" s="193"/>
      <c r="Y67" s="193"/>
      <c r="Z67" s="193"/>
      <c r="AA67" s="193"/>
      <c r="AB67" s="194"/>
      <c r="AC67" s="192"/>
      <c r="AD67" s="193"/>
      <c r="AE67" s="193"/>
      <c r="AF67" s="193"/>
      <c r="AG67" s="193"/>
      <c r="AH67" s="193"/>
      <c r="AI67" s="193"/>
      <c r="AJ67" s="193"/>
      <c r="AK67" s="194"/>
      <c r="AQ67" s="26"/>
    </row>
    <row r="68" spans="1:43" ht="13.8" thickBot="1" x14ac:dyDescent="0.3">
      <c r="A68" s="142"/>
      <c r="B68" s="143"/>
      <c r="C68" s="143"/>
      <c r="D68" s="143"/>
      <c r="E68" s="144"/>
      <c r="F68" s="195"/>
      <c r="G68" s="196"/>
      <c r="H68" s="196"/>
      <c r="I68" s="196"/>
      <c r="J68" s="197"/>
      <c r="K68" s="145"/>
      <c r="L68" s="146"/>
      <c r="M68" s="146"/>
      <c r="N68" s="146"/>
      <c r="O68" s="189">
        <f t="shared" si="11"/>
        <v>0</v>
      </c>
      <c r="P68" s="190"/>
      <c r="Q68" s="190"/>
      <c r="R68" s="190"/>
      <c r="S68" s="191"/>
      <c r="T68" s="192"/>
      <c r="U68" s="193"/>
      <c r="V68" s="193"/>
      <c r="W68" s="193"/>
      <c r="X68" s="193"/>
      <c r="Y68" s="193"/>
      <c r="Z68" s="193"/>
      <c r="AA68" s="193"/>
      <c r="AB68" s="194"/>
      <c r="AC68" s="192"/>
      <c r="AD68" s="193"/>
      <c r="AE68" s="193"/>
      <c r="AF68" s="193"/>
      <c r="AG68" s="193"/>
      <c r="AH68" s="193"/>
      <c r="AI68" s="193"/>
      <c r="AJ68" s="193"/>
      <c r="AK68" s="194"/>
    </row>
    <row r="69" spans="1:43" ht="13.8" thickBot="1" x14ac:dyDescent="0.3">
      <c r="A69" s="142"/>
      <c r="B69" s="143"/>
      <c r="C69" s="143"/>
      <c r="D69" s="143"/>
      <c r="E69" s="144"/>
      <c r="F69" s="195"/>
      <c r="G69" s="196"/>
      <c r="H69" s="196"/>
      <c r="I69" s="196"/>
      <c r="J69" s="197"/>
      <c r="K69" s="145"/>
      <c r="L69" s="146"/>
      <c r="M69" s="146"/>
      <c r="N69" s="146"/>
      <c r="O69" s="189">
        <f t="shared" si="11"/>
        <v>0</v>
      </c>
      <c r="P69" s="190"/>
      <c r="Q69" s="190"/>
      <c r="R69" s="190"/>
      <c r="S69" s="191"/>
      <c r="T69" s="192"/>
      <c r="U69" s="193"/>
      <c r="V69" s="193"/>
      <c r="W69" s="193"/>
      <c r="X69" s="193"/>
      <c r="Y69" s="193"/>
      <c r="Z69" s="193"/>
      <c r="AA69" s="193"/>
      <c r="AB69" s="194"/>
      <c r="AC69" s="192"/>
      <c r="AD69" s="193"/>
      <c r="AE69" s="193"/>
      <c r="AF69" s="193"/>
      <c r="AG69" s="193"/>
      <c r="AH69" s="193"/>
      <c r="AI69" s="193"/>
      <c r="AJ69" s="193"/>
      <c r="AK69" s="194"/>
    </row>
    <row r="70" spans="1:43" ht="13.8" thickBot="1" x14ac:dyDescent="0.3">
      <c r="A70" s="142"/>
      <c r="B70" s="143"/>
      <c r="C70" s="143"/>
      <c r="D70" s="143"/>
      <c r="E70" s="144"/>
      <c r="F70" s="195"/>
      <c r="G70" s="196"/>
      <c r="H70" s="196"/>
      <c r="I70" s="196"/>
      <c r="J70" s="197"/>
      <c r="K70" s="145"/>
      <c r="L70" s="146"/>
      <c r="M70" s="146"/>
      <c r="N70" s="146"/>
      <c r="O70" s="189">
        <f t="shared" si="11"/>
        <v>0</v>
      </c>
      <c r="P70" s="190"/>
      <c r="Q70" s="190"/>
      <c r="R70" s="190"/>
      <c r="S70" s="191"/>
      <c r="T70" s="192"/>
      <c r="U70" s="193"/>
      <c r="V70" s="193"/>
      <c r="W70" s="193"/>
      <c r="X70" s="193"/>
      <c r="Y70" s="193"/>
      <c r="Z70" s="193"/>
      <c r="AA70" s="193"/>
      <c r="AB70" s="194"/>
      <c r="AC70" s="192"/>
      <c r="AD70" s="193"/>
      <c r="AE70" s="193"/>
      <c r="AF70" s="193"/>
      <c r="AG70" s="193"/>
      <c r="AH70" s="193"/>
      <c r="AI70" s="193"/>
      <c r="AJ70" s="193"/>
      <c r="AK70" s="194"/>
      <c r="AQ70" s="26"/>
    </row>
    <row r="71" spans="1:43" ht="13.8" thickBot="1" x14ac:dyDescent="0.3">
      <c r="A71" s="142"/>
      <c r="B71" s="143"/>
      <c r="C71" s="143"/>
      <c r="D71" s="143"/>
      <c r="E71" s="144"/>
      <c r="F71" s="195"/>
      <c r="G71" s="196"/>
      <c r="H71" s="196"/>
      <c r="I71" s="196"/>
      <c r="J71" s="197"/>
      <c r="K71" s="145"/>
      <c r="L71" s="146"/>
      <c r="M71" s="146"/>
      <c r="N71" s="146"/>
      <c r="O71" s="189">
        <f t="shared" si="11"/>
        <v>0</v>
      </c>
      <c r="P71" s="190"/>
      <c r="Q71" s="190"/>
      <c r="R71" s="190"/>
      <c r="S71" s="191"/>
      <c r="T71" s="192"/>
      <c r="U71" s="193"/>
      <c r="V71" s="193"/>
      <c r="W71" s="193"/>
      <c r="X71" s="193"/>
      <c r="Y71" s="193"/>
      <c r="Z71" s="193"/>
      <c r="AA71" s="193"/>
      <c r="AB71" s="194"/>
      <c r="AC71" s="192"/>
      <c r="AD71" s="193"/>
      <c r="AE71" s="193"/>
      <c r="AF71" s="193"/>
      <c r="AG71" s="193"/>
      <c r="AH71" s="193"/>
      <c r="AI71" s="193"/>
      <c r="AJ71" s="193"/>
      <c r="AK71" s="194"/>
    </row>
    <row r="72" spans="1:43" ht="13.8" thickBot="1" x14ac:dyDescent="0.3">
      <c r="A72" s="35" t="s">
        <v>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38">
        <f>SUM(O59:S71)</f>
        <v>0</v>
      </c>
      <c r="P72" s="39"/>
      <c r="Q72" s="39"/>
      <c r="R72" s="39"/>
      <c r="S72" s="39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43" ht="13.8" thickBot="1" x14ac:dyDescent="0.3">
      <c r="A73" s="28"/>
      <c r="B73" s="29"/>
      <c r="C73" s="29"/>
      <c r="D73" s="29"/>
      <c r="E73" s="29"/>
      <c r="F73" s="30"/>
      <c r="G73" s="30"/>
      <c r="H73" s="30"/>
      <c r="I73" s="30"/>
      <c r="J73" s="30"/>
      <c r="K73" s="30"/>
      <c r="L73" s="7"/>
      <c r="M73" s="7"/>
      <c r="N73" s="7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43" ht="13.8" thickBot="1" x14ac:dyDescent="0.3">
      <c r="A74" s="204" t="s">
        <v>20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6"/>
      <c r="T74" s="40" t="s">
        <v>1</v>
      </c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2"/>
    </row>
    <row r="75" spans="1:43" x14ac:dyDescent="0.25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8"/>
      <c r="T75" s="207" t="s">
        <v>0</v>
      </c>
      <c r="U75" s="213"/>
      <c r="V75" s="213"/>
      <c r="W75" s="213"/>
      <c r="X75" s="213"/>
      <c r="Y75" s="213"/>
      <c r="Z75" s="213"/>
      <c r="AA75" s="208"/>
      <c r="AB75" s="208"/>
      <c r="AC75" s="208"/>
      <c r="AD75" s="208"/>
      <c r="AE75" s="208"/>
      <c r="AF75" s="209"/>
      <c r="AG75" s="207" t="s">
        <v>33</v>
      </c>
      <c r="AH75" s="208"/>
      <c r="AI75" s="208"/>
      <c r="AJ75" s="208"/>
      <c r="AK75" s="209"/>
    </row>
    <row r="76" spans="1:43" ht="29.25" customHeight="1" thickBot="1" x14ac:dyDescent="0.3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1"/>
      <c r="T76" s="214"/>
      <c r="U76" s="215"/>
      <c r="V76" s="215"/>
      <c r="W76" s="215"/>
      <c r="X76" s="215"/>
      <c r="Y76" s="215"/>
      <c r="Z76" s="215"/>
      <c r="AA76" s="211"/>
      <c r="AB76" s="211"/>
      <c r="AC76" s="211"/>
      <c r="AD76" s="211"/>
      <c r="AE76" s="211"/>
      <c r="AF76" s="212"/>
      <c r="AG76" s="210"/>
      <c r="AH76" s="211"/>
      <c r="AI76" s="211"/>
      <c r="AJ76" s="211"/>
      <c r="AK76" s="212"/>
    </row>
    <row r="77" spans="1:43" ht="12.75" customHeight="1" x14ac:dyDescent="0.25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1"/>
      <c r="T77" s="225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31"/>
      <c r="AG77" s="225"/>
      <c r="AH77" s="226"/>
      <c r="AI77" s="226"/>
      <c r="AJ77" s="226"/>
      <c r="AK77" s="231"/>
    </row>
    <row r="78" spans="1:43" x14ac:dyDescent="0.25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1"/>
      <c r="T78" s="227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32"/>
      <c r="AG78" s="227"/>
      <c r="AH78" s="228"/>
      <c r="AI78" s="228"/>
      <c r="AJ78" s="228"/>
      <c r="AK78" s="232"/>
    </row>
    <row r="79" spans="1:43" x14ac:dyDescent="0.25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1"/>
      <c r="T79" s="227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32"/>
      <c r="AG79" s="227"/>
      <c r="AH79" s="228"/>
      <c r="AI79" s="228"/>
      <c r="AJ79" s="228"/>
      <c r="AK79" s="232"/>
    </row>
    <row r="80" spans="1:43" ht="9" customHeight="1" x14ac:dyDescent="0.2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1"/>
      <c r="T80" s="227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32"/>
      <c r="AG80" s="227"/>
      <c r="AH80" s="228"/>
      <c r="AI80" s="228"/>
      <c r="AJ80" s="228"/>
      <c r="AK80" s="232"/>
    </row>
    <row r="81" spans="1:38" ht="17.25" customHeight="1" thickBot="1" x14ac:dyDescent="0.3">
      <c r="A81" s="222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4"/>
      <c r="T81" s="229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3"/>
      <c r="AG81" s="229"/>
      <c r="AH81" s="230"/>
      <c r="AI81" s="230"/>
      <c r="AJ81" s="230"/>
      <c r="AK81" s="233"/>
    </row>
    <row r="82" spans="1:38" ht="12.75" customHeight="1" thickBot="1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8" x14ac:dyDescent="0.25">
      <c r="A83" s="244" t="s">
        <v>28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6"/>
      <c r="AL83" s="2"/>
    </row>
    <row r="84" spans="1:38" x14ac:dyDescent="0.25">
      <c r="A84" s="247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9"/>
      <c r="AL84" s="2"/>
    </row>
    <row r="85" spans="1:38" ht="12.75" customHeight="1" x14ac:dyDescent="0.25">
      <c r="A85" s="247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9"/>
      <c r="AL85" s="1"/>
    </row>
    <row r="86" spans="1:38" ht="12.75" customHeight="1" thickBot="1" x14ac:dyDescent="0.3">
      <c r="A86" s="250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2"/>
      <c r="AL86" s="33"/>
    </row>
    <row r="87" spans="1:38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</row>
    <row r="88" spans="1:38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</row>
    <row r="89" spans="1:38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38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1:38" x14ac:dyDescent="0.25">
      <c r="AL100" s="26"/>
    </row>
    <row r="101" spans="1:38" x14ac:dyDescent="0.25">
      <c r="AL101" s="26"/>
    </row>
    <row r="102" spans="1:38" x14ac:dyDescent="0.25">
      <c r="AL102" s="26"/>
    </row>
  </sheetData>
  <sheetProtection selectLockedCells="1"/>
  <dataConsolidate/>
  <mergeCells count="555">
    <mergeCell ref="O6:S7"/>
    <mergeCell ref="T6:Z7"/>
    <mergeCell ref="T5:Z5"/>
    <mergeCell ref="O5:S5"/>
    <mergeCell ref="AI11:AK19"/>
    <mergeCell ref="AI20:AK28"/>
    <mergeCell ref="AI29:AK37"/>
    <mergeCell ref="AI38:AK46"/>
    <mergeCell ref="AI47:AK55"/>
    <mergeCell ref="AG53:AH53"/>
    <mergeCell ref="AE54:AF54"/>
    <mergeCell ref="AG54:AH54"/>
    <mergeCell ref="A19:J19"/>
    <mergeCell ref="K19:Z19"/>
    <mergeCell ref="AA19:AH19"/>
    <mergeCell ref="A28:J28"/>
    <mergeCell ref="K28:Z28"/>
    <mergeCell ref="AA28:AH28"/>
    <mergeCell ref="A37:J37"/>
    <mergeCell ref="K37:Z37"/>
    <mergeCell ref="AA37:AH37"/>
    <mergeCell ref="A46:J46"/>
    <mergeCell ref="K46:Z46"/>
    <mergeCell ref="AA46:AH46"/>
    <mergeCell ref="AE42:AF42"/>
    <mergeCell ref="AG42:AH42"/>
    <mergeCell ref="AE43:AF43"/>
    <mergeCell ref="AG43:AH43"/>
    <mergeCell ref="AG22:AH22"/>
    <mergeCell ref="AE23:AF23"/>
    <mergeCell ref="AG23:AH23"/>
    <mergeCell ref="AE41:AF41"/>
    <mergeCell ref="AG41:AH41"/>
    <mergeCell ref="AE39:AF39"/>
    <mergeCell ref="AG39:AH39"/>
    <mergeCell ref="AE40:AF40"/>
    <mergeCell ref="AG40:AH40"/>
    <mergeCell ref="AE35:AF35"/>
    <mergeCell ref="AG35:AH35"/>
    <mergeCell ref="AE33:AF33"/>
    <mergeCell ref="AG33:AH33"/>
    <mergeCell ref="AE34:AF34"/>
    <mergeCell ref="AG34:AH34"/>
    <mergeCell ref="AE32:AF32"/>
    <mergeCell ref="AG32:AH32"/>
    <mergeCell ref="AE24:AF24"/>
    <mergeCell ref="AG24:AH24"/>
    <mergeCell ref="A83:AK86"/>
    <mergeCell ref="AE10:AF10"/>
    <mergeCell ref="AG10:AH10"/>
    <mergeCell ref="AE11:AF11"/>
    <mergeCell ref="AE12:AF12"/>
    <mergeCell ref="AE13:AF13"/>
    <mergeCell ref="AE14:AF14"/>
    <mergeCell ref="AE15:AF15"/>
    <mergeCell ref="AE16:AF16"/>
    <mergeCell ref="AE17:AF17"/>
    <mergeCell ref="AG11:AH11"/>
    <mergeCell ref="AG12:AH12"/>
    <mergeCell ref="AG13:AH13"/>
    <mergeCell ref="A64:E64"/>
    <mergeCell ref="F64:J64"/>
    <mergeCell ref="K64:N64"/>
    <mergeCell ref="O64:S64"/>
    <mergeCell ref="T64:Z64"/>
    <mergeCell ref="AA64:AB64"/>
    <mergeCell ref="AC64:AK64"/>
    <mergeCell ref="A62:E62"/>
    <mergeCell ref="AE44:AF44"/>
    <mergeCell ref="AG44:AH44"/>
    <mergeCell ref="AE45:AF45"/>
    <mergeCell ref="T74:AK74"/>
    <mergeCell ref="O58:S58"/>
    <mergeCell ref="A60:E60"/>
    <mergeCell ref="F60:J60"/>
    <mergeCell ref="K60:N60"/>
    <mergeCell ref="O60:S60"/>
    <mergeCell ref="T60:Z60"/>
    <mergeCell ref="AA60:AB60"/>
    <mergeCell ref="AC60:AK60"/>
    <mergeCell ref="A61:E61"/>
    <mergeCell ref="F61:J61"/>
    <mergeCell ref="K61:N61"/>
    <mergeCell ref="O61:S61"/>
    <mergeCell ref="T61:Z61"/>
    <mergeCell ref="AA61:AB61"/>
    <mergeCell ref="AC61:AK61"/>
    <mergeCell ref="F62:J62"/>
    <mergeCell ref="K62:N62"/>
    <mergeCell ref="O62:S62"/>
    <mergeCell ref="T62:Z62"/>
    <mergeCell ref="AA62:AB62"/>
    <mergeCell ref="AC62:AK62"/>
    <mergeCell ref="A63:E63"/>
    <mergeCell ref="F63:J63"/>
    <mergeCell ref="AI8:AK10"/>
    <mergeCell ref="AE18:AF18"/>
    <mergeCell ref="AG18:AH18"/>
    <mergeCell ref="A66:E66"/>
    <mergeCell ref="F66:J66"/>
    <mergeCell ref="K66:N66"/>
    <mergeCell ref="O66:S66"/>
    <mergeCell ref="T66:Z66"/>
    <mergeCell ref="AA66:AB66"/>
    <mergeCell ref="AC66:AK66"/>
    <mergeCell ref="K63:N63"/>
    <mergeCell ref="O63:S63"/>
    <mergeCell ref="T63:Z63"/>
    <mergeCell ref="AA63:AB63"/>
    <mergeCell ref="AC63:AK63"/>
    <mergeCell ref="AG45:AH45"/>
    <mergeCell ref="AE47:AF47"/>
    <mergeCell ref="AG47:AH47"/>
    <mergeCell ref="AG17:AH17"/>
    <mergeCell ref="AE20:AF20"/>
    <mergeCell ref="AG20:AH20"/>
    <mergeCell ref="AE21:AF21"/>
    <mergeCell ref="AG21:AH21"/>
    <mergeCell ref="AE22:AF22"/>
    <mergeCell ref="AE53:AF53"/>
    <mergeCell ref="K69:N69"/>
    <mergeCell ref="A74:S74"/>
    <mergeCell ref="F58:J58"/>
    <mergeCell ref="T58:Z58"/>
    <mergeCell ref="AA58:AB58"/>
    <mergeCell ref="AG75:AK76"/>
    <mergeCell ref="T75:Z76"/>
    <mergeCell ref="A75:S81"/>
    <mergeCell ref="T77:Z81"/>
    <mergeCell ref="F59:J59"/>
    <mergeCell ref="F65:J65"/>
    <mergeCell ref="F69:J69"/>
    <mergeCell ref="F70:J70"/>
    <mergeCell ref="F71:J71"/>
    <mergeCell ref="K70:N70"/>
    <mergeCell ref="O68:S68"/>
    <mergeCell ref="O71:S71"/>
    <mergeCell ref="AG77:AK81"/>
    <mergeCell ref="AA75:AF76"/>
    <mergeCell ref="AA77:AF81"/>
    <mergeCell ref="A67:E67"/>
    <mergeCell ref="F67:J67"/>
    <mergeCell ref="K67:N67"/>
    <mergeCell ref="AC71:AK71"/>
    <mergeCell ref="T65:Z65"/>
    <mergeCell ref="T69:Z69"/>
    <mergeCell ref="T70:Z70"/>
    <mergeCell ref="T71:Z71"/>
    <mergeCell ref="AA65:AB65"/>
    <mergeCell ref="AA69:AB69"/>
    <mergeCell ref="AA70:AB70"/>
    <mergeCell ref="AA71:AB71"/>
    <mergeCell ref="T68:Z68"/>
    <mergeCell ref="AA68:AB68"/>
    <mergeCell ref="AC68:AK68"/>
    <mergeCell ref="T67:Z67"/>
    <mergeCell ref="AA67:AB67"/>
    <mergeCell ref="AC67:AK67"/>
    <mergeCell ref="W15:Z15"/>
    <mergeCell ref="W16:Z16"/>
    <mergeCell ref="W17:Z17"/>
    <mergeCell ref="W18:Z18"/>
    <mergeCell ref="W20:Z20"/>
    <mergeCell ref="W21:Z21"/>
    <mergeCell ref="W22:Z22"/>
    <mergeCell ref="W23:Z23"/>
    <mergeCell ref="A55:J55"/>
    <mergeCell ref="W53:Z53"/>
    <mergeCell ref="W54:Z54"/>
    <mergeCell ref="K55:Z55"/>
    <mergeCell ref="F51:J51"/>
    <mergeCell ref="K51:N51"/>
    <mergeCell ref="O51:R51"/>
    <mergeCell ref="S51:V51"/>
    <mergeCell ref="A50:E50"/>
    <mergeCell ref="F50:J50"/>
    <mergeCell ref="K50:N50"/>
    <mergeCell ref="O50:R50"/>
    <mergeCell ref="S50:V50"/>
    <mergeCell ref="W45:Z45"/>
    <mergeCell ref="W47:Z47"/>
    <mergeCell ref="A41:E41"/>
    <mergeCell ref="AA55:AH55"/>
    <mergeCell ref="K58:N58"/>
    <mergeCell ref="A59:E59"/>
    <mergeCell ref="K59:N59"/>
    <mergeCell ref="A58:E58"/>
    <mergeCell ref="A65:E65"/>
    <mergeCell ref="A69:E69"/>
    <mergeCell ref="A70:E70"/>
    <mergeCell ref="O59:S59"/>
    <mergeCell ref="K65:N65"/>
    <mergeCell ref="O65:S65"/>
    <mergeCell ref="O69:S69"/>
    <mergeCell ref="O70:S70"/>
    <mergeCell ref="AC58:AK58"/>
    <mergeCell ref="AC59:AK59"/>
    <mergeCell ref="AC65:AK65"/>
    <mergeCell ref="AC69:AK69"/>
    <mergeCell ref="AC70:AK70"/>
    <mergeCell ref="O67:S67"/>
    <mergeCell ref="A68:E68"/>
    <mergeCell ref="F68:J68"/>
    <mergeCell ref="K68:N68"/>
    <mergeCell ref="T59:AB59"/>
    <mergeCell ref="AA54:AB54"/>
    <mergeCell ref="AC54:AD54"/>
    <mergeCell ref="F53:J53"/>
    <mergeCell ref="A54:J54"/>
    <mergeCell ref="K54:N54"/>
    <mergeCell ref="O54:R54"/>
    <mergeCell ref="S54:V54"/>
    <mergeCell ref="A53:E53"/>
    <mergeCell ref="K53:N53"/>
    <mergeCell ref="O53:R53"/>
    <mergeCell ref="S53:V53"/>
    <mergeCell ref="AA53:AB53"/>
    <mergeCell ref="AC53:AD53"/>
    <mergeCell ref="AA50:AB50"/>
    <mergeCell ref="AC50:AD50"/>
    <mergeCell ref="W50:Z50"/>
    <mergeCell ref="AE50:AF50"/>
    <mergeCell ref="AG50:AH50"/>
    <mergeCell ref="A52:E52"/>
    <mergeCell ref="F52:J52"/>
    <mergeCell ref="K52:N52"/>
    <mergeCell ref="O52:R52"/>
    <mergeCell ref="S52:V52"/>
    <mergeCell ref="AA52:AB52"/>
    <mergeCell ref="AC52:AD52"/>
    <mergeCell ref="A51:E51"/>
    <mergeCell ref="AA51:AB51"/>
    <mergeCell ref="AC51:AD51"/>
    <mergeCell ref="W51:Z51"/>
    <mergeCell ref="W52:Z52"/>
    <mergeCell ref="AE51:AF51"/>
    <mergeCell ref="AG51:AH51"/>
    <mergeCell ref="AE52:AF52"/>
    <mergeCell ref="AG52:AH52"/>
    <mergeCell ref="AE49:AF49"/>
    <mergeCell ref="AG49:AH49"/>
    <mergeCell ref="A48:E48"/>
    <mergeCell ref="F48:J48"/>
    <mergeCell ref="K48:N48"/>
    <mergeCell ref="O48:R48"/>
    <mergeCell ref="S48:V48"/>
    <mergeCell ref="AA48:AB48"/>
    <mergeCell ref="AC48:AD48"/>
    <mergeCell ref="W48:Z48"/>
    <mergeCell ref="AE48:AF48"/>
    <mergeCell ref="AG48:AH48"/>
    <mergeCell ref="A49:E49"/>
    <mergeCell ref="F49:J49"/>
    <mergeCell ref="K49:N49"/>
    <mergeCell ref="O49:R49"/>
    <mergeCell ref="S49:V49"/>
    <mergeCell ref="AA49:AB49"/>
    <mergeCell ref="AC49:AD49"/>
    <mergeCell ref="W49:Z49"/>
    <mergeCell ref="AA45:AB45"/>
    <mergeCell ref="AA44:AB44"/>
    <mergeCell ref="AA47:AB47"/>
    <mergeCell ref="AC47:AD47"/>
    <mergeCell ref="AA43:AB43"/>
    <mergeCell ref="AC43:AD43"/>
    <mergeCell ref="AC45:AD45"/>
    <mergeCell ref="A44:E44"/>
    <mergeCell ref="F44:J44"/>
    <mergeCell ref="K44:N44"/>
    <mergeCell ref="O44:R44"/>
    <mergeCell ref="S44:V44"/>
    <mergeCell ref="A47:E47"/>
    <mergeCell ref="F47:J47"/>
    <mergeCell ref="K47:N47"/>
    <mergeCell ref="O47:R47"/>
    <mergeCell ref="S47:V47"/>
    <mergeCell ref="A45:J45"/>
    <mergeCell ref="K45:N45"/>
    <mergeCell ref="O45:R45"/>
    <mergeCell ref="S45:V45"/>
    <mergeCell ref="AC44:AD44"/>
    <mergeCell ref="A43:E43"/>
    <mergeCell ref="F43:J43"/>
    <mergeCell ref="K43:N43"/>
    <mergeCell ref="O43:R43"/>
    <mergeCell ref="S43:V43"/>
    <mergeCell ref="A42:E42"/>
    <mergeCell ref="F42:J42"/>
    <mergeCell ref="K42:N42"/>
    <mergeCell ref="O42:R42"/>
    <mergeCell ref="S42:V42"/>
    <mergeCell ref="W42:Z42"/>
    <mergeCell ref="W43:Z43"/>
    <mergeCell ref="W44:Z44"/>
    <mergeCell ref="F41:J41"/>
    <mergeCell ref="K41:N41"/>
    <mergeCell ref="O41:R41"/>
    <mergeCell ref="S41:V41"/>
    <mergeCell ref="AA41:AB41"/>
    <mergeCell ref="AC41:AD41"/>
    <mergeCell ref="W41:Z41"/>
    <mergeCell ref="AC39:AD39"/>
    <mergeCell ref="AA42:AB42"/>
    <mergeCell ref="AC42:AD42"/>
    <mergeCell ref="A40:E40"/>
    <mergeCell ref="F40:J40"/>
    <mergeCell ref="K40:N40"/>
    <mergeCell ref="O40:R40"/>
    <mergeCell ref="S40:V40"/>
    <mergeCell ref="AA40:AB40"/>
    <mergeCell ref="AC40:AD40"/>
    <mergeCell ref="W39:Z39"/>
    <mergeCell ref="W40:Z40"/>
    <mergeCell ref="A39:E39"/>
    <mergeCell ref="F39:J39"/>
    <mergeCell ref="K39:N39"/>
    <mergeCell ref="O39:R39"/>
    <mergeCell ref="S39:V39"/>
    <mergeCell ref="AA39:AB39"/>
    <mergeCell ref="A38:E38"/>
    <mergeCell ref="F38:J38"/>
    <mergeCell ref="K38:N38"/>
    <mergeCell ref="O38:R38"/>
    <mergeCell ref="S38:V38"/>
    <mergeCell ref="W38:Z38"/>
    <mergeCell ref="A36:J36"/>
    <mergeCell ref="K36:N36"/>
    <mergeCell ref="O36:R36"/>
    <mergeCell ref="S36:V36"/>
    <mergeCell ref="AA36:AB36"/>
    <mergeCell ref="AC36:AD36"/>
    <mergeCell ref="AA38:AB38"/>
    <mergeCell ref="AC38:AD38"/>
    <mergeCell ref="W36:Z36"/>
    <mergeCell ref="AE36:AF36"/>
    <mergeCell ref="AG36:AH36"/>
    <mergeCell ref="AE38:AF38"/>
    <mergeCell ref="AG38:AH38"/>
    <mergeCell ref="AC34:AD34"/>
    <mergeCell ref="W33:Z33"/>
    <mergeCell ref="W34:Z34"/>
    <mergeCell ref="A35:E35"/>
    <mergeCell ref="F35:J35"/>
    <mergeCell ref="K35:N35"/>
    <mergeCell ref="O35:R35"/>
    <mergeCell ref="S35:V35"/>
    <mergeCell ref="AA35:AB35"/>
    <mergeCell ref="AC35:AD35"/>
    <mergeCell ref="W35:Z35"/>
    <mergeCell ref="AA33:AB33"/>
    <mergeCell ref="AC33:AD33"/>
    <mergeCell ref="A34:E34"/>
    <mergeCell ref="F34:J34"/>
    <mergeCell ref="K34:N34"/>
    <mergeCell ref="O34:R34"/>
    <mergeCell ref="S34:V34"/>
    <mergeCell ref="O32:R32"/>
    <mergeCell ref="S32:V32"/>
    <mergeCell ref="AA32:AB32"/>
    <mergeCell ref="AC32:AD32"/>
    <mergeCell ref="W32:Z32"/>
    <mergeCell ref="F33:J33"/>
    <mergeCell ref="K33:N33"/>
    <mergeCell ref="O33:R33"/>
    <mergeCell ref="S33:V33"/>
    <mergeCell ref="AA34:AB34"/>
    <mergeCell ref="A33:E33"/>
    <mergeCell ref="AE30:AF30"/>
    <mergeCell ref="AG30:AH30"/>
    <mergeCell ref="AE31:AF31"/>
    <mergeCell ref="AG31:AH31"/>
    <mergeCell ref="A30:E30"/>
    <mergeCell ref="F30:J30"/>
    <mergeCell ref="K30:N30"/>
    <mergeCell ref="O30:R30"/>
    <mergeCell ref="S30:V30"/>
    <mergeCell ref="AA30:AB30"/>
    <mergeCell ref="AC30:AD30"/>
    <mergeCell ref="A31:E31"/>
    <mergeCell ref="F31:J31"/>
    <mergeCell ref="K31:N31"/>
    <mergeCell ref="O31:R31"/>
    <mergeCell ref="S31:V31"/>
    <mergeCell ref="AA31:AB31"/>
    <mergeCell ref="AC31:AD31"/>
    <mergeCell ref="W30:Z30"/>
    <mergeCell ref="A32:E32"/>
    <mergeCell ref="F32:J32"/>
    <mergeCell ref="K32:N32"/>
    <mergeCell ref="A29:E29"/>
    <mergeCell ref="F29:J29"/>
    <mergeCell ref="K29:N29"/>
    <mergeCell ref="O29:R29"/>
    <mergeCell ref="S29:V29"/>
    <mergeCell ref="W29:Z29"/>
    <mergeCell ref="A27:J27"/>
    <mergeCell ref="K27:N27"/>
    <mergeCell ref="O27:R27"/>
    <mergeCell ref="S27:V27"/>
    <mergeCell ref="AC26:AD26"/>
    <mergeCell ref="W25:Z25"/>
    <mergeCell ref="W26:Z26"/>
    <mergeCell ref="W31:Z31"/>
    <mergeCell ref="AC29:AD29"/>
    <mergeCell ref="W27:Z27"/>
    <mergeCell ref="AE27:AF27"/>
    <mergeCell ref="AG27:AH27"/>
    <mergeCell ref="AE29:AF29"/>
    <mergeCell ref="AG29:AH29"/>
    <mergeCell ref="S23:V23"/>
    <mergeCell ref="AA23:AB23"/>
    <mergeCell ref="AC23:AD23"/>
    <mergeCell ref="AE25:AF25"/>
    <mergeCell ref="AG25:AH25"/>
    <mergeCell ref="AE26:AF26"/>
    <mergeCell ref="AG26:AH26"/>
    <mergeCell ref="A24:E24"/>
    <mergeCell ref="F24:J24"/>
    <mergeCell ref="K24:N24"/>
    <mergeCell ref="O24:R24"/>
    <mergeCell ref="AA25:AB25"/>
    <mergeCell ref="AC25:AD25"/>
    <mergeCell ref="A26:E26"/>
    <mergeCell ref="F26:J26"/>
    <mergeCell ref="K26:N26"/>
    <mergeCell ref="O26:R26"/>
    <mergeCell ref="S26:V26"/>
    <mergeCell ref="AA26:AB26"/>
    <mergeCell ref="A25:E25"/>
    <mergeCell ref="F25:J25"/>
    <mergeCell ref="K25:N25"/>
    <mergeCell ref="O25:R25"/>
    <mergeCell ref="S25:V25"/>
    <mergeCell ref="A71:E71"/>
    <mergeCell ref="K71:N71"/>
    <mergeCell ref="AC21:AD21"/>
    <mergeCell ref="A22:E22"/>
    <mergeCell ref="F22:J22"/>
    <mergeCell ref="K22:N22"/>
    <mergeCell ref="O22:R22"/>
    <mergeCell ref="S22:V22"/>
    <mergeCell ref="A21:E21"/>
    <mergeCell ref="AA22:AB22"/>
    <mergeCell ref="S21:V21"/>
    <mergeCell ref="S24:V24"/>
    <mergeCell ref="AA24:AB24"/>
    <mergeCell ref="AC24:AD24"/>
    <mergeCell ref="W24:Z24"/>
    <mergeCell ref="AA27:AB27"/>
    <mergeCell ref="AC27:AD27"/>
    <mergeCell ref="AA29:AB29"/>
    <mergeCell ref="A57:AK57"/>
    <mergeCell ref="AC22:AD22"/>
    <mergeCell ref="A23:E23"/>
    <mergeCell ref="F23:J23"/>
    <mergeCell ref="K23:N23"/>
    <mergeCell ref="O23:R23"/>
    <mergeCell ref="S18:V18"/>
    <mergeCell ref="AA18:AB18"/>
    <mergeCell ref="A17:E17"/>
    <mergeCell ref="F17:J17"/>
    <mergeCell ref="K17:N17"/>
    <mergeCell ref="O17:R17"/>
    <mergeCell ref="S17:V17"/>
    <mergeCell ref="F21:J21"/>
    <mergeCell ref="K21:N21"/>
    <mergeCell ref="O21:R21"/>
    <mergeCell ref="A20:E20"/>
    <mergeCell ref="F20:J20"/>
    <mergeCell ref="K20:N20"/>
    <mergeCell ref="O20:R20"/>
    <mergeCell ref="S20:V20"/>
    <mergeCell ref="AA21:AB21"/>
    <mergeCell ref="AA20:AB20"/>
    <mergeCell ref="AA15:AB15"/>
    <mergeCell ref="AC15:AD15"/>
    <mergeCell ref="AA16:AB16"/>
    <mergeCell ref="AC16:AD16"/>
    <mergeCell ref="AA14:AB14"/>
    <mergeCell ref="AC14:AD14"/>
    <mergeCell ref="AA17:AB17"/>
    <mergeCell ref="AC17:AD17"/>
    <mergeCell ref="AC20:AD20"/>
    <mergeCell ref="AA13:AB13"/>
    <mergeCell ref="AC13:AD13"/>
    <mergeCell ref="AA11:AB11"/>
    <mergeCell ref="AC11:AD11"/>
    <mergeCell ref="AC18:AD18"/>
    <mergeCell ref="AG14:AH14"/>
    <mergeCell ref="AG15:AH15"/>
    <mergeCell ref="AG16:AH16"/>
    <mergeCell ref="A13:E13"/>
    <mergeCell ref="F16:J16"/>
    <mergeCell ref="K16:N16"/>
    <mergeCell ref="O16:R16"/>
    <mergeCell ref="S16:V16"/>
    <mergeCell ref="A16:E16"/>
    <mergeCell ref="A15:E15"/>
    <mergeCell ref="F15:J15"/>
    <mergeCell ref="K15:N15"/>
    <mergeCell ref="O15:R15"/>
    <mergeCell ref="S15:V15"/>
    <mergeCell ref="F13:J13"/>
    <mergeCell ref="K13:N13"/>
    <mergeCell ref="A18:J18"/>
    <mergeCell ref="K18:N18"/>
    <mergeCell ref="O18:R18"/>
    <mergeCell ref="O13:R13"/>
    <mergeCell ref="S13:V13"/>
    <mergeCell ref="A14:E14"/>
    <mergeCell ref="F14:J14"/>
    <mergeCell ref="K14:N14"/>
    <mergeCell ref="O14:R14"/>
    <mergeCell ref="S14:V14"/>
    <mergeCell ref="W13:Z13"/>
    <mergeCell ref="A12:E12"/>
    <mergeCell ref="F12:J12"/>
    <mergeCell ref="K12:N12"/>
    <mergeCell ref="O12:R12"/>
    <mergeCell ref="S12:V12"/>
    <mergeCell ref="W14:Z14"/>
    <mergeCell ref="K11:N11"/>
    <mergeCell ref="O11:R11"/>
    <mergeCell ref="S11:V11"/>
    <mergeCell ref="A8:J10"/>
    <mergeCell ref="K8:AH8"/>
    <mergeCell ref="K9:Z9"/>
    <mergeCell ref="AA9:AH9"/>
    <mergeCell ref="K10:N10"/>
    <mergeCell ref="O10:R10"/>
    <mergeCell ref="S10:V10"/>
    <mergeCell ref="W10:Z10"/>
    <mergeCell ref="W11:Z11"/>
    <mergeCell ref="A72:N72"/>
    <mergeCell ref="O72:S72"/>
    <mergeCell ref="AA5:AK5"/>
    <mergeCell ref="A5:N7"/>
    <mergeCell ref="A1:H4"/>
    <mergeCell ref="J1:AE2"/>
    <mergeCell ref="AF1:AI1"/>
    <mergeCell ref="AJ1:AK1"/>
    <mergeCell ref="AF2:AI2"/>
    <mergeCell ref="AJ2:AK2"/>
    <mergeCell ref="J3:AE4"/>
    <mergeCell ref="AF3:AI3"/>
    <mergeCell ref="AJ3:AK3"/>
    <mergeCell ref="AF4:AI4"/>
    <mergeCell ref="AA6:AK7"/>
    <mergeCell ref="AC12:AD12"/>
    <mergeCell ref="AA12:AB12"/>
    <mergeCell ref="W12:Z12"/>
    <mergeCell ref="AA10:AB10"/>
    <mergeCell ref="AC10:AD10"/>
    <mergeCell ref="A11:E11"/>
    <mergeCell ref="F11:J11"/>
  </mergeCells>
  <conditionalFormatting sqref="A11:AH55">
    <cfRule type="expression" dxfId="5" priority="6" stopIfTrue="1">
      <formula>COUNTIF(fériés,$F11)&gt;0</formula>
    </cfRule>
  </conditionalFormatting>
  <conditionalFormatting sqref="A11:AH17">
    <cfRule type="expression" dxfId="4" priority="5" stopIfTrue="1">
      <formula>WEEKDAY($F11,2)&gt;5</formula>
    </cfRule>
  </conditionalFormatting>
  <conditionalFormatting sqref="A20:AH26">
    <cfRule type="expression" dxfId="3" priority="4">
      <formula>WEEKDAY($F20,2)&gt;5</formula>
    </cfRule>
  </conditionalFormatting>
  <conditionalFormatting sqref="A29:AH35">
    <cfRule type="expression" dxfId="2" priority="3">
      <formula>WEEKDAY($F29,2)&gt;5</formula>
    </cfRule>
  </conditionalFormatting>
  <conditionalFormatting sqref="A38:AH44">
    <cfRule type="expression" dxfId="1" priority="2">
      <formula>WEEKDAY($F38,2)&gt;5</formula>
    </cfRule>
  </conditionalFormatting>
  <conditionalFormatting sqref="A47:AH53">
    <cfRule type="expression" dxfId="0" priority="1">
      <formula>WEEKDAY($F47,2)&gt;5</formula>
    </cfRule>
  </conditionalFormatting>
  <dataValidations count="3">
    <dataValidation type="list" allowBlank="1" showInputMessage="1" showErrorMessage="1" sqref="AA6">
      <formula1>$AM$1:$AM$7</formula1>
    </dataValidation>
    <dataValidation type="list" allowBlank="1" showInputMessage="1" showErrorMessage="1" sqref="AA10:AH10">
      <formula1>$AN$6:$AN$17</formula1>
    </dataValidation>
    <dataValidation type="list" allowBlank="1" showInputMessage="1" showErrorMessage="1" sqref="T59:T72 U60:Z72">
      <formula1>#REF!</formula1>
    </dataValidation>
  </dataValidations>
  <printOptions horizontalCentered="1" verticalCentered="1"/>
  <pageMargins left="0" right="0" top="0" bottom="0" header="0" footer="0"/>
  <pageSetup paperSize="9" scale="72" orientation="portrait" r:id="rId1"/>
  <headerFooter alignWithMargins="0"/>
  <ignoredErrors>
    <ignoredError sqref="K18:Z18 AA18:AC18 AD18:AE18 AG18 AA27:AH27 K27:Z27 K28 K36:Z36 K37 K45:Z46 K54:Z55 AA36:AH36 AA45:AH46 AA54:AH55" emptyCellReference="1"/>
    <ignoredError sqref="AI47 AI20 AI29 AI38 AI1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Paramètres!$A$3:$A$14</xm:f>
          </x14:formula1>
          <xm:sqref>T6:Z7</xm:sqref>
        </x14:dataValidation>
        <x14:dataValidation type="list" allowBlank="1" showInputMessage="1" showErrorMessage="1">
          <x14:formula1>
            <xm:f>Paramètres!$C$3:$C$14</xm:f>
          </x14:formula1>
          <xm:sqref>O6:S7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C14"/>
  <sheetViews>
    <sheetView workbookViewId="0">
      <selection activeCell="B17" sqref="B17"/>
    </sheetView>
  </sheetViews>
  <sheetFormatPr baseColWidth="10" defaultRowHeight="13.2" x14ac:dyDescent="0.25"/>
  <sheetData>
    <row r="2" spans="1:3" x14ac:dyDescent="0.25">
      <c r="A2" t="s">
        <v>37</v>
      </c>
      <c r="B2" s="272"/>
      <c r="C2" s="280" t="s">
        <v>38</v>
      </c>
    </row>
    <row r="3" spans="1:3" x14ac:dyDescent="0.25">
      <c r="A3" t="s">
        <v>39</v>
      </c>
      <c r="B3" s="272">
        <v>1</v>
      </c>
      <c r="C3" s="322">
        <v>2018</v>
      </c>
    </row>
    <row r="4" spans="1:3" x14ac:dyDescent="0.25">
      <c r="A4" t="s">
        <v>40</v>
      </c>
      <c r="B4" s="272">
        <v>2</v>
      </c>
      <c r="C4" s="322">
        <v>2019</v>
      </c>
    </row>
    <row r="5" spans="1:3" x14ac:dyDescent="0.25">
      <c r="A5" t="s">
        <v>41</v>
      </c>
      <c r="B5" s="272">
        <v>3</v>
      </c>
      <c r="C5" s="322">
        <v>2020</v>
      </c>
    </row>
    <row r="6" spans="1:3" x14ac:dyDescent="0.25">
      <c r="A6" t="s">
        <v>42</v>
      </c>
      <c r="B6" s="272">
        <v>4</v>
      </c>
      <c r="C6" s="322">
        <v>2021</v>
      </c>
    </row>
    <row r="7" spans="1:3" x14ac:dyDescent="0.25">
      <c r="A7" t="s">
        <v>43</v>
      </c>
      <c r="B7" s="272">
        <v>5</v>
      </c>
      <c r="C7" s="322">
        <v>2022</v>
      </c>
    </row>
    <row r="8" spans="1:3" x14ac:dyDescent="0.25">
      <c r="A8" t="s">
        <v>44</v>
      </c>
      <c r="B8" s="272">
        <v>6</v>
      </c>
      <c r="C8" s="322">
        <v>2023</v>
      </c>
    </row>
    <row r="9" spans="1:3" x14ac:dyDescent="0.25">
      <c r="A9" t="s">
        <v>45</v>
      </c>
      <c r="B9" s="272">
        <v>7</v>
      </c>
      <c r="C9" s="322">
        <v>2024</v>
      </c>
    </row>
    <row r="10" spans="1:3" x14ac:dyDescent="0.25">
      <c r="A10" t="s">
        <v>46</v>
      </c>
      <c r="B10" s="272">
        <v>8</v>
      </c>
      <c r="C10" s="322">
        <v>2025</v>
      </c>
    </row>
    <row r="11" spans="1:3" x14ac:dyDescent="0.25">
      <c r="A11" t="s">
        <v>47</v>
      </c>
      <c r="B11" s="272">
        <v>9</v>
      </c>
      <c r="C11" s="322">
        <v>2026</v>
      </c>
    </row>
    <row r="12" spans="1:3" x14ac:dyDescent="0.25">
      <c r="A12" t="s">
        <v>48</v>
      </c>
      <c r="B12" s="272">
        <v>10</v>
      </c>
      <c r="C12" s="322">
        <v>2027</v>
      </c>
    </row>
    <row r="13" spans="1:3" x14ac:dyDescent="0.25">
      <c r="A13" t="s">
        <v>49</v>
      </c>
      <c r="B13" s="272">
        <v>11</v>
      </c>
      <c r="C13" s="322">
        <v>2028</v>
      </c>
    </row>
    <row r="14" spans="1:3" x14ac:dyDescent="0.25">
      <c r="A14" t="s">
        <v>50</v>
      </c>
      <c r="B14" s="272">
        <v>12</v>
      </c>
      <c r="C14" s="322">
        <v>2029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A7"/>
  <sheetViews>
    <sheetView workbookViewId="0">
      <selection activeCell="G24" sqref="G24"/>
    </sheetView>
  </sheetViews>
  <sheetFormatPr baseColWidth="10" defaultRowHeight="13.2" x14ac:dyDescent="0.25"/>
  <sheetData>
    <row r="2" spans="1:1" x14ac:dyDescent="0.25">
      <c r="A2" t="s">
        <v>26</v>
      </c>
    </row>
    <row r="3" spans="1:1" ht="18" x14ac:dyDescent="0.25">
      <c r="A3" s="5" t="s">
        <v>25</v>
      </c>
    </row>
    <row r="5" spans="1:1" x14ac:dyDescent="0.25">
      <c r="A5" t="s">
        <v>29</v>
      </c>
    </row>
    <row r="6" spans="1:1" x14ac:dyDescent="0.25">
      <c r="A6" s="34" t="s">
        <v>31</v>
      </c>
    </row>
    <row r="7" spans="1:1" x14ac:dyDescent="0.25">
      <c r="A7" s="34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matrice présence es</vt:lpstr>
      <vt:lpstr>Paramètres</vt:lpstr>
      <vt:lpstr>MODE OPERATOIRE</vt:lpstr>
      <vt:lpstr>an</vt:lpstr>
      <vt:lpstr>fériés</vt:lpstr>
      <vt:lpstr>'matrice présence es'!Zone_d_impression</vt:lpstr>
    </vt:vector>
  </TitlesOfParts>
  <Company>EIFFAGE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JCELMA;DMULOT</dc:creator>
  <cp:lastModifiedBy>CBREDECHE</cp:lastModifiedBy>
  <cp:revision>2</cp:revision>
  <cp:lastPrinted>2015-08-24T08:51:41Z</cp:lastPrinted>
  <dcterms:created xsi:type="dcterms:W3CDTF">2015-01-23T09:28:20Z</dcterms:created>
  <dcterms:modified xsi:type="dcterms:W3CDTF">2018-01-11T22:00:32Z</dcterms:modified>
</cp:coreProperties>
</file>