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backupFile="1"/>
  <bookViews>
    <workbookView xWindow="0" yWindow="-15" windowWidth="19230" windowHeight="11760" tabRatio="710" firstSheet="4" activeTab="16"/>
  </bookViews>
  <sheets>
    <sheet name="Model NDF" sheetId="56" r:id="rId1"/>
    <sheet name="Total KM 2018" sheetId="64" r:id="rId2"/>
    <sheet name="Total KM 2018+5000km" sheetId="82" r:id="rId3"/>
    <sheet name="Régul Samir" sheetId="86" r:id="rId4"/>
    <sheet name="ndf1218" sheetId="87" r:id="rId5"/>
    <sheet name="ndf1118" sheetId="84" r:id="rId6"/>
    <sheet name="ndf1018" sheetId="83" r:id="rId7"/>
    <sheet name="ndf918" sheetId="79" r:id="rId8"/>
    <sheet name="ndf818" sheetId="77" r:id="rId9"/>
    <sheet name="ndf718" sheetId="75" r:id="rId10"/>
    <sheet name="ndf618" sheetId="73" r:id="rId11"/>
    <sheet name="ndf518" sheetId="71" r:id="rId12"/>
    <sheet name="ndf418" sheetId="69" r:id="rId13"/>
    <sheet name="ndf318" sheetId="68" r:id="rId14"/>
    <sheet name="ndf218" sheetId="65" r:id="rId15"/>
    <sheet name="ndf118" sheetId="63" r:id="rId16"/>
    <sheet name="ndf1217" sheetId="85" r:id="rId17"/>
  </sheets>
  <calcPr calcId="125725"/>
</workbook>
</file>

<file path=xl/calcChain.xml><?xml version="1.0" encoding="utf-8"?>
<calcChain xmlns="http://schemas.openxmlformats.org/spreadsheetml/2006/main">
  <c r="B14" i="86"/>
  <c r="B16" i="82"/>
  <c r="H19" i="64"/>
  <c r="H17"/>
  <c r="H16"/>
  <c r="H15"/>
  <c r="H14"/>
  <c r="H13"/>
  <c r="H12"/>
  <c r="H11"/>
  <c r="H10"/>
  <c r="H9"/>
  <c r="E12"/>
  <c r="E11"/>
  <c r="E10"/>
  <c r="E9"/>
  <c r="E8"/>
  <c r="K37" i="87"/>
  <c r="I37"/>
  <c r="H37"/>
  <c r="G37"/>
  <c r="F37"/>
  <c r="E37"/>
  <c r="D37"/>
  <c r="B37"/>
  <c r="C36"/>
  <c r="L36" s="1"/>
  <c r="C35"/>
  <c r="L35" s="1"/>
  <c r="C34"/>
  <c r="L34" s="1"/>
  <c r="C33"/>
  <c r="L33" s="1"/>
  <c r="C32"/>
  <c r="L32" s="1"/>
  <c r="C31"/>
  <c r="L31" s="1"/>
  <c r="C30"/>
  <c r="L30" s="1"/>
  <c r="C29"/>
  <c r="L29" s="1"/>
  <c r="C28"/>
  <c r="L28" s="1"/>
  <c r="C27"/>
  <c r="L27" s="1"/>
  <c r="C26"/>
  <c r="L26" s="1"/>
  <c r="C25"/>
  <c r="L25" s="1"/>
  <c r="C24"/>
  <c r="L24" s="1"/>
  <c r="C23"/>
  <c r="L23" s="1"/>
  <c r="C22"/>
  <c r="L22" s="1"/>
  <c r="C21"/>
  <c r="L21" s="1"/>
  <c r="C20"/>
  <c r="L20" s="1"/>
  <c r="C19"/>
  <c r="L19" s="1"/>
  <c r="C18"/>
  <c r="L18" s="1"/>
  <c r="C17"/>
  <c r="L17" s="1"/>
  <c r="C16"/>
  <c r="L16" s="1"/>
  <c r="C15"/>
  <c r="L15" s="1"/>
  <c r="C14"/>
  <c r="L14" s="1"/>
  <c r="C13"/>
  <c r="L13" s="1"/>
  <c r="C12"/>
  <c r="L12" s="1"/>
  <c r="C11"/>
  <c r="L11" s="1"/>
  <c r="C10"/>
  <c r="L10" s="1"/>
  <c r="C9"/>
  <c r="L9" s="1"/>
  <c r="C8"/>
  <c r="L8" s="1"/>
  <c r="C7"/>
  <c r="L6"/>
  <c r="C7" i="63"/>
  <c r="C36" i="84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D19" i="64"/>
  <c r="B19"/>
  <c r="B19" i="82"/>
  <c r="B18"/>
  <c r="B17"/>
  <c r="C37" i="87" l="1"/>
  <c r="L7"/>
  <c r="L37" s="1"/>
  <c r="L40" s="1"/>
  <c r="K37" i="85"/>
  <c r="I37"/>
  <c r="H37"/>
  <c r="G37"/>
  <c r="F37"/>
  <c r="E37"/>
  <c r="D37"/>
  <c r="B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L37" s="1"/>
  <c r="L40" s="1"/>
  <c r="C37"/>
  <c r="K37" i="84"/>
  <c r="I37"/>
  <c r="H37"/>
  <c r="G37"/>
  <c r="F37"/>
  <c r="E37"/>
  <c r="D37"/>
  <c r="B37"/>
  <c r="B18" i="64" s="1"/>
  <c r="D18" s="1"/>
  <c r="L36" i="84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L16"/>
  <c r="L15"/>
  <c r="L14"/>
  <c r="L13"/>
  <c r="L12"/>
  <c r="L11"/>
  <c r="L10"/>
  <c r="L9"/>
  <c r="L8"/>
  <c r="L7"/>
  <c r="L6"/>
  <c r="C37"/>
  <c r="K37" i="83"/>
  <c r="I37"/>
  <c r="H37"/>
  <c r="G37"/>
  <c r="F37"/>
  <c r="E37"/>
  <c r="D37"/>
  <c r="B37"/>
  <c r="B17" i="64" s="1"/>
  <c r="D17" s="1"/>
  <c r="C36" i="83"/>
  <c r="L36" s="1"/>
  <c r="C35"/>
  <c r="L35" s="1"/>
  <c r="C34"/>
  <c r="L34" s="1"/>
  <c r="C33"/>
  <c r="L33" s="1"/>
  <c r="C32"/>
  <c r="L32" s="1"/>
  <c r="C31"/>
  <c r="L31" s="1"/>
  <c r="C30"/>
  <c r="L30" s="1"/>
  <c r="C29"/>
  <c r="L29" s="1"/>
  <c r="C28"/>
  <c r="L28" s="1"/>
  <c r="C27"/>
  <c r="L27" s="1"/>
  <c r="C26"/>
  <c r="L26" s="1"/>
  <c r="C25"/>
  <c r="L25" s="1"/>
  <c r="C24"/>
  <c r="L24" s="1"/>
  <c r="C23"/>
  <c r="L23" s="1"/>
  <c r="C22"/>
  <c r="L22" s="1"/>
  <c r="C21"/>
  <c r="L21" s="1"/>
  <c r="C20"/>
  <c r="L20" s="1"/>
  <c r="C19"/>
  <c r="L19" s="1"/>
  <c r="C18"/>
  <c r="L18" s="1"/>
  <c r="C17"/>
  <c r="L17" s="1"/>
  <c r="C16"/>
  <c r="L16" s="1"/>
  <c r="C15"/>
  <c r="L15" s="1"/>
  <c r="C14"/>
  <c r="L14" s="1"/>
  <c r="C13"/>
  <c r="L13" s="1"/>
  <c r="C12"/>
  <c r="L12" s="1"/>
  <c r="C11"/>
  <c r="L11" s="1"/>
  <c r="C10"/>
  <c r="L10" s="1"/>
  <c r="C9"/>
  <c r="L9" s="1"/>
  <c r="C8"/>
  <c r="L8" s="1"/>
  <c r="C7"/>
  <c r="L7" s="1"/>
  <c r="C6"/>
  <c r="D16" i="82"/>
  <c r="D17"/>
  <c r="D18"/>
  <c r="D19"/>
  <c r="G19"/>
  <c r="G18"/>
  <c r="G17"/>
  <c r="G16"/>
  <c r="G10"/>
  <c r="G9"/>
  <c r="L37" i="84" l="1"/>
  <c r="L40" s="1"/>
  <c r="C37" i="83"/>
  <c r="L6"/>
  <c r="L37" s="1"/>
  <c r="L40" s="1"/>
  <c r="G11" i="82"/>
  <c r="G13"/>
  <c r="G14"/>
  <c r="G15"/>
  <c r="E24" l="1"/>
  <c r="I24" l="1"/>
  <c r="E27"/>
  <c r="K37" i="79" l="1"/>
  <c r="I37"/>
  <c r="H37"/>
  <c r="G37"/>
  <c r="F37"/>
  <c r="E37"/>
  <c r="D37"/>
  <c r="B37"/>
  <c r="B16" i="64" s="1"/>
  <c r="D16" s="1"/>
  <c r="C36" i="79"/>
  <c r="L36" s="1"/>
  <c r="C35"/>
  <c r="L35" s="1"/>
  <c r="C34"/>
  <c r="L34" s="1"/>
  <c r="C33"/>
  <c r="L33" s="1"/>
  <c r="C32"/>
  <c r="L32" s="1"/>
  <c r="C31"/>
  <c r="L31" s="1"/>
  <c r="C30"/>
  <c r="L30" s="1"/>
  <c r="C29"/>
  <c r="L29" s="1"/>
  <c r="C28"/>
  <c r="L28" s="1"/>
  <c r="C27"/>
  <c r="L27" s="1"/>
  <c r="C26"/>
  <c r="L26" s="1"/>
  <c r="C25"/>
  <c r="L25" s="1"/>
  <c r="C24"/>
  <c r="L24" s="1"/>
  <c r="C23"/>
  <c r="L23" s="1"/>
  <c r="C22"/>
  <c r="L22" s="1"/>
  <c r="C21"/>
  <c r="L21" s="1"/>
  <c r="C20"/>
  <c r="L20" s="1"/>
  <c r="C19"/>
  <c r="L19" s="1"/>
  <c r="C18"/>
  <c r="L18" s="1"/>
  <c r="C17"/>
  <c r="L17" s="1"/>
  <c r="C16"/>
  <c r="L16" s="1"/>
  <c r="C15"/>
  <c r="L15" s="1"/>
  <c r="C14"/>
  <c r="L14" s="1"/>
  <c r="C13"/>
  <c r="L13" s="1"/>
  <c r="C12"/>
  <c r="L12" s="1"/>
  <c r="C11"/>
  <c r="L11" s="1"/>
  <c r="C10"/>
  <c r="L10" s="1"/>
  <c r="C9"/>
  <c r="L9" s="1"/>
  <c r="L8"/>
  <c r="C8"/>
  <c r="C7"/>
  <c r="L7" s="1"/>
  <c r="C6"/>
  <c r="K37" i="77"/>
  <c r="I37"/>
  <c r="H37"/>
  <c r="G37"/>
  <c r="F37"/>
  <c r="E37"/>
  <c r="D37"/>
  <c r="B37"/>
  <c r="L36"/>
  <c r="C36"/>
  <c r="L35"/>
  <c r="C35"/>
  <c r="C34"/>
  <c r="L34" s="1"/>
  <c r="C33"/>
  <c r="L33" s="1"/>
  <c r="L32"/>
  <c r="C32"/>
  <c r="L31"/>
  <c r="C31"/>
  <c r="L30"/>
  <c r="C30"/>
  <c r="L29"/>
  <c r="C29"/>
  <c r="L28"/>
  <c r="C28"/>
  <c r="L27"/>
  <c r="C27"/>
  <c r="L26"/>
  <c r="C26"/>
  <c r="L25"/>
  <c r="C25"/>
  <c r="L24"/>
  <c r="C24"/>
  <c r="L23"/>
  <c r="C23"/>
  <c r="L22"/>
  <c r="C22"/>
  <c r="L21"/>
  <c r="C21"/>
  <c r="L20"/>
  <c r="C20"/>
  <c r="L19"/>
  <c r="C19"/>
  <c r="L18"/>
  <c r="C18"/>
  <c r="L17"/>
  <c r="C17"/>
  <c r="L16"/>
  <c r="C16"/>
  <c r="L15"/>
  <c r="C15"/>
  <c r="L14"/>
  <c r="C14"/>
  <c r="L13"/>
  <c r="C13"/>
  <c r="L12"/>
  <c r="C12"/>
  <c r="L11"/>
  <c r="C11"/>
  <c r="C10"/>
  <c r="L10" s="1"/>
  <c r="C9"/>
  <c r="L9" s="1"/>
  <c r="C8"/>
  <c r="L8" s="1"/>
  <c r="C7"/>
  <c r="L6"/>
  <c r="C6"/>
  <c r="K37" i="75"/>
  <c r="I37"/>
  <c r="H37"/>
  <c r="G37"/>
  <c r="F37"/>
  <c r="E37"/>
  <c r="D37"/>
  <c r="B37"/>
  <c r="C36"/>
  <c r="L36"/>
  <c r="C35"/>
  <c r="L35" s="1"/>
  <c r="C34"/>
  <c r="L34"/>
  <c r="C33"/>
  <c r="L33" s="1"/>
  <c r="C32"/>
  <c r="L32"/>
  <c r="C31"/>
  <c r="L31" s="1"/>
  <c r="C30"/>
  <c r="L30"/>
  <c r="C29"/>
  <c r="L29" s="1"/>
  <c r="C28"/>
  <c r="L28"/>
  <c r="C27"/>
  <c r="L27" s="1"/>
  <c r="C26"/>
  <c r="L26"/>
  <c r="C25"/>
  <c r="L25" s="1"/>
  <c r="C24"/>
  <c r="L24"/>
  <c r="C23"/>
  <c r="L23" s="1"/>
  <c r="C22"/>
  <c r="L22"/>
  <c r="C21"/>
  <c r="L21" s="1"/>
  <c r="C20"/>
  <c r="L20"/>
  <c r="C19"/>
  <c r="L19" s="1"/>
  <c r="C18"/>
  <c r="L18"/>
  <c r="C17"/>
  <c r="L17" s="1"/>
  <c r="C16"/>
  <c r="L16"/>
  <c r="C15"/>
  <c r="L15" s="1"/>
  <c r="C14"/>
  <c r="L14"/>
  <c r="C13"/>
  <c r="L13" s="1"/>
  <c r="C12"/>
  <c r="L12"/>
  <c r="C11"/>
  <c r="L11" s="1"/>
  <c r="C10"/>
  <c r="L10"/>
  <c r="C9"/>
  <c r="L9" s="1"/>
  <c r="C8"/>
  <c r="L8"/>
  <c r="C7"/>
  <c r="L7" s="1"/>
  <c r="C6"/>
  <c r="C37"/>
  <c r="L6"/>
  <c r="K37" i="73"/>
  <c r="I37"/>
  <c r="H37"/>
  <c r="G37"/>
  <c r="F37"/>
  <c r="E37"/>
  <c r="D37"/>
  <c r="B37"/>
  <c r="C36"/>
  <c r="L36"/>
  <c r="C35"/>
  <c r="L35"/>
  <c r="C34"/>
  <c r="L34" s="1"/>
  <c r="C33"/>
  <c r="L33"/>
  <c r="C32"/>
  <c r="L32" s="1"/>
  <c r="C31"/>
  <c r="L31"/>
  <c r="C30"/>
  <c r="L30" s="1"/>
  <c r="C29"/>
  <c r="L29"/>
  <c r="C28"/>
  <c r="L28" s="1"/>
  <c r="C27"/>
  <c r="L27"/>
  <c r="C26"/>
  <c r="L26" s="1"/>
  <c r="C25"/>
  <c r="L25"/>
  <c r="C24"/>
  <c r="L24" s="1"/>
  <c r="C23"/>
  <c r="L23"/>
  <c r="C22"/>
  <c r="L22" s="1"/>
  <c r="C21"/>
  <c r="L21"/>
  <c r="C20"/>
  <c r="L20"/>
  <c r="C19"/>
  <c r="L19" s="1"/>
  <c r="C18"/>
  <c r="L18" s="1"/>
  <c r="C17"/>
  <c r="L17" s="1"/>
  <c r="C16"/>
  <c r="L16" s="1"/>
  <c r="C15"/>
  <c r="L15" s="1"/>
  <c r="C14"/>
  <c r="L14" s="1"/>
  <c r="C13"/>
  <c r="L13" s="1"/>
  <c r="C12"/>
  <c r="L12" s="1"/>
  <c r="C11"/>
  <c r="L11" s="1"/>
  <c r="C10"/>
  <c r="L10" s="1"/>
  <c r="C9"/>
  <c r="L9" s="1"/>
  <c r="C8"/>
  <c r="L8" s="1"/>
  <c r="C7"/>
  <c r="L7" s="1"/>
  <c r="C6"/>
  <c r="L6"/>
  <c r="K37" i="71"/>
  <c r="I37"/>
  <c r="H37"/>
  <c r="G37"/>
  <c r="F37"/>
  <c r="E37"/>
  <c r="D37"/>
  <c r="B37"/>
  <c r="B12" i="82" s="1"/>
  <c r="C36" i="71"/>
  <c r="L36" s="1"/>
  <c r="C35"/>
  <c r="L35"/>
  <c r="C34"/>
  <c r="L34" s="1"/>
  <c r="C33"/>
  <c r="L33"/>
  <c r="C32"/>
  <c r="L32" s="1"/>
  <c r="C31"/>
  <c r="L31"/>
  <c r="C30"/>
  <c r="L30" s="1"/>
  <c r="C29"/>
  <c r="L29"/>
  <c r="C28"/>
  <c r="L28" s="1"/>
  <c r="C27"/>
  <c r="L27"/>
  <c r="C26"/>
  <c r="L26" s="1"/>
  <c r="C25"/>
  <c r="L25"/>
  <c r="C24"/>
  <c r="L24" s="1"/>
  <c r="C23"/>
  <c r="L23"/>
  <c r="C22"/>
  <c r="L22" s="1"/>
  <c r="C21"/>
  <c r="L21"/>
  <c r="C20"/>
  <c r="L20" s="1"/>
  <c r="C19"/>
  <c r="L19"/>
  <c r="C18"/>
  <c r="L18" s="1"/>
  <c r="C17"/>
  <c r="L17"/>
  <c r="C16"/>
  <c r="L16" s="1"/>
  <c r="C15"/>
  <c r="L15"/>
  <c r="C14"/>
  <c r="L14" s="1"/>
  <c r="C13"/>
  <c r="L13"/>
  <c r="C12"/>
  <c r="L12" s="1"/>
  <c r="C11"/>
  <c r="L11"/>
  <c r="C10"/>
  <c r="L10" s="1"/>
  <c r="C9"/>
  <c r="L9"/>
  <c r="C8"/>
  <c r="L8" s="1"/>
  <c r="C7"/>
  <c r="L7"/>
  <c r="C6"/>
  <c r="L6" s="1"/>
  <c r="B10" i="64"/>
  <c r="D10" s="1"/>
  <c r="K37" i="69"/>
  <c r="I37"/>
  <c r="H37"/>
  <c r="G37"/>
  <c r="F37"/>
  <c r="E37"/>
  <c r="D37"/>
  <c r="B37"/>
  <c r="B11" i="82" s="1"/>
  <c r="D11" s="1"/>
  <c r="C36" i="69"/>
  <c r="L36"/>
  <c r="C35"/>
  <c r="L35"/>
  <c r="C34"/>
  <c r="L34"/>
  <c r="C33"/>
  <c r="L33" s="1"/>
  <c r="C32"/>
  <c r="L32"/>
  <c r="C31"/>
  <c r="L31" s="1"/>
  <c r="C30"/>
  <c r="L30"/>
  <c r="C29"/>
  <c r="L29" s="1"/>
  <c r="C28"/>
  <c r="L28"/>
  <c r="C27"/>
  <c r="L27" s="1"/>
  <c r="C26"/>
  <c r="L26"/>
  <c r="C25"/>
  <c r="L25" s="1"/>
  <c r="C24"/>
  <c r="L24"/>
  <c r="C23"/>
  <c r="L23" s="1"/>
  <c r="C22"/>
  <c r="L22"/>
  <c r="C21"/>
  <c r="L21" s="1"/>
  <c r="C20"/>
  <c r="L20"/>
  <c r="C19"/>
  <c r="L19"/>
  <c r="C18"/>
  <c r="L18"/>
  <c r="C17"/>
  <c r="L17"/>
  <c r="C16"/>
  <c r="L16"/>
  <c r="C15"/>
  <c r="L15"/>
  <c r="C14"/>
  <c r="L14"/>
  <c r="C13"/>
  <c r="L13"/>
  <c r="C12"/>
  <c r="L12"/>
  <c r="C11"/>
  <c r="L11"/>
  <c r="C10"/>
  <c r="L10"/>
  <c r="C9"/>
  <c r="L9"/>
  <c r="C8"/>
  <c r="L8"/>
  <c r="C7"/>
  <c r="L7"/>
  <c r="C6"/>
  <c r="C37"/>
  <c r="L6"/>
  <c r="B9" i="64"/>
  <c r="D9" s="1"/>
  <c r="K37" i="68"/>
  <c r="I37"/>
  <c r="H37"/>
  <c r="G37"/>
  <c r="F37"/>
  <c r="E37"/>
  <c r="D37"/>
  <c r="B37"/>
  <c r="B10" i="82" s="1"/>
  <c r="D10" s="1"/>
  <c r="C36" i="68"/>
  <c r="L36" s="1"/>
  <c r="C35"/>
  <c r="L35" s="1"/>
  <c r="C34"/>
  <c r="L34" s="1"/>
  <c r="C33"/>
  <c r="L33" s="1"/>
  <c r="C32"/>
  <c r="L32" s="1"/>
  <c r="C31"/>
  <c r="L31" s="1"/>
  <c r="C30"/>
  <c r="L30" s="1"/>
  <c r="C29"/>
  <c r="L29" s="1"/>
  <c r="C28"/>
  <c r="L28" s="1"/>
  <c r="C27"/>
  <c r="L27"/>
  <c r="C26"/>
  <c r="L26" s="1"/>
  <c r="C25"/>
  <c r="L25" s="1"/>
  <c r="C24"/>
  <c r="L24" s="1"/>
  <c r="C23"/>
  <c r="L23" s="1"/>
  <c r="C22"/>
  <c r="L22" s="1"/>
  <c r="C21"/>
  <c r="L21" s="1"/>
  <c r="C20"/>
  <c r="L20" s="1"/>
  <c r="C19"/>
  <c r="L19"/>
  <c r="C18"/>
  <c r="L18" s="1"/>
  <c r="C17"/>
  <c r="L17" s="1"/>
  <c r="C16"/>
  <c r="L16" s="1"/>
  <c r="C15"/>
  <c r="L15" s="1"/>
  <c r="C14"/>
  <c r="L14" s="1"/>
  <c r="C13"/>
  <c r="L13" s="1"/>
  <c r="C12"/>
  <c r="L12" s="1"/>
  <c r="C11"/>
  <c r="L11" s="1"/>
  <c r="L10"/>
  <c r="C10"/>
  <c r="C9"/>
  <c r="L9" s="1"/>
  <c r="L8"/>
  <c r="C8"/>
  <c r="C7"/>
  <c r="L7" s="1"/>
  <c r="L6"/>
  <c r="C6"/>
  <c r="G18" i="64"/>
  <c r="G19"/>
  <c r="G9"/>
  <c r="G10"/>
  <c r="E16"/>
  <c r="G16" s="1"/>
  <c r="E17"/>
  <c r="G17" s="1"/>
  <c r="E18"/>
  <c r="H18" s="1"/>
  <c r="E19"/>
  <c r="K37" i="65"/>
  <c r="I37"/>
  <c r="H37"/>
  <c r="G37"/>
  <c r="F37"/>
  <c r="E37"/>
  <c r="D37"/>
  <c r="B37"/>
  <c r="B9" i="82" s="1"/>
  <c r="D9" s="1"/>
  <c r="C36" i="65"/>
  <c r="L36" s="1"/>
  <c r="C35"/>
  <c r="L35"/>
  <c r="C34"/>
  <c r="L34" s="1"/>
  <c r="C33"/>
  <c r="L33" s="1"/>
  <c r="C32"/>
  <c r="L32" s="1"/>
  <c r="C31"/>
  <c r="L31" s="1"/>
  <c r="C30"/>
  <c r="L30" s="1"/>
  <c r="C29"/>
  <c r="L29" s="1"/>
  <c r="C28"/>
  <c r="L28" s="1"/>
  <c r="C27"/>
  <c r="L27"/>
  <c r="C26"/>
  <c r="L26" s="1"/>
  <c r="C25"/>
  <c r="L25" s="1"/>
  <c r="C24"/>
  <c r="L24" s="1"/>
  <c r="C23"/>
  <c r="L23" s="1"/>
  <c r="C22"/>
  <c r="L22" s="1"/>
  <c r="C21"/>
  <c r="L21" s="1"/>
  <c r="C20"/>
  <c r="L20" s="1"/>
  <c r="C19"/>
  <c r="L19"/>
  <c r="C18"/>
  <c r="L18" s="1"/>
  <c r="C17"/>
  <c r="L17" s="1"/>
  <c r="C16"/>
  <c r="L16" s="1"/>
  <c r="C15"/>
  <c r="L15" s="1"/>
  <c r="C14"/>
  <c r="L14" s="1"/>
  <c r="C13"/>
  <c r="L13" s="1"/>
  <c r="C12"/>
  <c r="L12" s="1"/>
  <c r="C11"/>
  <c r="L11"/>
  <c r="C10"/>
  <c r="L10" s="1"/>
  <c r="C9"/>
  <c r="L9" s="1"/>
  <c r="C8"/>
  <c r="L8" s="1"/>
  <c r="C7"/>
  <c r="C37" s="1"/>
  <c r="C6"/>
  <c r="L6" s="1"/>
  <c r="K37" i="63"/>
  <c r="I37"/>
  <c r="H37"/>
  <c r="G37"/>
  <c r="F37"/>
  <c r="E37"/>
  <c r="D37"/>
  <c r="B37"/>
  <c r="B8" i="82" s="1"/>
  <c r="C36" i="63"/>
  <c r="L36" s="1"/>
  <c r="C35"/>
  <c r="L35" s="1"/>
  <c r="C34"/>
  <c r="L34"/>
  <c r="C33"/>
  <c r="L33" s="1"/>
  <c r="C32"/>
  <c r="L32"/>
  <c r="C31"/>
  <c r="L31" s="1"/>
  <c r="C30"/>
  <c r="L30"/>
  <c r="C29"/>
  <c r="L29" s="1"/>
  <c r="C28"/>
  <c r="L28"/>
  <c r="C27"/>
  <c r="L27" s="1"/>
  <c r="C26"/>
  <c r="L26"/>
  <c r="C25"/>
  <c r="L25" s="1"/>
  <c r="C24"/>
  <c r="L24"/>
  <c r="C23"/>
  <c r="L23" s="1"/>
  <c r="C22"/>
  <c r="L22"/>
  <c r="C21"/>
  <c r="L21" s="1"/>
  <c r="C20"/>
  <c r="L20"/>
  <c r="C19"/>
  <c r="L19" s="1"/>
  <c r="C18"/>
  <c r="L18"/>
  <c r="C17"/>
  <c r="L17" s="1"/>
  <c r="C16"/>
  <c r="L16"/>
  <c r="C15"/>
  <c r="L15" s="1"/>
  <c r="C14"/>
  <c r="L14"/>
  <c r="C13"/>
  <c r="L13" s="1"/>
  <c r="C12"/>
  <c r="L12"/>
  <c r="C11"/>
  <c r="L11" s="1"/>
  <c r="C10"/>
  <c r="L10" s="1"/>
  <c r="C9"/>
  <c r="L9" s="1"/>
  <c r="C8"/>
  <c r="L8" s="1"/>
  <c r="L7"/>
  <c r="C6"/>
  <c r="L6" s="1"/>
  <c r="B15" i="64" l="1"/>
  <c r="B15" i="82"/>
  <c r="D15" s="1"/>
  <c r="L37" i="75"/>
  <c r="B14" i="82"/>
  <c r="D14" s="1"/>
  <c r="B14" i="64"/>
  <c r="C37" i="73"/>
  <c r="L37"/>
  <c r="L40" s="1"/>
  <c r="L38" i="75" s="1"/>
  <c r="L40" s="1"/>
  <c r="L38" i="77" s="1"/>
  <c r="B13" i="82"/>
  <c r="D13" s="1"/>
  <c r="B13" i="64"/>
  <c r="L37" i="71"/>
  <c r="G12" i="82"/>
  <c r="D12"/>
  <c r="C37" i="71"/>
  <c r="B12" i="64"/>
  <c r="D12" s="1"/>
  <c r="L37" i="69"/>
  <c r="B11" i="64"/>
  <c r="G11" s="1"/>
  <c r="C37" i="68"/>
  <c r="L37"/>
  <c r="L40" s="1"/>
  <c r="L38" i="69" s="1"/>
  <c r="L41" s="1"/>
  <c r="L38" i="71" s="1"/>
  <c r="L40" s="1"/>
  <c r="L7" i="65"/>
  <c r="L37" s="1"/>
  <c r="L40" s="1"/>
  <c r="L37" i="63"/>
  <c r="L40" s="1"/>
  <c r="G8" i="82"/>
  <c r="G24" s="1"/>
  <c r="G27" s="1"/>
  <c r="D8"/>
  <c r="C37" i="63"/>
  <c r="B8" i="64"/>
  <c r="C37" i="79"/>
  <c r="L6"/>
  <c r="L37" s="1"/>
  <c r="L40" s="1"/>
  <c r="C37" i="77"/>
  <c r="L7"/>
  <c r="L37" s="1"/>
  <c r="D15" i="64" l="1"/>
  <c r="E15"/>
  <c r="G15" s="1"/>
  <c r="B27" i="82"/>
  <c r="B24"/>
  <c r="D14" i="64"/>
  <c r="E14"/>
  <c r="G14" s="1"/>
  <c r="D13"/>
  <c r="E13"/>
  <c r="G13" s="1"/>
  <c r="L40" i="77"/>
  <c r="G12" i="64"/>
  <c r="D11"/>
  <c r="D8"/>
  <c r="G8"/>
  <c r="B25"/>
  <c r="B22"/>
  <c r="D27" i="82"/>
  <c r="H27" s="1"/>
  <c r="D24"/>
  <c r="H24" s="1"/>
  <c r="G22" i="64" l="1"/>
  <c r="G25" s="1"/>
  <c r="E22"/>
  <c r="E25" s="1"/>
  <c r="D22"/>
  <c r="H8"/>
  <c r="H25" s="1"/>
  <c r="I22" l="1"/>
  <c r="D25"/>
  <c r="H22"/>
</calcChain>
</file>

<file path=xl/sharedStrings.xml><?xml version="1.0" encoding="utf-8"?>
<sst xmlns="http://schemas.openxmlformats.org/spreadsheetml/2006/main" count="450" uniqueCount="83">
  <si>
    <t xml:space="preserve"> </t>
  </si>
  <si>
    <t>TOTAL</t>
  </si>
  <si>
    <t>Visa du responsable :</t>
  </si>
  <si>
    <t>Visa du salarié :</t>
  </si>
  <si>
    <t>TOT</t>
  </si>
  <si>
    <t>Montant</t>
  </si>
  <si>
    <t>Nature</t>
  </si>
  <si>
    <t>Invitations clients</t>
  </si>
  <si>
    <t>Péages</t>
  </si>
  <si>
    <t>Parcmetres</t>
  </si>
  <si>
    <t>Taxis</t>
  </si>
  <si>
    <t>Hotels Resto.</t>
  </si>
  <si>
    <t>Billets Avion Train</t>
  </si>
  <si>
    <t>Indem. Km.</t>
  </si>
  <si>
    <t>Nb de Km</t>
  </si>
  <si>
    <t>Jour</t>
  </si>
  <si>
    <t>AUTRES FRAIS</t>
  </si>
  <si>
    <t>RECEPTIONS</t>
  </si>
  <si>
    <t>FRAIS DE DEPLACEMENT</t>
  </si>
  <si>
    <t>Tarif I.K. :</t>
  </si>
  <si>
    <t>Salarié :</t>
  </si>
  <si>
    <t>Mois :</t>
  </si>
  <si>
    <t>Société :</t>
  </si>
  <si>
    <t>A REGLER Euros</t>
  </si>
  <si>
    <t xml:space="preserve">NOTE DE FRAIS </t>
  </si>
  <si>
    <t xml:space="preserve">Réglé le : </t>
  </si>
  <si>
    <t xml:space="preserve">Par : </t>
  </si>
  <si>
    <t xml:space="preserve">Par : chèque n° </t>
  </si>
  <si>
    <t>Mois</t>
  </si>
  <si>
    <t>Nombre de km</t>
  </si>
  <si>
    <t>Taux appliqué</t>
  </si>
  <si>
    <t>Montant remboursé</t>
  </si>
  <si>
    <t>Taux applicable</t>
  </si>
  <si>
    <t>Montant dû</t>
  </si>
  <si>
    <t>Différentiel /              trop perçu</t>
  </si>
  <si>
    <t>Sous-total</t>
  </si>
  <si>
    <t>Complément (5 001 - 20 000 km)</t>
  </si>
  <si>
    <t>Total dû</t>
  </si>
  <si>
    <t>0 - 5 000 km</t>
  </si>
  <si>
    <t>5 001 - 20 000 km</t>
  </si>
  <si>
    <t>Report de janvier 2017</t>
  </si>
  <si>
    <t xml:space="preserve">Avances Euros le </t>
  </si>
  <si>
    <t>0,337+1 288</t>
  </si>
  <si>
    <t>Commentaires</t>
  </si>
  <si>
    <t>Régularisation antérieure</t>
  </si>
  <si>
    <t>REPORT ANTERIEUR</t>
  </si>
  <si>
    <t>Dû / Supplément</t>
  </si>
  <si>
    <t>FRAIS KILOMETRIQUES &gt; 5 000 KM</t>
  </si>
  <si>
    <t xml:space="preserve">FRAIS KILOMETRIQUES &lt; 5 000 KM </t>
  </si>
  <si>
    <t>Report d'Octobre 2017</t>
  </si>
  <si>
    <t>Nb Km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</si>
  <si>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</si>
  <si>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</si>
  <si>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</si>
  <si>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</si>
  <si>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</si>
  <si>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</si>
  <si>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</si>
  <si>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</si>
  <si>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</si>
  <si>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</si>
  <si>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</si>
  <si>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</si>
  <si>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Frais km payé</t>
  </si>
  <si>
    <t>Selon barême fiscal : (dx0,337) + 1288 -&gt; (11440x0,337) + 1288 =</t>
  </si>
  <si>
    <t>Indemnité à régulariser</t>
  </si>
  <si>
    <t>Report de décembre 2017</t>
  </si>
  <si>
    <t>Bareme 2018 / plus de 7 CV</t>
  </si>
  <si>
    <t>ANNEE 2018</t>
  </si>
  <si>
    <t>Report de Février 2018</t>
  </si>
  <si>
    <t>Par : chèque n°</t>
  </si>
  <si>
    <t>Avances Euros le</t>
  </si>
  <si>
    <t>Report de Mars 2018</t>
  </si>
  <si>
    <t>Report d'Avril 2018</t>
  </si>
  <si>
    <t>Report de Mai 2018</t>
  </si>
  <si>
    <t>Report de Juin 2018</t>
  </si>
  <si>
    <t>Report de Juillet 2018</t>
  </si>
  <si>
    <t>Report d'Août 2018</t>
  </si>
  <si>
    <t>Report de Septembre 2018</t>
  </si>
  <si>
    <t>Report d'Octobre 2018</t>
  </si>
  <si>
    <t>Report Novembre 2018</t>
  </si>
  <si>
    <t>=SOMME('ndf1118'!B37)</t>
  </si>
  <si>
    <t>xx</t>
  </si>
</sst>
</file>

<file path=xl/styles.xml><?xml version="1.0" encoding="utf-8"?>
<styleSheet xmlns="http://schemas.openxmlformats.org/spreadsheetml/2006/main">
  <numFmts count="5">
    <numFmt numFmtId="164" formatCode="#,##0.000"/>
    <numFmt numFmtId="165" formatCode="mmmm\-yy"/>
    <numFmt numFmtId="166" formatCode="0.000"/>
    <numFmt numFmtId="167" formatCode="#,##0.00_ ;[Red]\-#,##0.00\ "/>
    <numFmt numFmtId="168" formatCode="0.00_ ;[Red]\-0.00\ "/>
  </numFmts>
  <fonts count="16">
    <font>
      <sz val="10"/>
      <name val="Arial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b/>
      <i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11"/>
      <name val="Arial"/>
      <family val="2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b/>
      <u/>
      <sz val="11"/>
      <name val="Arial"/>
      <family val="2"/>
    </font>
    <font>
      <b/>
      <sz val="10"/>
      <color rgb="FF0070C0"/>
      <name val="Arial"/>
      <family val="2"/>
    </font>
    <font>
      <b/>
      <sz val="10"/>
      <name val="Calibri"/>
      <family val="2"/>
    </font>
    <font>
      <b/>
      <u/>
      <sz val="11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8">
    <xf numFmtId="0" fontId="0" fillId="0" borderId="0"/>
    <xf numFmtId="0" fontId="6" fillId="0" borderId="0"/>
    <xf numFmtId="0" fontId="9" fillId="0" borderId="0"/>
    <xf numFmtId="0" fontId="10" fillId="0" borderId="0"/>
    <xf numFmtId="0" fontId="10" fillId="0" borderId="0"/>
    <xf numFmtId="0" fontId="10" fillId="0" borderId="0"/>
    <xf numFmtId="0" fontId="1" fillId="0" borderId="0"/>
    <xf numFmtId="0" fontId="4" fillId="0" borderId="0"/>
  </cellStyleXfs>
  <cellXfs count="225">
    <xf numFmtId="0" fontId="0" fillId="0" borderId="0" xfId="0"/>
    <xf numFmtId="4" fontId="4" fillId="0" borderId="0" xfId="4" applyNumberFormat="1" applyFont="1" applyBorder="1"/>
    <xf numFmtId="0" fontId="4" fillId="0" borderId="0" xfId="4" applyFont="1"/>
    <xf numFmtId="0" fontId="4" fillId="0" borderId="0" xfId="4" applyFont="1" applyBorder="1"/>
    <xf numFmtId="0" fontId="4" fillId="0" borderId="2" xfId="4" applyFont="1" applyBorder="1"/>
    <xf numFmtId="0" fontId="4" fillId="0" borderId="12" xfId="4" applyFont="1" applyBorder="1"/>
    <xf numFmtId="4" fontId="4" fillId="0" borderId="12" xfId="4" applyNumberFormat="1" applyFont="1" applyBorder="1"/>
    <xf numFmtId="0" fontId="4" fillId="0" borderId="11" xfId="4" applyFont="1" applyBorder="1"/>
    <xf numFmtId="0" fontId="4" fillId="0" borderId="8" xfId="4" applyFont="1" applyBorder="1"/>
    <xf numFmtId="0" fontId="4" fillId="0" borderId="13" xfId="4" applyFont="1" applyBorder="1"/>
    <xf numFmtId="4" fontId="4" fillId="0" borderId="0" xfId="4" applyNumberFormat="1" applyFont="1"/>
    <xf numFmtId="0" fontId="4" fillId="3" borderId="9" xfId="4" applyFont="1" applyFill="1" applyBorder="1" applyAlignment="1">
      <alignment horizontal="center" vertical="center"/>
    </xf>
    <xf numFmtId="0" fontId="4" fillId="3" borderId="9" xfId="4" applyFont="1" applyFill="1" applyBorder="1" applyAlignment="1">
      <alignment horizontal="center" vertical="center" wrapText="1"/>
    </xf>
    <xf numFmtId="4" fontId="4" fillId="3" borderId="9" xfId="4" applyNumberFormat="1" applyFont="1" applyFill="1" applyBorder="1" applyAlignment="1">
      <alignment horizontal="center" vertical="center" wrapText="1"/>
    </xf>
    <xf numFmtId="0" fontId="2" fillId="3" borderId="9" xfId="4" applyFont="1" applyFill="1" applyBorder="1" applyAlignment="1">
      <alignment horizontal="center" vertical="center"/>
    </xf>
    <xf numFmtId="0" fontId="5" fillId="0" borderId="15" xfId="4" applyFont="1" applyBorder="1"/>
    <xf numFmtId="0" fontId="8" fillId="0" borderId="14" xfId="4" applyFont="1" applyBorder="1"/>
    <xf numFmtId="0" fontId="5" fillId="0" borderId="14" xfId="4" applyFont="1" applyBorder="1"/>
    <xf numFmtId="0" fontId="5" fillId="0" borderId="14" xfId="4" applyFont="1" applyBorder="1" applyAlignment="1">
      <alignment horizontal="right"/>
    </xf>
    <xf numFmtId="0" fontId="8" fillId="0" borderId="0" xfId="4" applyFont="1"/>
    <xf numFmtId="0" fontId="5" fillId="0" borderId="8" xfId="4" applyFont="1" applyBorder="1"/>
    <xf numFmtId="0" fontId="8" fillId="0" borderId="0" xfId="4" applyFont="1" applyBorder="1"/>
    <xf numFmtId="0" fontId="11" fillId="0" borderId="0" xfId="4" applyFont="1" applyBorder="1"/>
    <xf numFmtId="0" fontId="5" fillId="0" borderId="0" xfId="4" applyFont="1" applyBorder="1" applyAlignment="1">
      <alignment horizontal="right"/>
    </xf>
    <xf numFmtId="164" fontId="5" fillId="0" borderId="0" xfId="4" applyNumberFormat="1" applyFont="1" applyBorder="1" applyAlignment="1">
      <alignment horizontal="right"/>
    </xf>
    <xf numFmtId="0" fontId="8" fillId="0" borderId="2" xfId="4" applyFont="1" applyBorder="1"/>
    <xf numFmtId="0" fontId="5" fillId="0" borderId="13" xfId="4" applyFont="1" applyBorder="1"/>
    <xf numFmtId="0" fontId="8" fillId="0" borderId="12" xfId="4" applyFont="1" applyBorder="1"/>
    <xf numFmtId="0" fontId="11" fillId="0" borderId="12" xfId="4" applyFont="1" applyBorder="1"/>
    <xf numFmtId="0" fontId="5" fillId="0" borderId="12" xfId="4" applyFont="1" applyBorder="1"/>
    <xf numFmtId="4" fontId="8" fillId="0" borderId="12" xfId="4" applyNumberFormat="1" applyFont="1" applyBorder="1"/>
    <xf numFmtId="0" fontId="8" fillId="0" borderId="11" xfId="4" applyFont="1" applyBorder="1"/>
    <xf numFmtId="0" fontId="8" fillId="0" borderId="18" xfId="4" applyFont="1" applyBorder="1"/>
    <xf numFmtId="4" fontId="8" fillId="0" borderId="17" xfId="4" applyNumberFormat="1" applyFont="1" applyBorder="1"/>
    <xf numFmtId="4" fontId="8" fillId="0" borderId="18" xfId="4" applyNumberFormat="1" applyFont="1" applyBorder="1"/>
    <xf numFmtId="0" fontId="8" fillId="0" borderId="17" xfId="4" applyFont="1" applyBorder="1"/>
    <xf numFmtId="2" fontId="8" fillId="0" borderId="17" xfId="4" applyNumberFormat="1" applyFont="1" applyBorder="1"/>
    <xf numFmtId="0" fontId="8" fillId="0" borderId="17" xfId="4" applyFont="1" applyBorder="1" applyAlignment="1">
      <alignment horizontal="center"/>
    </xf>
    <xf numFmtId="0" fontId="8" fillId="0" borderId="17" xfId="4" applyFont="1" applyFill="1" applyBorder="1"/>
    <xf numFmtId="0" fontId="8" fillId="0" borderId="16" xfId="4" applyFont="1" applyBorder="1"/>
    <xf numFmtId="4" fontId="8" fillId="0" borderId="16" xfId="4" applyNumberFormat="1" applyFont="1" applyBorder="1"/>
    <xf numFmtId="0" fontId="5" fillId="0" borderId="9" xfId="4" applyFont="1" applyBorder="1"/>
    <xf numFmtId="4" fontId="5" fillId="0" borderId="9" xfId="4" applyNumberFormat="1" applyFont="1" applyBorder="1"/>
    <xf numFmtId="0" fontId="5" fillId="0" borderId="0" xfId="4" applyFont="1"/>
    <xf numFmtId="0" fontId="8" fillId="0" borderId="9" xfId="4" applyFont="1" applyBorder="1"/>
    <xf numFmtId="4" fontId="8" fillId="0" borderId="9" xfId="4" applyNumberFormat="1" applyFont="1" applyBorder="1"/>
    <xf numFmtId="0" fontId="8" fillId="0" borderId="8" xfId="4" applyFont="1" applyBorder="1"/>
    <xf numFmtId="4" fontId="8" fillId="0" borderId="0" xfId="4" applyNumberFormat="1" applyFont="1" applyBorder="1"/>
    <xf numFmtId="4" fontId="8" fillId="0" borderId="2" xfId="4" applyNumberFormat="1" applyFont="1" applyBorder="1"/>
    <xf numFmtId="0" fontId="5" fillId="0" borderId="0" xfId="4" applyFont="1" applyBorder="1"/>
    <xf numFmtId="14" fontId="8" fillId="0" borderId="0" xfId="4" applyNumberFormat="1" applyFont="1" applyBorder="1" applyAlignment="1">
      <alignment horizontal="left"/>
    </xf>
    <xf numFmtId="0" fontId="2" fillId="0" borderId="0" xfId="7" applyFont="1" applyAlignment="1">
      <alignment horizontal="center" vertical="center"/>
    </xf>
    <xf numFmtId="0" fontId="4" fillId="0" borderId="0" xfId="7"/>
    <xf numFmtId="4" fontId="8" fillId="0" borderId="17" xfId="4" applyNumberFormat="1" applyFont="1" applyBorder="1" applyAlignment="1">
      <alignment horizontal="center"/>
    </xf>
    <xf numFmtId="0" fontId="8" fillId="0" borderId="14" xfId="4" applyFont="1" applyBorder="1" applyAlignment="1">
      <alignment horizontal="center"/>
    </xf>
    <xf numFmtId="0" fontId="8" fillId="0" borderId="0" xfId="4" applyFont="1" applyBorder="1" applyAlignment="1">
      <alignment horizontal="center"/>
    </xf>
    <xf numFmtId="0" fontId="8" fillId="0" borderId="12" xfId="4" applyFont="1" applyBorder="1" applyAlignment="1">
      <alignment horizontal="center"/>
    </xf>
    <xf numFmtId="3" fontId="8" fillId="0" borderId="18" xfId="4" applyNumberFormat="1" applyFont="1" applyBorder="1" applyAlignment="1">
      <alignment horizontal="center"/>
    </xf>
    <xf numFmtId="3" fontId="8" fillId="0" borderId="17" xfId="4" applyNumberFormat="1" applyFont="1" applyBorder="1" applyAlignment="1">
      <alignment horizontal="center"/>
    </xf>
    <xf numFmtId="3" fontId="8" fillId="0" borderId="17" xfId="4" applyNumberFormat="1" applyFont="1" applyFill="1" applyBorder="1" applyAlignment="1">
      <alignment horizontal="center"/>
    </xf>
    <xf numFmtId="3" fontId="8" fillId="0" borderId="16" xfId="4" applyNumberFormat="1" applyFont="1" applyBorder="1" applyAlignment="1">
      <alignment horizontal="center"/>
    </xf>
    <xf numFmtId="4" fontId="5" fillId="0" borderId="9" xfId="4" applyNumberFormat="1" applyFont="1" applyBorder="1" applyAlignment="1">
      <alignment horizontal="center"/>
    </xf>
    <xf numFmtId="4" fontId="8" fillId="0" borderId="9" xfId="4" applyNumberFormat="1" applyFont="1" applyBorder="1" applyAlignment="1">
      <alignment horizontal="center"/>
    </xf>
    <xf numFmtId="0" fontId="8" fillId="0" borderId="9" xfId="4" applyFont="1" applyBorder="1" applyAlignment="1">
      <alignment horizontal="center"/>
    </xf>
    <xf numFmtId="0" fontId="11" fillId="0" borderId="0" xfId="4" applyFont="1" applyBorder="1" applyAlignment="1">
      <alignment horizontal="center"/>
    </xf>
    <xf numFmtId="0" fontId="4" fillId="0" borderId="0" xfId="4" applyFont="1" applyBorder="1" applyAlignment="1">
      <alignment horizontal="center"/>
    </xf>
    <xf numFmtId="0" fontId="4" fillId="0" borderId="12" xfId="4" applyFont="1" applyBorder="1" applyAlignment="1">
      <alignment horizontal="center"/>
    </xf>
    <xf numFmtId="0" fontId="4" fillId="0" borderId="0" xfId="4" applyFont="1" applyAlignment="1">
      <alignment horizontal="center"/>
    </xf>
    <xf numFmtId="0" fontId="4" fillId="3" borderId="9" xfId="4" applyFont="1" applyFill="1" applyBorder="1" applyAlignment="1">
      <alignment horizontal="center" wrapText="1"/>
    </xf>
    <xf numFmtId="0" fontId="3" fillId="0" borderId="0" xfId="7" applyFont="1"/>
    <xf numFmtId="0" fontId="4" fillId="0" borderId="0" xfId="7" applyFont="1"/>
    <xf numFmtId="0" fontId="7" fillId="0" borderId="0" xfId="7" applyFont="1" applyAlignment="1">
      <alignment vertical="center"/>
    </xf>
    <xf numFmtId="0" fontId="2" fillId="2" borderId="9" xfId="7" applyFont="1" applyFill="1" applyBorder="1" applyAlignment="1">
      <alignment horizontal="center" vertical="center" wrapText="1"/>
    </xf>
    <xf numFmtId="0" fontId="2" fillId="0" borderId="0" xfId="7" applyFont="1" applyAlignment="1">
      <alignment horizontal="center" vertical="center" wrapText="1"/>
    </xf>
    <xf numFmtId="3" fontId="4" fillId="0" borderId="5" xfId="7" applyNumberFormat="1" applyBorder="1"/>
    <xf numFmtId="4" fontId="4" fillId="0" borderId="5" xfId="7" applyNumberFormat="1" applyBorder="1"/>
    <xf numFmtId="0" fontId="4" fillId="0" borderId="5" xfId="7" applyBorder="1"/>
    <xf numFmtId="3" fontId="4" fillId="0" borderId="3" xfId="7" applyNumberFormat="1" applyBorder="1"/>
    <xf numFmtId="166" fontId="4" fillId="0" borderId="3" xfId="7" applyNumberFormat="1" applyBorder="1"/>
    <xf numFmtId="4" fontId="4" fillId="0" borderId="3" xfId="7" applyNumberFormat="1" applyBorder="1"/>
    <xf numFmtId="0" fontId="4" fillId="0" borderId="3" xfId="7" applyBorder="1"/>
    <xf numFmtId="0" fontId="4" fillId="0" borderId="2" xfId="7" applyBorder="1"/>
    <xf numFmtId="0" fontId="4" fillId="0" borderId="11" xfId="7" applyBorder="1"/>
    <xf numFmtId="0" fontId="4" fillId="0" borderId="8" xfId="7" applyBorder="1"/>
    <xf numFmtId="0" fontId="4" fillId="0" borderId="8" xfId="7" applyFont="1" applyBorder="1"/>
    <xf numFmtId="3" fontId="4" fillId="0" borderId="3" xfId="7" applyNumberFormat="1" applyFont="1" applyBorder="1"/>
    <xf numFmtId="0" fontId="4" fillId="0" borderId="3" xfId="7" applyFont="1" applyBorder="1"/>
    <xf numFmtId="4" fontId="4" fillId="0" borderId="3" xfId="7" applyNumberFormat="1" applyFont="1" applyBorder="1"/>
    <xf numFmtId="0" fontId="4" fillId="0" borderId="2" xfId="7" applyFont="1" applyBorder="1"/>
    <xf numFmtId="3" fontId="2" fillId="0" borderId="3" xfId="7" applyNumberFormat="1" applyFont="1" applyBorder="1"/>
    <xf numFmtId="3" fontId="2" fillId="0" borderId="4" xfId="7" applyNumberFormat="1" applyFont="1" applyBorder="1"/>
    <xf numFmtId="0" fontId="4" fillId="0" borderId="4" xfId="7" applyFont="1" applyBorder="1"/>
    <xf numFmtId="4" fontId="4" fillId="0" borderId="4" xfId="7" applyNumberFormat="1" applyFont="1" applyBorder="1"/>
    <xf numFmtId="0" fontId="2" fillId="0" borderId="9" xfId="7" applyFont="1" applyBorder="1" applyAlignment="1">
      <alignment horizontal="center" vertical="center"/>
    </xf>
    <xf numFmtId="3" fontId="2" fillId="0" borderId="9" xfId="7" applyNumberFormat="1" applyFont="1" applyBorder="1" applyAlignment="1">
      <alignment horizontal="right" vertical="center"/>
    </xf>
    <xf numFmtId="0" fontId="2" fillId="0" borderId="9" xfId="7" applyFont="1" applyBorder="1" applyAlignment="1">
      <alignment horizontal="right" vertical="center"/>
    </xf>
    <xf numFmtId="4" fontId="2" fillId="0" borderId="9" xfId="7" applyNumberFormat="1" applyFont="1" applyBorder="1" applyAlignment="1">
      <alignment horizontal="right" vertical="center"/>
    </xf>
    <xf numFmtId="167" fontId="2" fillId="0" borderId="9" xfId="7" applyNumberFormat="1" applyFont="1" applyBorder="1" applyAlignment="1">
      <alignment horizontal="right" vertical="center"/>
    </xf>
    <xf numFmtId="3" fontId="4" fillId="0" borderId="0" xfId="7" applyNumberFormat="1" applyBorder="1"/>
    <xf numFmtId="0" fontId="4" fillId="0" borderId="0" xfId="7" applyBorder="1"/>
    <xf numFmtId="2" fontId="4" fillId="0" borderId="0" xfId="7" applyNumberFormat="1" applyBorder="1"/>
    <xf numFmtId="0" fontId="4" fillId="0" borderId="13" xfId="7" applyFont="1" applyBorder="1"/>
    <xf numFmtId="3" fontId="4" fillId="0" borderId="12" xfId="7" applyNumberFormat="1" applyBorder="1"/>
    <xf numFmtId="0" fontId="4" fillId="0" borderId="12" xfId="7" applyBorder="1"/>
    <xf numFmtId="2" fontId="4" fillId="0" borderId="12" xfId="7" applyNumberFormat="1" applyBorder="1"/>
    <xf numFmtId="3" fontId="4" fillId="0" borderId="0" xfId="7" applyNumberFormat="1"/>
    <xf numFmtId="2" fontId="4" fillId="0" borderId="0" xfId="7" applyNumberFormat="1"/>
    <xf numFmtId="0" fontId="12" fillId="2" borderId="15" xfId="7" applyFont="1" applyFill="1" applyBorder="1"/>
    <xf numFmtId="3" fontId="12" fillId="2" borderId="1" xfId="7" applyNumberFormat="1" applyFont="1" applyFill="1" applyBorder="1"/>
    <xf numFmtId="0" fontId="12" fillId="2" borderId="8" xfId="7" applyFont="1" applyFill="1" applyBorder="1"/>
    <xf numFmtId="3" fontId="12" fillId="2" borderId="2" xfId="7" applyNumberFormat="1" applyFont="1" applyFill="1" applyBorder="1"/>
    <xf numFmtId="0" fontId="12" fillId="2" borderId="2" xfId="7" applyFont="1" applyFill="1" applyBorder="1"/>
    <xf numFmtId="0" fontId="12" fillId="2" borderId="13" xfId="7" applyFont="1" applyFill="1" applyBorder="1"/>
    <xf numFmtId="0" fontId="12" fillId="2" borderId="11" xfId="7" applyFont="1" applyFill="1" applyBorder="1" applyAlignment="1">
      <alignment horizontal="right"/>
    </xf>
    <xf numFmtId="2" fontId="4" fillId="0" borderId="5" xfId="7" applyNumberFormat="1" applyBorder="1"/>
    <xf numFmtId="2" fontId="4" fillId="0" borderId="3" xfId="7" applyNumberFormat="1" applyBorder="1"/>
    <xf numFmtId="167" fontId="4" fillId="0" borderId="1" xfId="7" applyNumberFormat="1" applyBorder="1"/>
    <xf numFmtId="168" fontId="4" fillId="0" borderId="2" xfId="7" applyNumberFormat="1" applyBorder="1"/>
    <xf numFmtId="0" fontId="8" fillId="0" borderId="4" xfId="4" applyFont="1" applyBorder="1"/>
    <xf numFmtId="4" fontId="8" fillId="0" borderId="3" xfId="4" applyNumberFormat="1" applyFont="1" applyBorder="1"/>
    <xf numFmtId="4" fontId="8" fillId="0" borderId="4" xfId="4" applyNumberFormat="1" applyFont="1" applyBorder="1"/>
    <xf numFmtId="167" fontId="8" fillId="0" borderId="4" xfId="4" applyNumberFormat="1" applyFont="1" applyBorder="1"/>
    <xf numFmtId="0" fontId="2" fillId="0" borderId="9" xfId="4" applyFont="1" applyBorder="1"/>
    <xf numFmtId="0" fontId="4" fillId="0" borderId="4" xfId="4" applyFont="1" applyBorder="1"/>
    <xf numFmtId="4" fontId="4" fillId="0" borderId="0" xfId="7" applyNumberFormat="1"/>
    <xf numFmtId="168" fontId="4" fillId="0" borderId="0" xfId="7" applyNumberFormat="1"/>
    <xf numFmtId="166" fontId="4" fillId="0" borderId="9" xfId="7" applyNumberFormat="1" applyBorder="1"/>
    <xf numFmtId="4" fontId="4" fillId="0" borderId="9" xfId="7" applyNumberFormat="1" applyBorder="1"/>
    <xf numFmtId="0" fontId="4" fillId="0" borderId="9" xfId="7" applyBorder="1"/>
    <xf numFmtId="168" fontId="4" fillId="0" borderId="7" xfId="7" applyNumberFormat="1" applyBorder="1"/>
    <xf numFmtId="166" fontId="4" fillId="0" borderId="9" xfId="7" quotePrefix="1" applyNumberFormat="1" applyBorder="1"/>
    <xf numFmtId="0" fontId="3" fillId="0" borderId="0" xfId="7" applyFont="1" applyProtection="1">
      <protection locked="0"/>
    </xf>
    <xf numFmtId="0" fontId="4" fillId="0" borderId="0" xfId="7" applyProtection="1">
      <protection locked="0"/>
    </xf>
    <xf numFmtId="0" fontId="4" fillId="0" borderId="0" xfId="7" applyFont="1" applyProtection="1">
      <protection locked="0"/>
    </xf>
    <xf numFmtId="0" fontId="7" fillId="0" borderId="0" xfId="7" applyFont="1" applyAlignment="1" applyProtection="1">
      <alignment vertical="center"/>
      <protection locked="0"/>
    </xf>
    <xf numFmtId="0" fontId="2" fillId="2" borderId="9" xfId="7" applyFont="1" applyFill="1" applyBorder="1" applyAlignment="1" applyProtection="1">
      <alignment horizontal="center" vertical="center" wrapText="1"/>
      <protection locked="0"/>
    </xf>
    <xf numFmtId="0" fontId="2" fillId="0" borderId="0" xfId="7" applyFont="1" applyAlignment="1" applyProtection="1">
      <alignment horizontal="center" vertical="center" wrapText="1"/>
      <protection locked="0"/>
    </xf>
    <xf numFmtId="0" fontId="13" fillId="0" borderId="0" xfId="7" applyFont="1" applyAlignment="1" applyProtection="1">
      <alignment horizontal="center" vertical="center" wrapText="1"/>
      <protection locked="0"/>
    </xf>
    <xf numFmtId="166" fontId="4" fillId="0" borderId="5" xfId="7" applyNumberFormat="1" applyBorder="1" applyProtection="1">
      <protection locked="0"/>
    </xf>
    <xf numFmtId="2" fontId="4" fillId="0" borderId="5" xfId="7" applyNumberFormat="1" applyBorder="1" applyProtection="1">
      <protection locked="0"/>
    </xf>
    <xf numFmtId="0" fontId="4" fillId="0" borderId="5" xfId="7" applyBorder="1" applyProtection="1">
      <protection locked="0"/>
    </xf>
    <xf numFmtId="167" fontId="4" fillId="0" borderId="1" xfId="7" applyNumberFormat="1" applyBorder="1" applyProtection="1">
      <protection locked="0"/>
    </xf>
    <xf numFmtId="3" fontId="4" fillId="0" borderId="3" xfId="7" applyNumberFormat="1" applyBorder="1" applyProtection="1">
      <protection locked="0"/>
    </xf>
    <xf numFmtId="166" fontId="4" fillId="0" borderId="3" xfId="7" applyNumberFormat="1" applyBorder="1" applyProtection="1">
      <protection locked="0"/>
    </xf>
    <xf numFmtId="2" fontId="4" fillId="0" borderId="3" xfId="7" applyNumberFormat="1" applyBorder="1" applyProtection="1">
      <protection locked="0"/>
    </xf>
    <xf numFmtId="4" fontId="4" fillId="0" borderId="3" xfId="7" applyNumberFormat="1" applyBorder="1" applyProtection="1">
      <protection locked="0"/>
    </xf>
    <xf numFmtId="0" fontId="4" fillId="0" borderId="3" xfId="7" applyBorder="1" applyProtection="1">
      <protection locked="0"/>
    </xf>
    <xf numFmtId="168" fontId="4" fillId="0" borderId="2" xfId="7" applyNumberFormat="1" applyBorder="1" applyProtection="1">
      <protection locked="0"/>
    </xf>
    <xf numFmtId="168" fontId="4" fillId="0" borderId="0" xfId="7" applyNumberFormat="1" applyProtection="1">
      <protection locked="0"/>
    </xf>
    <xf numFmtId="166" fontId="4" fillId="0" borderId="4" xfId="7" applyNumberFormat="1" applyBorder="1" applyProtection="1">
      <protection locked="0"/>
    </xf>
    <xf numFmtId="4" fontId="4" fillId="0" borderId="4" xfId="7" applyNumberFormat="1" applyBorder="1" applyProtection="1">
      <protection locked="0"/>
    </xf>
    <xf numFmtId="0" fontId="4" fillId="0" borderId="4" xfId="7" applyBorder="1" applyProtection="1">
      <protection locked="0"/>
    </xf>
    <xf numFmtId="168" fontId="4" fillId="0" borderId="11" xfId="7" applyNumberFormat="1" applyBorder="1" applyProtection="1">
      <protection locked="0"/>
    </xf>
    <xf numFmtId="0" fontId="4" fillId="0" borderId="8" xfId="7" applyBorder="1" applyProtection="1">
      <protection locked="0"/>
    </xf>
    <xf numFmtId="0" fontId="4" fillId="0" borderId="2" xfId="7" applyBorder="1" applyProtection="1">
      <protection locked="0"/>
    </xf>
    <xf numFmtId="0" fontId="4" fillId="0" borderId="8" xfId="7" applyFont="1" applyBorder="1" applyProtection="1">
      <protection locked="0"/>
    </xf>
    <xf numFmtId="3" fontId="4" fillId="0" borderId="3" xfId="7" applyNumberFormat="1" applyFont="1" applyBorder="1" applyProtection="1">
      <protection locked="0"/>
    </xf>
    <xf numFmtId="0" fontId="4" fillId="0" borderId="3" xfId="7" applyFont="1" applyBorder="1" applyProtection="1">
      <protection locked="0"/>
    </xf>
    <xf numFmtId="4" fontId="4" fillId="0" borderId="3" xfId="7" applyNumberFormat="1" applyFont="1" applyBorder="1" applyProtection="1">
      <protection locked="0"/>
    </xf>
    <xf numFmtId="3" fontId="2" fillId="0" borderId="3" xfId="7" applyNumberFormat="1" applyFont="1" applyBorder="1" applyProtection="1">
      <protection locked="0"/>
    </xf>
    <xf numFmtId="0" fontId="4" fillId="0" borderId="2" xfId="7" applyFont="1" applyBorder="1" applyProtection="1">
      <protection locked="0"/>
    </xf>
    <xf numFmtId="3" fontId="2" fillId="0" borderId="4" xfId="7" applyNumberFormat="1" applyFont="1" applyBorder="1" applyProtection="1">
      <protection locked="0"/>
    </xf>
    <xf numFmtId="0" fontId="4" fillId="0" borderId="4" xfId="7" applyFont="1" applyBorder="1" applyProtection="1">
      <protection locked="0"/>
    </xf>
    <xf numFmtId="4" fontId="4" fillId="0" borderId="4" xfId="7" applyNumberFormat="1" applyFont="1" applyBorder="1" applyProtection="1">
      <protection locked="0"/>
    </xf>
    <xf numFmtId="0" fontId="2" fillId="0" borderId="9" xfId="7" applyFont="1" applyBorder="1" applyAlignment="1" applyProtection="1">
      <alignment horizontal="center" vertical="center"/>
      <protection locked="0"/>
    </xf>
    <xf numFmtId="3" fontId="2" fillId="0" borderId="9" xfId="7" applyNumberFormat="1" applyFont="1" applyBorder="1" applyAlignment="1" applyProtection="1">
      <alignment horizontal="right" vertical="center"/>
      <protection locked="0"/>
    </xf>
    <xf numFmtId="0" fontId="2" fillId="0" borderId="9" xfId="7" applyFont="1" applyBorder="1" applyAlignment="1" applyProtection="1">
      <alignment horizontal="right" vertical="center"/>
      <protection locked="0"/>
    </xf>
    <xf numFmtId="4" fontId="2" fillId="0" borderId="9" xfId="7" applyNumberFormat="1" applyFont="1" applyBorder="1" applyAlignment="1" applyProtection="1">
      <alignment horizontal="right" vertical="center"/>
      <protection locked="0"/>
    </xf>
    <xf numFmtId="167" fontId="2" fillId="0" borderId="9" xfId="7" applyNumberFormat="1" applyFont="1" applyBorder="1" applyAlignment="1" applyProtection="1">
      <alignment horizontal="right" vertical="center"/>
      <protection locked="0"/>
    </xf>
    <xf numFmtId="0" fontId="2" fillId="0" borderId="0" xfId="7" applyFont="1" applyAlignment="1" applyProtection="1">
      <alignment horizontal="center" vertical="center"/>
      <protection locked="0"/>
    </xf>
    <xf numFmtId="3" fontId="4" fillId="0" borderId="0" xfId="7" applyNumberFormat="1" applyBorder="1" applyProtection="1">
      <protection locked="0"/>
    </xf>
    <xf numFmtId="0" fontId="4" fillId="0" borderId="0" xfId="7" applyBorder="1" applyProtection="1">
      <protection locked="0"/>
    </xf>
    <xf numFmtId="2" fontId="4" fillId="0" borderId="0" xfId="7" applyNumberFormat="1" applyBorder="1" applyProtection="1">
      <protection locked="0"/>
    </xf>
    <xf numFmtId="0" fontId="4" fillId="0" borderId="13" xfId="7" applyFont="1" applyBorder="1" applyProtection="1">
      <protection locked="0"/>
    </xf>
    <xf numFmtId="3" fontId="4" fillId="0" borderId="12" xfId="7" applyNumberFormat="1" applyBorder="1" applyProtection="1">
      <protection locked="0"/>
    </xf>
    <xf numFmtId="0" fontId="4" fillId="0" borderId="12" xfId="7" applyBorder="1" applyProtection="1">
      <protection locked="0"/>
    </xf>
    <xf numFmtId="2" fontId="4" fillId="0" borderId="12" xfId="7" applyNumberFormat="1" applyBorder="1" applyProtection="1">
      <protection locked="0"/>
    </xf>
    <xf numFmtId="0" fontId="4" fillId="0" borderId="11" xfId="7" applyBorder="1" applyProtection="1">
      <protection locked="0"/>
    </xf>
    <xf numFmtId="3" fontId="4" fillId="0" borderId="0" xfId="7" applyNumberFormat="1" applyProtection="1">
      <protection locked="0"/>
    </xf>
    <xf numFmtId="2" fontId="4" fillId="0" borderId="0" xfId="7" applyNumberFormat="1" applyProtection="1">
      <protection locked="0"/>
    </xf>
    <xf numFmtId="0" fontId="12" fillId="2" borderId="15" xfId="7" applyFont="1" applyFill="1" applyBorder="1" applyProtection="1">
      <protection locked="0"/>
    </xf>
    <xf numFmtId="3" fontId="12" fillId="2" borderId="1" xfId="7" applyNumberFormat="1" applyFont="1" applyFill="1" applyBorder="1" applyProtection="1">
      <protection locked="0"/>
    </xf>
    <xf numFmtId="4" fontId="4" fillId="0" borderId="0" xfId="7" applyNumberFormat="1" applyProtection="1">
      <protection locked="0"/>
    </xf>
    <xf numFmtId="0" fontId="12" fillId="2" borderId="8" xfId="7" applyFont="1" applyFill="1" applyBorder="1" applyProtection="1">
      <protection locked="0"/>
    </xf>
    <xf numFmtId="3" fontId="12" fillId="2" borderId="2" xfId="7" applyNumberFormat="1" applyFont="1" applyFill="1" applyBorder="1" applyProtection="1">
      <protection locked="0"/>
    </xf>
    <xf numFmtId="0" fontId="12" fillId="2" borderId="2" xfId="7" applyFont="1" applyFill="1" applyBorder="1" applyProtection="1">
      <protection locked="0"/>
    </xf>
    <xf numFmtId="0" fontId="12" fillId="2" borderId="13" xfId="7" applyFont="1" applyFill="1" applyBorder="1" applyProtection="1">
      <protection locked="0"/>
    </xf>
    <xf numFmtId="0" fontId="12" fillId="2" borderId="11" xfId="7" applyFont="1" applyFill="1" applyBorder="1" applyAlignment="1" applyProtection="1">
      <alignment horizontal="right"/>
      <protection locked="0"/>
    </xf>
    <xf numFmtId="0" fontId="14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4" fontId="0" fillId="0" borderId="0" xfId="0" applyNumberFormat="1"/>
    <xf numFmtId="49" fontId="0" fillId="0" borderId="0" xfId="0" applyNumberFormat="1" applyAlignment="1">
      <alignment horizontal="right"/>
    </xf>
    <xf numFmtId="4" fontId="4" fillId="0" borderId="15" xfId="7" applyNumberFormat="1" applyBorder="1" applyProtection="1">
      <protection locked="0"/>
    </xf>
    <xf numFmtId="4" fontId="4" fillId="0" borderId="8" xfId="7" applyNumberFormat="1" applyBorder="1" applyProtection="1">
      <protection locked="0"/>
    </xf>
    <xf numFmtId="0" fontId="2" fillId="2" borderId="5" xfId="7" applyFont="1" applyFill="1" applyBorder="1" applyAlignment="1" applyProtection="1">
      <alignment horizontal="center" vertical="center" wrapText="1"/>
      <protection locked="0"/>
    </xf>
    <xf numFmtId="4" fontId="4" fillId="0" borderId="13" xfId="7" applyNumberFormat="1" applyBorder="1" applyProtection="1">
      <protection locked="0"/>
    </xf>
    <xf numFmtId="167" fontId="4" fillId="0" borderId="5" xfId="7" applyNumberFormat="1" applyBorder="1" applyProtection="1">
      <protection locked="0"/>
    </xf>
    <xf numFmtId="167" fontId="4" fillId="0" borderId="3" xfId="7" applyNumberFormat="1" applyBorder="1" applyProtection="1">
      <protection locked="0"/>
    </xf>
    <xf numFmtId="168" fontId="4" fillId="0" borderId="4" xfId="7" applyNumberFormat="1" applyBorder="1" applyProtection="1">
      <protection locked="0"/>
    </xf>
    <xf numFmtId="3" fontId="4" fillId="0" borderId="1" xfId="7" applyNumberFormat="1" applyBorder="1" applyProtection="1">
      <protection locked="0"/>
    </xf>
    <xf numFmtId="3" fontId="4" fillId="0" borderId="2" xfId="7" applyNumberFormat="1" applyBorder="1" applyProtection="1">
      <protection locked="0"/>
    </xf>
    <xf numFmtId="3" fontId="4" fillId="0" borderId="11" xfId="7" applyNumberFormat="1" applyBorder="1" applyProtection="1">
      <protection locked="0"/>
    </xf>
    <xf numFmtId="17" fontId="4" fillId="0" borderId="5" xfId="7" applyNumberFormat="1" applyBorder="1" applyProtection="1">
      <protection locked="0"/>
    </xf>
    <xf numFmtId="17" fontId="4" fillId="0" borderId="3" xfId="7" applyNumberFormat="1" applyBorder="1" applyProtection="1">
      <protection locked="0"/>
    </xf>
    <xf numFmtId="17" fontId="4" fillId="0" borderId="4" xfId="7" applyNumberFormat="1" applyBorder="1" applyProtection="1">
      <protection locked="0"/>
    </xf>
    <xf numFmtId="0" fontId="2" fillId="2" borderId="5" xfId="7" applyFont="1" applyFill="1" applyBorder="1" applyAlignment="1">
      <alignment horizontal="center" vertical="center" wrapText="1"/>
    </xf>
    <xf numFmtId="17" fontId="4" fillId="0" borderId="5" xfId="7" applyNumberFormat="1" applyBorder="1"/>
    <xf numFmtId="17" fontId="4" fillId="0" borderId="3" xfId="7" applyNumberFormat="1" applyBorder="1"/>
    <xf numFmtId="17" fontId="4" fillId="0" borderId="4" xfId="7" applyNumberFormat="1" applyBorder="1"/>
    <xf numFmtId="166" fontId="4" fillId="0" borderId="2" xfId="7" applyNumberFormat="1" applyBorder="1"/>
    <xf numFmtId="166" fontId="4" fillId="0" borderId="1" xfId="7" applyNumberFormat="1" applyBorder="1"/>
    <xf numFmtId="0" fontId="2" fillId="0" borderId="4" xfId="7" applyFont="1" applyBorder="1" applyAlignment="1">
      <alignment horizontal="center" vertical="center"/>
    </xf>
    <xf numFmtId="3" fontId="4" fillId="0" borderId="4" xfId="7" applyNumberFormat="1" applyBorder="1"/>
    <xf numFmtId="49" fontId="0" fillId="0" borderId="0" xfId="0" applyNumberFormat="1" applyBorder="1"/>
    <xf numFmtId="49" fontId="0" fillId="0" borderId="0" xfId="0" quotePrefix="1" applyNumberFormat="1" applyAlignment="1">
      <alignment horizontal="right"/>
    </xf>
    <xf numFmtId="165" fontId="5" fillId="0" borderId="14" xfId="4" applyNumberFormat="1" applyFont="1" applyBorder="1" applyAlignment="1">
      <alignment horizontal="center"/>
    </xf>
    <xf numFmtId="165" fontId="5" fillId="0" borderId="1" xfId="4" applyNumberFormat="1" applyFont="1" applyBorder="1" applyAlignment="1">
      <alignment horizontal="center"/>
    </xf>
    <xf numFmtId="0" fontId="2" fillId="3" borderId="6" xfId="4" applyFont="1" applyFill="1" applyBorder="1" applyAlignment="1">
      <alignment horizontal="center" vertical="center"/>
    </xf>
    <xf numFmtId="0" fontId="2" fillId="3" borderId="10" xfId="4" applyFont="1" applyFill="1" applyBorder="1" applyAlignment="1">
      <alignment horizontal="center" vertical="center"/>
    </xf>
    <xf numFmtId="0" fontId="2" fillId="3" borderId="7" xfId="4" applyFont="1" applyFill="1" applyBorder="1" applyAlignment="1">
      <alignment horizontal="center" vertical="center"/>
    </xf>
    <xf numFmtId="4" fontId="2" fillId="3" borderId="6" xfId="4" applyNumberFormat="1" applyFont="1" applyFill="1" applyBorder="1" applyAlignment="1">
      <alignment horizontal="center" vertical="center"/>
    </xf>
    <xf numFmtId="4" fontId="2" fillId="3" borderId="7" xfId="4" applyNumberFormat="1" applyFont="1" applyFill="1" applyBorder="1" applyAlignment="1">
      <alignment horizontal="center" vertical="center"/>
    </xf>
    <xf numFmtId="0" fontId="7" fillId="0" borderId="0" xfId="7" applyFont="1" applyAlignment="1" applyProtection="1">
      <alignment horizontal="center" vertical="center"/>
      <protection locked="0"/>
    </xf>
    <xf numFmtId="0" fontId="7" fillId="0" borderId="0" xfId="7" applyFont="1" applyAlignment="1">
      <alignment horizontal="center" vertical="center"/>
    </xf>
    <xf numFmtId="49" fontId="0" fillId="4" borderId="0" xfId="0" applyNumberFormat="1" applyFill="1" applyAlignment="1">
      <alignment horizontal="right"/>
    </xf>
  </cellXfs>
  <cellStyles count="8">
    <cellStyle name="Normal" xfId="0" builtinId="0"/>
    <cellStyle name="Normal 2" xfId="1"/>
    <cellStyle name="Normal 3" xfId="2"/>
    <cellStyle name="Normal 4" xfId="4"/>
    <cellStyle name="Normal 4 2" xfId="3"/>
    <cellStyle name="Normal 5" xfId="5"/>
    <cellStyle name="Normal 6" xfId="6"/>
    <cellStyle name="Normal 7" xfId="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0"/>
  <sheetViews>
    <sheetView view="pageBreakPreview" zoomScale="90" zoomScaleNormal="100" zoomScaleSheetLayoutView="90" workbookViewId="0">
      <selection activeCell="C5" sqref="C5"/>
    </sheetView>
  </sheetViews>
  <sheetFormatPr baseColWidth="10" defaultRowHeight="12.75"/>
  <cols>
    <col min="1" max="1" width="6.85546875" style="2" customWidth="1"/>
    <col min="2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16"/>
      <c r="C1" s="17" t="s">
        <v>82</v>
      </c>
      <c r="D1" s="16"/>
      <c r="E1" s="16"/>
      <c r="F1" s="16"/>
      <c r="G1" s="16"/>
      <c r="H1" s="16"/>
      <c r="I1" s="16"/>
      <c r="J1" s="18" t="s">
        <v>21</v>
      </c>
      <c r="K1" s="215">
        <v>43101</v>
      </c>
      <c r="L1" s="216"/>
    </row>
    <row r="2" spans="1:12" s="19" customFormat="1" ht="19.5" customHeight="1">
      <c r="A2" s="20" t="s">
        <v>20</v>
      </c>
      <c r="B2" s="21"/>
      <c r="C2" s="21" t="s">
        <v>82</v>
      </c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27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12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32"/>
      <c r="C6" s="33"/>
      <c r="D6" s="32"/>
      <c r="E6" s="32"/>
      <c r="F6" s="32"/>
      <c r="G6" s="32"/>
      <c r="H6" s="34"/>
      <c r="I6" s="32"/>
      <c r="J6" s="35"/>
      <c r="K6" s="33"/>
      <c r="L6" s="34"/>
    </row>
    <row r="7" spans="1:12" s="19" customFormat="1" ht="19.5" customHeight="1">
      <c r="A7" s="35">
        <v>2</v>
      </c>
      <c r="B7" s="35"/>
      <c r="C7" s="33"/>
      <c r="D7" s="35"/>
      <c r="E7" s="35"/>
      <c r="F7" s="35"/>
      <c r="G7" s="35"/>
      <c r="H7" s="33"/>
      <c r="I7" s="35"/>
      <c r="J7" s="35"/>
      <c r="K7" s="33"/>
      <c r="L7" s="33"/>
    </row>
    <row r="8" spans="1:12" s="19" customFormat="1" ht="19.5" customHeight="1">
      <c r="A8" s="35">
        <v>3</v>
      </c>
      <c r="B8" s="35"/>
      <c r="C8" s="33"/>
      <c r="D8" s="35"/>
      <c r="E8" s="35"/>
      <c r="F8" s="35"/>
      <c r="G8" s="35"/>
      <c r="H8" s="33"/>
      <c r="I8" s="35"/>
      <c r="J8" s="35"/>
      <c r="K8" s="33"/>
      <c r="L8" s="33"/>
    </row>
    <row r="9" spans="1:12" s="19" customFormat="1" ht="19.5" customHeight="1">
      <c r="A9" s="35">
        <v>4</v>
      </c>
      <c r="B9" s="35"/>
      <c r="C9" s="33"/>
      <c r="D9" s="35"/>
      <c r="E9" s="35"/>
      <c r="F9" s="35"/>
      <c r="G9" s="35"/>
      <c r="H9" s="33"/>
      <c r="I9" s="35"/>
      <c r="J9" s="35"/>
      <c r="K9" s="33"/>
      <c r="L9" s="33"/>
    </row>
    <row r="10" spans="1:12" s="19" customFormat="1" ht="19.5" customHeight="1">
      <c r="A10" s="35">
        <v>5</v>
      </c>
      <c r="B10" s="35"/>
      <c r="C10" s="33"/>
      <c r="D10" s="35"/>
      <c r="E10" s="35"/>
      <c r="F10" s="36"/>
      <c r="G10" s="35"/>
      <c r="H10" s="33"/>
      <c r="I10" s="35"/>
      <c r="J10" s="35"/>
      <c r="K10" s="33"/>
      <c r="L10" s="33"/>
    </row>
    <row r="11" spans="1:12" s="19" customFormat="1" ht="19.5" customHeight="1">
      <c r="A11" s="35">
        <v>6</v>
      </c>
      <c r="B11" s="35"/>
      <c r="C11" s="33"/>
      <c r="D11" s="35"/>
      <c r="E11" s="35"/>
      <c r="F11" s="36"/>
      <c r="G11" s="35"/>
      <c r="H11" s="33"/>
      <c r="I11" s="35"/>
      <c r="J11" s="35"/>
      <c r="K11" s="33"/>
      <c r="L11" s="33"/>
    </row>
    <row r="12" spans="1:12" s="19" customFormat="1" ht="19.5" customHeight="1">
      <c r="A12" s="35">
        <v>7</v>
      </c>
      <c r="B12" s="35"/>
      <c r="C12" s="33"/>
      <c r="D12" s="35"/>
      <c r="E12" s="35"/>
      <c r="F12" s="35"/>
      <c r="G12" s="35"/>
      <c r="H12" s="33"/>
      <c r="I12" s="35"/>
      <c r="J12" s="37"/>
      <c r="K12" s="33"/>
      <c r="L12" s="33"/>
    </row>
    <row r="13" spans="1:12" s="19" customFormat="1" ht="19.5" customHeight="1">
      <c r="A13" s="35">
        <v>8</v>
      </c>
      <c r="B13" s="35"/>
      <c r="C13" s="33"/>
      <c r="D13" s="35"/>
      <c r="E13" s="35"/>
      <c r="F13" s="35"/>
      <c r="G13" s="35"/>
      <c r="H13" s="33"/>
      <c r="I13" s="35"/>
      <c r="J13" s="35"/>
      <c r="K13" s="33"/>
      <c r="L13" s="33"/>
    </row>
    <row r="14" spans="1:12" s="19" customFormat="1" ht="19.5" customHeight="1">
      <c r="A14" s="35">
        <v>9</v>
      </c>
      <c r="B14" s="35"/>
      <c r="C14" s="33"/>
      <c r="D14" s="35"/>
      <c r="E14" s="35"/>
      <c r="F14" s="35"/>
      <c r="G14" s="35"/>
      <c r="H14" s="33"/>
      <c r="I14" s="35"/>
      <c r="J14" s="35"/>
      <c r="K14" s="33"/>
      <c r="L14" s="33"/>
    </row>
    <row r="15" spans="1:12" s="19" customFormat="1" ht="19.5" customHeight="1">
      <c r="A15" s="35">
        <v>10</v>
      </c>
      <c r="B15" s="35"/>
      <c r="C15" s="33"/>
      <c r="D15" s="35"/>
      <c r="E15" s="35"/>
      <c r="F15" s="35"/>
      <c r="G15" s="35"/>
      <c r="H15" s="33"/>
      <c r="I15" s="35"/>
      <c r="J15" s="35"/>
      <c r="K15" s="33"/>
      <c r="L15" s="33"/>
    </row>
    <row r="16" spans="1:12" s="19" customFormat="1" ht="19.5" customHeight="1">
      <c r="A16" s="35">
        <v>11</v>
      </c>
      <c r="B16" s="35"/>
      <c r="C16" s="33"/>
      <c r="D16" s="35"/>
      <c r="E16" s="35"/>
      <c r="F16" s="35"/>
      <c r="G16" s="35"/>
      <c r="H16" s="33"/>
      <c r="I16" s="35"/>
      <c r="J16" s="35"/>
      <c r="K16" s="33"/>
      <c r="L16" s="33"/>
    </row>
    <row r="17" spans="1:12" s="19" customFormat="1" ht="19.5" customHeight="1">
      <c r="A17" s="35">
        <v>12</v>
      </c>
      <c r="B17" s="35"/>
      <c r="C17" s="33"/>
      <c r="D17" s="35"/>
      <c r="E17" s="35"/>
      <c r="F17" s="35"/>
      <c r="G17" s="35"/>
      <c r="H17" s="33"/>
      <c r="I17" s="35"/>
      <c r="J17" s="35"/>
      <c r="K17" s="33"/>
      <c r="L17" s="33"/>
    </row>
    <row r="18" spans="1:12" s="19" customFormat="1" ht="19.5" customHeight="1">
      <c r="A18" s="35">
        <v>13</v>
      </c>
      <c r="B18" s="35"/>
      <c r="C18" s="33"/>
      <c r="D18" s="35"/>
      <c r="E18" s="35"/>
      <c r="F18" s="35"/>
      <c r="G18" s="35"/>
      <c r="H18" s="33"/>
      <c r="I18" s="35"/>
      <c r="J18" s="35"/>
      <c r="K18" s="33"/>
      <c r="L18" s="33"/>
    </row>
    <row r="19" spans="1:12" s="19" customFormat="1" ht="19.5" customHeight="1">
      <c r="A19" s="35">
        <v>14</v>
      </c>
      <c r="B19" s="35"/>
      <c r="C19" s="33"/>
      <c r="D19" s="35"/>
      <c r="E19" s="35"/>
      <c r="F19" s="35"/>
      <c r="G19" s="35"/>
      <c r="H19" s="33"/>
      <c r="I19" s="35"/>
      <c r="J19" s="35"/>
      <c r="K19" s="33"/>
      <c r="L19" s="33"/>
    </row>
    <row r="20" spans="1:12" s="19" customFormat="1" ht="19.5" customHeight="1">
      <c r="A20" s="35">
        <v>15</v>
      </c>
      <c r="B20" s="35"/>
      <c r="C20" s="33"/>
      <c r="D20" s="35"/>
      <c r="E20" s="35"/>
      <c r="F20" s="35"/>
      <c r="G20" s="35"/>
      <c r="H20" s="33"/>
      <c r="I20" s="35"/>
      <c r="J20" s="35"/>
      <c r="K20" s="33"/>
      <c r="L20" s="33"/>
    </row>
    <row r="21" spans="1:12" s="19" customFormat="1" ht="19.5" customHeight="1">
      <c r="A21" s="35">
        <v>16</v>
      </c>
      <c r="B21" s="35"/>
      <c r="C21" s="33"/>
      <c r="D21" s="35"/>
      <c r="E21" s="35"/>
      <c r="F21" s="35"/>
      <c r="G21" s="35"/>
      <c r="H21" s="33"/>
      <c r="I21" s="35"/>
      <c r="J21" s="37"/>
      <c r="K21" s="33"/>
      <c r="L21" s="33"/>
    </row>
    <row r="22" spans="1:12" s="19" customFormat="1" ht="19.5" customHeight="1">
      <c r="A22" s="35">
        <v>17</v>
      </c>
      <c r="B22" s="35"/>
      <c r="C22" s="33"/>
      <c r="D22" s="35"/>
      <c r="E22" s="35"/>
      <c r="F22" s="35"/>
      <c r="G22" s="35"/>
      <c r="H22" s="33"/>
      <c r="I22" s="35"/>
      <c r="J22" s="35"/>
      <c r="K22" s="33"/>
      <c r="L22" s="33"/>
    </row>
    <row r="23" spans="1:12" s="19" customFormat="1" ht="19.5" customHeight="1">
      <c r="A23" s="35">
        <v>18</v>
      </c>
      <c r="B23" s="35"/>
      <c r="C23" s="33"/>
      <c r="D23" s="35"/>
      <c r="E23" s="35"/>
      <c r="F23" s="35"/>
      <c r="G23" s="35"/>
      <c r="H23" s="33"/>
      <c r="I23" s="35"/>
      <c r="J23" s="35"/>
      <c r="K23" s="33"/>
      <c r="L23" s="33"/>
    </row>
    <row r="24" spans="1:12" s="19" customFormat="1" ht="19.5" customHeight="1">
      <c r="A24" s="35">
        <v>19</v>
      </c>
      <c r="B24" s="35"/>
      <c r="C24" s="33"/>
      <c r="D24" s="35"/>
      <c r="E24" s="35"/>
      <c r="F24" s="35"/>
      <c r="G24" s="35"/>
      <c r="H24" s="33"/>
      <c r="I24" s="35"/>
      <c r="J24" s="35"/>
      <c r="K24" s="33"/>
      <c r="L24" s="33"/>
    </row>
    <row r="25" spans="1:12" s="19" customFormat="1" ht="19.5" customHeight="1">
      <c r="A25" s="35">
        <v>20</v>
      </c>
      <c r="B25" s="35"/>
      <c r="C25" s="33"/>
      <c r="D25" s="35"/>
      <c r="E25" s="35"/>
      <c r="F25" s="35"/>
      <c r="G25" s="35"/>
      <c r="H25" s="33"/>
      <c r="I25" s="35"/>
      <c r="J25" s="35"/>
      <c r="K25" s="33"/>
      <c r="L25" s="33"/>
    </row>
    <row r="26" spans="1:12" s="19" customFormat="1" ht="19.5" customHeight="1">
      <c r="A26" s="35">
        <v>21</v>
      </c>
      <c r="B26" s="35"/>
      <c r="C26" s="33"/>
      <c r="D26" s="35"/>
      <c r="E26" s="35"/>
      <c r="F26" s="36"/>
      <c r="G26" s="35"/>
      <c r="H26" s="33"/>
      <c r="I26" s="35"/>
      <c r="J26" s="35"/>
      <c r="K26" s="33"/>
      <c r="L26" s="33"/>
    </row>
    <row r="27" spans="1:12" s="19" customFormat="1" ht="19.5" customHeight="1">
      <c r="A27" s="35">
        <v>22</v>
      </c>
      <c r="B27" s="35"/>
      <c r="C27" s="33"/>
      <c r="D27" s="35"/>
      <c r="E27" s="35"/>
      <c r="F27" s="35"/>
      <c r="G27" s="35"/>
      <c r="H27" s="33"/>
      <c r="I27" s="35"/>
      <c r="J27" s="35"/>
      <c r="K27" s="33"/>
      <c r="L27" s="33"/>
    </row>
    <row r="28" spans="1:12" s="19" customFormat="1" ht="19.5" customHeight="1">
      <c r="A28" s="35">
        <v>23</v>
      </c>
      <c r="B28" s="35"/>
      <c r="C28" s="33"/>
      <c r="D28" s="35"/>
      <c r="E28" s="35"/>
      <c r="F28" s="36"/>
      <c r="G28" s="35"/>
      <c r="H28" s="33"/>
      <c r="I28" s="35"/>
      <c r="J28" s="35"/>
      <c r="K28" s="33"/>
      <c r="L28" s="33"/>
    </row>
    <row r="29" spans="1:12" s="19" customFormat="1" ht="19.5" customHeight="1">
      <c r="A29" s="35">
        <v>24</v>
      </c>
      <c r="B29" s="35"/>
      <c r="C29" s="33"/>
      <c r="D29" s="35"/>
      <c r="E29" s="35"/>
      <c r="F29" s="36"/>
      <c r="G29" s="35"/>
      <c r="H29" s="33"/>
      <c r="I29" s="35"/>
      <c r="J29" s="35"/>
      <c r="K29" s="33"/>
      <c r="L29" s="33"/>
    </row>
    <row r="30" spans="1:12" s="19" customFormat="1" ht="19.5" customHeight="1">
      <c r="A30" s="35">
        <v>25</v>
      </c>
      <c r="B30" s="35"/>
      <c r="C30" s="33"/>
      <c r="D30" s="35"/>
      <c r="E30" s="35"/>
      <c r="F30" s="35"/>
      <c r="G30" s="35"/>
      <c r="H30" s="33"/>
      <c r="I30" s="35"/>
      <c r="J30" s="35"/>
      <c r="K30" s="33"/>
      <c r="L30" s="33"/>
    </row>
    <row r="31" spans="1:12" s="19" customFormat="1" ht="19.5" customHeight="1">
      <c r="A31" s="35">
        <v>26</v>
      </c>
      <c r="B31" s="35"/>
      <c r="C31" s="33"/>
      <c r="D31" s="35"/>
      <c r="E31" s="35"/>
      <c r="F31" s="35"/>
      <c r="G31" s="35"/>
      <c r="H31" s="33"/>
      <c r="I31" s="35"/>
      <c r="J31" s="35"/>
      <c r="K31" s="33"/>
      <c r="L31" s="33"/>
    </row>
    <row r="32" spans="1:12" s="19" customFormat="1" ht="19.5" customHeight="1">
      <c r="A32" s="38">
        <v>27</v>
      </c>
      <c r="B32" s="38"/>
      <c r="C32" s="33"/>
      <c r="D32" s="35"/>
      <c r="E32" s="35"/>
      <c r="F32" s="35"/>
      <c r="G32" s="35"/>
      <c r="H32" s="33"/>
      <c r="I32" s="35"/>
      <c r="J32" s="35"/>
      <c r="K32" s="33"/>
      <c r="L32" s="33"/>
    </row>
    <row r="33" spans="1:12" s="19" customFormat="1" ht="19.5" customHeight="1">
      <c r="A33" s="35">
        <v>28</v>
      </c>
      <c r="B33" s="35"/>
      <c r="C33" s="33"/>
      <c r="D33" s="35"/>
      <c r="E33" s="35"/>
      <c r="F33" s="35"/>
      <c r="G33" s="35"/>
      <c r="H33" s="33"/>
      <c r="I33" s="35"/>
      <c r="J33" s="35"/>
      <c r="K33" s="33"/>
      <c r="L33" s="33"/>
    </row>
    <row r="34" spans="1:12" s="19" customFormat="1" ht="19.5" customHeight="1">
      <c r="A34" s="35">
        <v>29</v>
      </c>
      <c r="B34" s="35"/>
      <c r="C34" s="33"/>
      <c r="D34" s="35"/>
      <c r="E34" s="35"/>
      <c r="F34" s="35"/>
      <c r="G34" s="35"/>
      <c r="H34" s="33"/>
      <c r="I34" s="35"/>
      <c r="J34" s="35"/>
      <c r="K34" s="33"/>
      <c r="L34" s="33"/>
    </row>
    <row r="35" spans="1:12" s="19" customFormat="1" ht="19.5" customHeight="1">
      <c r="A35" s="35">
        <v>30</v>
      </c>
      <c r="B35" s="35"/>
      <c r="C35" s="33"/>
      <c r="D35" s="35"/>
      <c r="E35" s="35"/>
      <c r="F35" s="35"/>
      <c r="G35" s="35"/>
      <c r="H35" s="33"/>
      <c r="I35" s="35"/>
      <c r="J35" s="35"/>
      <c r="K35" s="33"/>
      <c r="L35" s="33"/>
    </row>
    <row r="36" spans="1:12" s="19" customFormat="1" ht="19.5" customHeight="1">
      <c r="A36" s="39">
        <v>31</v>
      </c>
      <c r="B36" s="39"/>
      <c r="C36" s="40"/>
      <c r="D36" s="39"/>
      <c r="E36" s="39"/>
      <c r="F36" s="39"/>
      <c r="G36" s="39"/>
      <c r="H36" s="40"/>
      <c r="I36" s="39"/>
      <c r="J36" s="39"/>
      <c r="K36" s="40"/>
      <c r="L36" s="40"/>
    </row>
    <row r="37" spans="1:12" s="19" customFormat="1" ht="19.5" customHeight="1">
      <c r="A37" s="123" t="s">
        <v>45</v>
      </c>
      <c r="B37" s="118"/>
      <c r="C37" s="119"/>
      <c r="D37" s="118"/>
      <c r="E37" s="118"/>
      <c r="F37" s="118"/>
      <c r="G37" s="118"/>
      <c r="H37" s="120"/>
      <c r="I37" s="118"/>
      <c r="J37" s="118"/>
      <c r="K37" s="120"/>
      <c r="L37" s="121">
        <v>0</v>
      </c>
    </row>
    <row r="38" spans="1:12" s="43" customFormat="1" ht="19.5" customHeight="1">
      <c r="A38" s="122" t="s">
        <v>1</v>
      </c>
      <c r="B38" s="41"/>
      <c r="C38" s="42"/>
      <c r="D38" s="42"/>
      <c r="E38" s="42"/>
      <c r="F38" s="42"/>
      <c r="G38" s="42"/>
      <c r="H38" s="42"/>
      <c r="I38" s="42"/>
      <c r="J38" s="42"/>
      <c r="K38" s="42"/>
      <c r="L38" s="42"/>
    </row>
    <row r="39" spans="1:12" s="19" customFormat="1" ht="3.75" customHeight="1">
      <c r="A39" s="46"/>
      <c r="B39" s="21"/>
      <c r="C39" s="47"/>
      <c r="D39" s="47"/>
      <c r="E39" s="47"/>
      <c r="F39" s="47"/>
      <c r="G39" s="47"/>
      <c r="H39" s="47"/>
      <c r="I39" s="47"/>
      <c r="J39" s="47"/>
      <c r="K39" s="47"/>
      <c r="L39" s="48"/>
    </row>
    <row r="40" spans="1:12" s="19" customFormat="1" ht="19.5" customHeight="1">
      <c r="A40" s="46"/>
      <c r="B40" s="22" t="s">
        <v>3</v>
      </c>
      <c r="C40" s="21"/>
      <c r="D40" s="21"/>
      <c r="E40" s="21"/>
      <c r="F40" s="22" t="s">
        <v>2</v>
      </c>
      <c r="G40" s="21"/>
      <c r="H40" s="21"/>
      <c r="J40" s="49" t="s">
        <v>25</v>
      </c>
      <c r="K40" s="50"/>
      <c r="L40" s="25"/>
    </row>
    <row r="41" spans="1:12" s="19" customFormat="1" ht="19.5" customHeight="1">
      <c r="A41" s="46"/>
      <c r="B41" s="21"/>
      <c r="C41" s="21"/>
      <c r="D41" s="21"/>
      <c r="E41" s="21"/>
      <c r="F41" s="21"/>
      <c r="G41" s="21"/>
      <c r="H41" s="21"/>
      <c r="I41" s="21"/>
      <c r="J41" s="49" t="s">
        <v>26</v>
      </c>
      <c r="K41" s="47"/>
      <c r="L41" s="25"/>
    </row>
    <row r="42" spans="1:12" s="19" customFormat="1" ht="19.5" customHeight="1">
      <c r="A42" s="46"/>
      <c r="B42" s="21"/>
      <c r="C42" s="21"/>
      <c r="D42" s="21"/>
      <c r="E42" s="21"/>
      <c r="F42" s="21"/>
      <c r="G42" s="21"/>
      <c r="H42" s="21"/>
      <c r="I42" s="21"/>
      <c r="J42" s="49"/>
      <c r="K42" s="47"/>
      <c r="L42" s="25"/>
    </row>
    <row r="43" spans="1:12" s="19" customFormat="1" ht="19.5" customHeight="1">
      <c r="A43" s="46"/>
      <c r="B43" s="21"/>
      <c r="C43" s="21"/>
      <c r="D43" s="21"/>
      <c r="E43" s="21"/>
      <c r="F43" s="21"/>
      <c r="G43" s="21"/>
      <c r="H43" s="21"/>
      <c r="I43" s="21"/>
      <c r="J43" s="49"/>
      <c r="K43" s="47"/>
      <c r="L43" s="25"/>
    </row>
    <row r="44" spans="1:12" s="19" customFormat="1" ht="19.5" customHeight="1">
      <c r="A44" s="46"/>
      <c r="B44" s="21"/>
      <c r="C44" s="21"/>
      <c r="D44" s="21"/>
      <c r="E44" s="21"/>
      <c r="F44" s="21"/>
      <c r="G44" s="21"/>
      <c r="H44" s="21"/>
      <c r="I44" s="21"/>
      <c r="J44" s="49"/>
      <c r="K44" s="47"/>
      <c r="L44" s="25"/>
    </row>
    <row r="45" spans="1:12" ht="19.5" customHeight="1">
      <c r="A45" s="8"/>
      <c r="B45" s="3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3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3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3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8"/>
      <c r="B49" s="3"/>
      <c r="C49" s="3"/>
      <c r="D49" s="3"/>
      <c r="E49" s="3"/>
      <c r="F49" s="3"/>
      <c r="G49" s="3"/>
      <c r="H49" s="3"/>
      <c r="I49" s="3"/>
      <c r="J49" s="3"/>
      <c r="K49" s="1"/>
      <c r="L49" s="4"/>
    </row>
    <row r="50" spans="1:12" ht="19.5" customHeight="1">
      <c r="A50" s="9"/>
      <c r="B50" s="5"/>
      <c r="C50" s="5"/>
      <c r="D50" s="5"/>
      <c r="E50" s="5"/>
      <c r="F50" s="5"/>
      <c r="G50" s="5"/>
      <c r="H50" s="5"/>
      <c r="I50" s="5"/>
      <c r="J50" s="5"/>
      <c r="K50" s="6"/>
      <c r="L50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43282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75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f>'ndf618'!L40</f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43252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74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43221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73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f>'ndf418'!L41</f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L50"/>
  <sheetViews>
    <sheetView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43191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72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f>+'ndf318'!L40</f>
        <v>0</v>
      </c>
    </row>
    <row r="39" spans="1:12" s="19" customFormat="1" ht="19.5" customHeight="1">
      <c r="A39" s="44" t="s">
        <v>71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4" t="s">
        <v>44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5"/>
    </row>
    <row r="41" spans="1:12" s="19" customFormat="1" ht="19.5" customHeight="1">
      <c r="A41" s="41" t="s">
        <v>23</v>
      </c>
      <c r="B41" s="63"/>
      <c r="C41" s="45"/>
      <c r="D41" s="45"/>
      <c r="E41" s="45"/>
      <c r="F41" s="45"/>
      <c r="G41" s="45"/>
      <c r="H41" s="45"/>
      <c r="I41" s="45"/>
      <c r="J41" s="45"/>
      <c r="K41" s="45"/>
      <c r="L41" s="42">
        <f>SUM(L37:L40)</f>
        <v>0</v>
      </c>
    </row>
    <row r="42" spans="1:12" s="19" customFormat="1" ht="3.75" customHeight="1">
      <c r="A42" s="46"/>
      <c r="B42" s="55"/>
      <c r="C42" s="47"/>
      <c r="D42" s="47"/>
      <c r="E42" s="47"/>
      <c r="F42" s="47"/>
      <c r="G42" s="47"/>
      <c r="H42" s="47"/>
      <c r="I42" s="47"/>
      <c r="J42" s="47"/>
      <c r="K42" s="47"/>
      <c r="L42" s="48"/>
    </row>
    <row r="43" spans="1:12" s="19" customFormat="1" ht="15">
      <c r="A43" s="46"/>
      <c r="B43" s="64" t="s">
        <v>3</v>
      </c>
      <c r="C43" s="21"/>
      <c r="D43" s="21"/>
      <c r="E43" s="21"/>
      <c r="F43" s="22" t="s">
        <v>2</v>
      </c>
      <c r="G43" s="21"/>
      <c r="H43" s="21"/>
      <c r="J43" s="49" t="s">
        <v>25</v>
      </c>
      <c r="K43" s="50"/>
      <c r="L43" s="25"/>
    </row>
    <row r="44" spans="1:12" s="19" customFormat="1" ht="19.5" customHeight="1">
      <c r="A44" s="46"/>
      <c r="B44" s="55"/>
      <c r="C44" s="21"/>
      <c r="D44" s="21"/>
      <c r="E44" s="21"/>
      <c r="F44" s="21"/>
      <c r="G44" s="21"/>
      <c r="H44" s="21"/>
      <c r="I44" s="21"/>
      <c r="J44" s="49" t="s">
        <v>27</v>
      </c>
      <c r="K44" s="47"/>
      <c r="L44" s="25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8"/>
      <c r="B49" s="65"/>
      <c r="C49" s="3"/>
      <c r="D49" s="3"/>
      <c r="E49" s="3"/>
      <c r="F49" s="3"/>
      <c r="G49" s="3"/>
      <c r="H49" s="3"/>
      <c r="I49" s="3"/>
      <c r="J49" s="3"/>
      <c r="K49" s="1"/>
      <c r="L49" s="4"/>
    </row>
    <row r="50" spans="1:12" ht="19.5" customHeight="1">
      <c r="A50" s="9"/>
      <c r="B50" s="66"/>
      <c r="C50" s="5"/>
      <c r="D50" s="5"/>
      <c r="E50" s="5"/>
      <c r="F50" s="5"/>
      <c r="G50" s="5"/>
      <c r="H50" s="5"/>
      <c r="I50" s="5"/>
      <c r="J50" s="5"/>
      <c r="K50" s="6"/>
      <c r="L50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43160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69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43132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40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70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43101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66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70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L49"/>
  <sheetViews>
    <sheetView tabSelected="1"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43070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0.33700000000000002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/>
      <c r="D6" s="34"/>
      <c r="E6" s="34"/>
      <c r="F6" s="34"/>
      <c r="G6" s="34"/>
      <c r="H6" s="34"/>
      <c r="I6" s="34"/>
      <c r="J6" s="33"/>
      <c r="K6" s="33"/>
      <c r="L6" s="34">
        <f t="shared" ref="L6:L36" si="0">SUM(C6:I6)+K6</f>
        <v>0</v>
      </c>
    </row>
    <row r="7" spans="1:12" s="19" customFormat="1" ht="19.5" customHeight="1">
      <c r="A7" s="35">
        <v>2</v>
      </c>
      <c r="B7" s="58"/>
      <c r="C7" s="33"/>
      <c r="D7" s="33"/>
      <c r="E7" s="33"/>
      <c r="F7" s="33"/>
      <c r="G7" s="33"/>
      <c r="H7" s="33"/>
      <c r="I7" s="33"/>
      <c r="J7" s="33"/>
      <c r="K7" s="33"/>
      <c r="L7" s="33">
        <f t="shared" si="0"/>
        <v>0</v>
      </c>
    </row>
    <row r="8" spans="1:12" s="19" customFormat="1" ht="19.5" customHeight="1">
      <c r="A8" s="35">
        <v>3</v>
      </c>
      <c r="B8" s="58"/>
      <c r="C8" s="33"/>
      <c r="D8" s="33"/>
      <c r="E8" s="33"/>
      <c r="F8" s="33"/>
      <c r="G8" s="33"/>
      <c r="H8" s="33"/>
      <c r="I8" s="33"/>
      <c r="J8" s="33"/>
      <c r="K8" s="33"/>
      <c r="L8" s="33">
        <f t="shared" si="0"/>
        <v>0</v>
      </c>
    </row>
    <row r="9" spans="1:12" s="19" customFormat="1" ht="19.5" customHeight="1">
      <c r="A9" s="35">
        <v>4</v>
      </c>
      <c r="B9" s="58"/>
      <c r="C9" s="33"/>
      <c r="D9" s="33"/>
      <c r="E9" s="33"/>
      <c r="F9" s="33"/>
      <c r="G9" s="33"/>
      <c r="H9" s="33"/>
      <c r="I9" s="33"/>
      <c r="J9" s="33"/>
      <c r="K9" s="33"/>
      <c r="L9" s="33">
        <f t="shared" si="0"/>
        <v>0</v>
      </c>
    </row>
    <row r="10" spans="1:12" s="19" customFormat="1" ht="19.5" customHeight="1">
      <c r="A10" s="35">
        <v>5</v>
      </c>
      <c r="B10" s="58"/>
      <c r="C10" s="33"/>
      <c r="D10" s="33"/>
      <c r="E10" s="33"/>
      <c r="F10" s="33"/>
      <c r="G10" s="33"/>
      <c r="H10" s="33"/>
      <c r="I10" s="33"/>
      <c r="J10" s="33"/>
      <c r="K10" s="33"/>
      <c r="L10" s="33">
        <f t="shared" si="0"/>
        <v>0</v>
      </c>
    </row>
    <row r="11" spans="1:12" s="19" customFormat="1" ht="19.5" customHeight="1">
      <c r="A11" s="35">
        <v>6</v>
      </c>
      <c r="B11" s="58"/>
      <c r="C11" s="33"/>
      <c r="D11" s="33"/>
      <c r="E11" s="33"/>
      <c r="F11" s="33"/>
      <c r="G11" s="33"/>
      <c r="H11" s="33"/>
      <c r="I11" s="33"/>
      <c r="J11" s="33"/>
      <c r="K11" s="33"/>
      <c r="L11" s="33">
        <f t="shared" si="0"/>
        <v>0</v>
      </c>
    </row>
    <row r="12" spans="1:12" s="19" customFormat="1" ht="19.5" customHeight="1">
      <c r="A12" s="35">
        <v>7</v>
      </c>
      <c r="B12" s="58"/>
      <c r="C12" s="33"/>
      <c r="D12" s="33"/>
      <c r="E12" s="33"/>
      <c r="F12" s="33"/>
      <c r="G12" s="33"/>
      <c r="H12" s="33"/>
      <c r="I12" s="33"/>
      <c r="J12" s="53"/>
      <c r="K12" s="33"/>
      <c r="L12" s="33">
        <f t="shared" si="0"/>
        <v>0</v>
      </c>
    </row>
    <row r="13" spans="1:12" s="19" customFormat="1" ht="19.5" customHeight="1">
      <c r="A13" s="35">
        <v>8</v>
      </c>
      <c r="B13" s="58"/>
      <c r="C13" s="33"/>
      <c r="D13" s="33"/>
      <c r="E13" s="33"/>
      <c r="F13" s="33"/>
      <c r="G13" s="33"/>
      <c r="H13" s="33"/>
      <c r="I13" s="33"/>
      <c r="J13" s="33"/>
      <c r="K13" s="33"/>
      <c r="L13" s="33">
        <f t="shared" si="0"/>
        <v>0</v>
      </c>
    </row>
    <row r="14" spans="1:12" s="19" customFormat="1" ht="19.5" customHeight="1">
      <c r="A14" s="35">
        <v>9</v>
      </c>
      <c r="B14" s="58"/>
      <c r="C14" s="33"/>
      <c r="D14" s="33"/>
      <c r="E14" s="33"/>
      <c r="F14" s="33"/>
      <c r="G14" s="33"/>
      <c r="H14" s="33"/>
      <c r="I14" s="33"/>
      <c r="J14" s="33"/>
      <c r="K14" s="33"/>
      <c r="L14" s="33">
        <f t="shared" si="0"/>
        <v>0</v>
      </c>
    </row>
    <row r="15" spans="1:12" s="19" customFormat="1" ht="19.5" customHeight="1">
      <c r="A15" s="35">
        <v>10</v>
      </c>
      <c r="B15" s="58"/>
      <c r="C15" s="33"/>
      <c r="D15" s="33"/>
      <c r="E15" s="33"/>
      <c r="F15" s="33"/>
      <c r="G15" s="33"/>
      <c r="H15" s="33"/>
      <c r="I15" s="33"/>
      <c r="J15" s="33"/>
      <c r="K15" s="33"/>
      <c r="L15" s="33">
        <f t="shared" si="0"/>
        <v>0</v>
      </c>
    </row>
    <row r="16" spans="1:12" s="19" customFormat="1" ht="19.5" customHeight="1">
      <c r="A16" s="35">
        <v>11</v>
      </c>
      <c r="B16" s="58"/>
      <c r="C16" s="33"/>
      <c r="D16" s="33"/>
      <c r="E16" s="33"/>
      <c r="F16" s="33"/>
      <c r="G16" s="33"/>
      <c r="H16" s="33"/>
      <c r="I16" s="33"/>
      <c r="J16" s="33"/>
      <c r="K16" s="33"/>
      <c r="L16" s="33">
        <f t="shared" si="0"/>
        <v>0</v>
      </c>
    </row>
    <row r="17" spans="1:12" s="19" customFormat="1" ht="19.5" customHeight="1">
      <c r="A17" s="35">
        <v>12</v>
      </c>
      <c r="B17" s="58"/>
      <c r="C17" s="33"/>
      <c r="D17" s="33"/>
      <c r="E17" s="33"/>
      <c r="F17" s="33"/>
      <c r="G17" s="33"/>
      <c r="H17" s="33"/>
      <c r="I17" s="33"/>
      <c r="J17" s="33"/>
      <c r="K17" s="33"/>
      <c r="L17" s="33">
        <f t="shared" si="0"/>
        <v>0</v>
      </c>
    </row>
    <row r="18" spans="1:12" s="19" customFormat="1" ht="19.5" customHeight="1">
      <c r="A18" s="35">
        <v>13</v>
      </c>
      <c r="B18" s="58"/>
      <c r="C18" s="33"/>
      <c r="D18" s="33"/>
      <c r="E18" s="33"/>
      <c r="F18" s="33"/>
      <c r="G18" s="33"/>
      <c r="H18" s="33"/>
      <c r="I18" s="33"/>
      <c r="J18" s="33"/>
      <c r="K18" s="33"/>
      <c r="L18" s="33">
        <f t="shared" si="0"/>
        <v>0</v>
      </c>
    </row>
    <row r="19" spans="1:12" s="19" customFormat="1" ht="19.5" customHeight="1">
      <c r="A19" s="35">
        <v>14</v>
      </c>
      <c r="B19" s="58"/>
      <c r="C19" s="33"/>
      <c r="D19" s="33"/>
      <c r="E19" s="33"/>
      <c r="F19" s="33"/>
      <c r="G19" s="33"/>
      <c r="H19" s="33"/>
      <c r="I19" s="33"/>
      <c r="J19" s="33"/>
      <c r="K19" s="33"/>
      <c r="L19" s="33">
        <f t="shared" si="0"/>
        <v>0</v>
      </c>
    </row>
    <row r="20" spans="1:12" s="19" customFormat="1" ht="19.5" customHeight="1">
      <c r="A20" s="35">
        <v>15</v>
      </c>
      <c r="B20" s="58"/>
      <c r="C20" s="33"/>
      <c r="D20" s="33"/>
      <c r="E20" s="33"/>
      <c r="F20" s="33"/>
      <c r="G20" s="33"/>
      <c r="H20" s="33"/>
      <c r="I20" s="33"/>
      <c r="J20" s="33"/>
      <c r="K20" s="33"/>
      <c r="L20" s="33">
        <f t="shared" si="0"/>
        <v>0</v>
      </c>
    </row>
    <row r="21" spans="1:12" s="19" customFormat="1" ht="19.5" customHeight="1">
      <c r="A21" s="35">
        <v>16</v>
      </c>
      <c r="B21" s="58"/>
      <c r="C21" s="33"/>
      <c r="D21" s="33"/>
      <c r="E21" s="33"/>
      <c r="F21" s="33"/>
      <c r="G21" s="33"/>
      <c r="H21" s="33"/>
      <c r="I21" s="33"/>
      <c r="J21" s="53"/>
      <c r="K21" s="33"/>
      <c r="L21" s="33">
        <f t="shared" si="0"/>
        <v>0</v>
      </c>
    </row>
    <row r="22" spans="1:12" s="19" customFormat="1" ht="19.5" customHeight="1">
      <c r="A22" s="35">
        <v>17</v>
      </c>
      <c r="B22" s="58"/>
      <c r="C22" s="33"/>
      <c r="D22" s="33"/>
      <c r="E22" s="33"/>
      <c r="F22" s="33"/>
      <c r="G22" s="33"/>
      <c r="H22" s="33"/>
      <c r="I22" s="33"/>
      <c r="J22" s="33"/>
      <c r="K22" s="33"/>
      <c r="L22" s="33">
        <f t="shared" si="0"/>
        <v>0</v>
      </c>
    </row>
    <row r="23" spans="1:12" s="19" customFormat="1" ht="19.5" customHeight="1">
      <c r="A23" s="35">
        <v>18</v>
      </c>
      <c r="B23" s="58"/>
      <c r="C23" s="33"/>
      <c r="D23" s="33"/>
      <c r="E23" s="33"/>
      <c r="F23" s="33"/>
      <c r="G23" s="33"/>
      <c r="H23" s="33"/>
      <c r="I23" s="33"/>
      <c r="J23" s="33"/>
      <c r="K23" s="33"/>
      <c r="L23" s="33">
        <f t="shared" si="0"/>
        <v>0</v>
      </c>
    </row>
    <row r="24" spans="1:12" s="19" customFormat="1" ht="19.5" customHeight="1">
      <c r="A24" s="35">
        <v>19</v>
      </c>
      <c r="B24" s="58"/>
      <c r="C24" s="33"/>
      <c r="D24" s="33"/>
      <c r="E24" s="33"/>
      <c r="F24" s="33"/>
      <c r="G24" s="33"/>
      <c r="H24" s="33"/>
      <c r="I24" s="33"/>
      <c r="J24" s="33"/>
      <c r="K24" s="33"/>
      <c r="L24" s="33">
        <f t="shared" si="0"/>
        <v>0</v>
      </c>
    </row>
    <row r="25" spans="1:12" s="19" customFormat="1" ht="19.5" customHeight="1">
      <c r="A25" s="35">
        <v>20</v>
      </c>
      <c r="B25" s="58"/>
      <c r="C25" s="33"/>
      <c r="D25" s="33"/>
      <c r="E25" s="33"/>
      <c r="F25" s="33"/>
      <c r="G25" s="33"/>
      <c r="H25" s="33"/>
      <c r="I25" s="33"/>
      <c r="J25" s="33"/>
      <c r="K25" s="33"/>
      <c r="L25" s="33">
        <f t="shared" si="0"/>
        <v>0</v>
      </c>
    </row>
    <row r="26" spans="1:12" s="19" customFormat="1" ht="19.5" customHeight="1">
      <c r="A26" s="35">
        <v>21</v>
      </c>
      <c r="B26" s="58"/>
      <c r="C26" s="33"/>
      <c r="D26" s="33"/>
      <c r="E26" s="33"/>
      <c r="F26" s="33"/>
      <c r="G26" s="33"/>
      <c r="H26" s="33"/>
      <c r="I26" s="33"/>
      <c r="J26" s="33"/>
      <c r="K26" s="33"/>
      <c r="L26" s="33">
        <f t="shared" si="0"/>
        <v>0</v>
      </c>
    </row>
    <row r="27" spans="1:12" s="19" customFormat="1" ht="19.5" customHeight="1">
      <c r="A27" s="35">
        <v>22</v>
      </c>
      <c r="B27" s="58"/>
      <c r="C27" s="33"/>
      <c r="D27" s="33"/>
      <c r="E27" s="33"/>
      <c r="F27" s="33"/>
      <c r="G27" s="33"/>
      <c r="H27" s="33"/>
      <c r="I27" s="33"/>
      <c r="J27" s="33"/>
      <c r="K27" s="33"/>
      <c r="L27" s="33">
        <f t="shared" si="0"/>
        <v>0</v>
      </c>
    </row>
    <row r="28" spans="1:12" s="19" customFormat="1" ht="19.5" customHeight="1">
      <c r="A28" s="35">
        <v>23</v>
      </c>
      <c r="B28" s="58"/>
      <c r="C28" s="33"/>
      <c r="D28" s="33"/>
      <c r="E28" s="33"/>
      <c r="F28" s="33"/>
      <c r="G28" s="33"/>
      <c r="H28" s="33"/>
      <c r="I28" s="33"/>
      <c r="J28" s="33"/>
      <c r="K28" s="33"/>
      <c r="L28" s="33">
        <f t="shared" si="0"/>
        <v>0</v>
      </c>
    </row>
    <row r="29" spans="1:12" s="19" customFormat="1" ht="19.5" customHeight="1">
      <c r="A29" s="35">
        <v>24</v>
      </c>
      <c r="B29" s="58"/>
      <c r="C29" s="33"/>
      <c r="D29" s="33"/>
      <c r="E29" s="33"/>
      <c r="F29" s="33"/>
      <c r="G29" s="33"/>
      <c r="H29" s="33"/>
      <c r="I29" s="33"/>
      <c r="J29" s="33"/>
      <c r="K29" s="33"/>
      <c r="L29" s="33">
        <f t="shared" si="0"/>
        <v>0</v>
      </c>
    </row>
    <row r="30" spans="1:12" s="19" customFormat="1" ht="19.5" customHeight="1">
      <c r="A30" s="35">
        <v>25</v>
      </c>
      <c r="B30" s="58"/>
      <c r="C30" s="33"/>
      <c r="D30" s="33"/>
      <c r="E30" s="33"/>
      <c r="F30" s="33"/>
      <c r="G30" s="33"/>
      <c r="H30" s="33"/>
      <c r="I30" s="33"/>
      <c r="J30" s="33"/>
      <c r="K30" s="33"/>
      <c r="L30" s="33">
        <f t="shared" si="0"/>
        <v>0</v>
      </c>
    </row>
    <row r="31" spans="1:12" s="19" customFormat="1" ht="19.5" customHeight="1">
      <c r="A31" s="35">
        <v>26</v>
      </c>
      <c r="B31" s="58"/>
      <c r="C31" s="33"/>
      <c r="D31" s="33"/>
      <c r="E31" s="33"/>
      <c r="F31" s="33"/>
      <c r="G31" s="33"/>
      <c r="H31" s="33"/>
      <c r="I31" s="33"/>
      <c r="J31" s="33"/>
      <c r="K31" s="33"/>
      <c r="L31" s="33">
        <f t="shared" si="0"/>
        <v>0</v>
      </c>
    </row>
    <row r="32" spans="1:12" s="19" customFormat="1" ht="19.5" customHeight="1">
      <c r="A32" s="38">
        <v>27</v>
      </c>
      <c r="B32" s="59"/>
      <c r="C32" s="33"/>
      <c r="D32" s="33"/>
      <c r="E32" s="33"/>
      <c r="F32" s="33"/>
      <c r="G32" s="33"/>
      <c r="H32" s="33"/>
      <c r="I32" s="33"/>
      <c r="J32" s="33"/>
      <c r="K32" s="33"/>
      <c r="L32" s="33">
        <f t="shared" si="0"/>
        <v>0</v>
      </c>
    </row>
    <row r="33" spans="1:12" s="19" customFormat="1" ht="19.5" customHeight="1">
      <c r="A33" s="35">
        <v>28</v>
      </c>
      <c r="B33" s="58"/>
      <c r="C33" s="33"/>
      <c r="D33" s="33"/>
      <c r="E33" s="33"/>
      <c r="F33" s="33"/>
      <c r="G33" s="33"/>
      <c r="H33" s="33"/>
      <c r="I33" s="33"/>
      <c r="J33" s="33"/>
      <c r="K33" s="33"/>
      <c r="L33" s="33">
        <f t="shared" si="0"/>
        <v>0</v>
      </c>
    </row>
    <row r="34" spans="1:12" s="19" customFormat="1" ht="19.5" customHeight="1">
      <c r="A34" s="35">
        <v>29</v>
      </c>
      <c r="B34" s="58"/>
      <c r="C34" s="33"/>
      <c r="D34" s="33"/>
      <c r="E34" s="33"/>
      <c r="F34" s="33"/>
      <c r="G34" s="33"/>
      <c r="H34" s="33"/>
      <c r="I34" s="33"/>
      <c r="J34" s="33"/>
      <c r="K34" s="33"/>
      <c r="L34" s="33">
        <f t="shared" si="0"/>
        <v>0</v>
      </c>
    </row>
    <row r="35" spans="1:12" s="19" customFormat="1" ht="19.5" customHeight="1">
      <c r="A35" s="35">
        <v>30</v>
      </c>
      <c r="B35" s="58"/>
      <c r="C35" s="33"/>
      <c r="D35" s="33"/>
      <c r="E35" s="33"/>
      <c r="F35" s="33"/>
      <c r="G35" s="33"/>
      <c r="H35" s="33"/>
      <c r="I35" s="33"/>
      <c r="J35" s="33"/>
      <c r="K35" s="33"/>
      <c r="L35" s="33">
        <f t="shared" si="0"/>
        <v>0</v>
      </c>
    </row>
    <row r="36" spans="1:12" s="19" customFormat="1" ht="19.5" customHeight="1">
      <c r="A36" s="39">
        <v>31</v>
      </c>
      <c r="B36" s="60"/>
      <c r="C36" s="33"/>
      <c r="D36" s="40"/>
      <c r="E36" s="40"/>
      <c r="F36" s="40"/>
      <c r="G36" s="40"/>
      <c r="H36" s="40"/>
      <c r="I36" s="40"/>
      <c r="J36" s="40"/>
      <c r="K36" s="40"/>
      <c r="L36" s="40">
        <f t="shared" si="0"/>
        <v>0</v>
      </c>
    </row>
    <row r="37" spans="1:12" s="43" customFormat="1" ht="19.5" customHeight="1">
      <c r="A37" s="41" t="s">
        <v>4</v>
      </c>
      <c r="B37" s="61">
        <f t="shared" ref="B37:I37" si="1">SUM(B6:B36)</f>
        <v>0</v>
      </c>
      <c r="C37" s="42">
        <f t="shared" si="1"/>
        <v>0</v>
      </c>
      <c r="D37" s="42">
        <f t="shared" si="1"/>
        <v>0</v>
      </c>
      <c r="E37" s="42">
        <f t="shared" si="1"/>
        <v>0</v>
      </c>
      <c r="F37" s="42">
        <f t="shared" si="1"/>
        <v>0</v>
      </c>
      <c r="G37" s="42">
        <f t="shared" si="1"/>
        <v>0</v>
      </c>
      <c r="H37" s="42">
        <f t="shared" si="1"/>
        <v>0</v>
      </c>
      <c r="I37" s="42">
        <f t="shared" si="1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49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>
        <v>0</v>
      </c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K32"/>
  <sheetViews>
    <sheetView workbookViewId="0">
      <selection activeCell="C11" sqref="C11"/>
    </sheetView>
  </sheetViews>
  <sheetFormatPr baseColWidth="10" defaultRowHeight="12.75"/>
  <cols>
    <col min="1" max="1" width="20" style="132" customWidth="1"/>
    <col min="2" max="5" width="14.42578125" style="132" customWidth="1"/>
    <col min="6" max="7" width="14.42578125" style="132" hidden="1" customWidth="1"/>
    <col min="8" max="8" width="18.5703125" style="132" customWidth="1"/>
    <col min="9" max="9" width="26.7109375" style="132" customWidth="1"/>
    <col min="10" max="16384" width="11.42578125" style="132"/>
  </cols>
  <sheetData>
    <row r="1" spans="1:11">
      <c r="A1" s="131"/>
    </row>
    <row r="2" spans="1:11">
      <c r="A2" s="133"/>
    </row>
    <row r="3" spans="1:11" s="134" customFormat="1" ht="26.25" customHeight="1">
      <c r="A3" s="222" t="s">
        <v>48</v>
      </c>
      <c r="B3" s="222"/>
      <c r="C3" s="222"/>
      <c r="D3" s="222"/>
      <c r="E3" s="222"/>
      <c r="F3" s="222"/>
      <c r="G3" s="222"/>
      <c r="H3" s="222"/>
    </row>
    <row r="4" spans="1:11" s="134" customFormat="1" ht="26.25" customHeight="1">
      <c r="A4" s="222" t="s">
        <v>68</v>
      </c>
      <c r="B4" s="222"/>
      <c r="C4" s="222"/>
      <c r="D4" s="222"/>
      <c r="E4" s="222"/>
      <c r="F4" s="222"/>
      <c r="G4" s="222"/>
      <c r="H4" s="222"/>
    </row>
    <row r="6" spans="1:11" ht="24.75" customHeight="1"/>
    <row r="7" spans="1:11" s="136" customFormat="1" ht="27" customHeight="1">
      <c r="A7" s="194" t="s">
        <v>28</v>
      </c>
      <c r="B7" s="135" t="s">
        <v>29</v>
      </c>
      <c r="C7" s="135" t="s">
        <v>30</v>
      </c>
      <c r="D7" s="135" t="s">
        <v>33</v>
      </c>
      <c r="E7" s="135" t="s">
        <v>31</v>
      </c>
      <c r="F7" s="135" t="s">
        <v>32</v>
      </c>
      <c r="G7" s="135" t="s">
        <v>33</v>
      </c>
      <c r="H7" s="194" t="s">
        <v>34</v>
      </c>
      <c r="I7" s="135" t="s">
        <v>43</v>
      </c>
      <c r="K7" s="137"/>
    </row>
    <row r="8" spans="1:11">
      <c r="A8" s="202">
        <v>43101</v>
      </c>
      <c r="B8" s="199">
        <f>+'ndf118'!B37</f>
        <v>0</v>
      </c>
      <c r="C8" s="138">
        <v>0.59499999999999997</v>
      </c>
      <c r="D8" s="139">
        <f>B8*C8</f>
        <v>0</v>
      </c>
      <c r="E8" s="145">
        <f t="shared" ref="E8:E10" si="0">C8*B8</f>
        <v>0</v>
      </c>
      <c r="F8" s="140">
        <v>0.34300000000000003</v>
      </c>
      <c r="G8" s="192">
        <f>F8*B8+1288/12</f>
        <v>107.33333333333333</v>
      </c>
      <c r="H8" s="196">
        <f t="shared" ref="H8:H19" si="1">D8-E8</f>
        <v>0</v>
      </c>
      <c r="I8" s="141"/>
    </row>
    <row r="9" spans="1:11">
      <c r="A9" s="203">
        <v>43132</v>
      </c>
      <c r="B9" s="200">
        <f>'ndf218'!B37</f>
        <v>0</v>
      </c>
      <c r="C9" s="143">
        <v>0.59499999999999997</v>
      </c>
      <c r="D9" s="144">
        <f>C9*B9</f>
        <v>0</v>
      </c>
      <c r="E9" s="145">
        <f t="shared" si="0"/>
        <v>0</v>
      </c>
      <c r="F9" s="146">
        <v>0.34300000000000003</v>
      </c>
      <c r="G9" s="193">
        <f>E9*F9+G23/12</f>
        <v>107.33333333333333</v>
      </c>
      <c r="H9" s="197">
        <f t="shared" si="1"/>
        <v>0</v>
      </c>
      <c r="I9" s="147"/>
    </row>
    <row r="10" spans="1:11">
      <c r="A10" s="203">
        <v>43160</v>
      </c>
      <c r="B10" s="200">
        <f>'ndf318'!B37</f>
        <v>0</v>
      </c>
      <c r="C10" s="143">
        <v>0.59499999999999997</v>
      </c>
      <c r="D10" s="144">
        <f>C10*B10</f>
        <v>0</v>
      </c>
      <c r="E10" s="145">
        <f t="shared" si="0"/>
        <v>0</v>
      </c>
      <c r="F10" s="146">
        <v>0.34300000000000003</v>
      </c>
      <c r="G10" s="193">
        <f>E10*F10+G23/12</f>
        <v>107.33333333333333</v>
      </c>
      <c r="H10" s="197">
        <f t="shared" si="1"/>
        <v>0</v>
      </c>
      <c r="I10" s="147"/>
    </row>
    <row r="11" spans="1:11">
      <c r="A11" s="203">
        <v>43191</v>
      </c>
      <c r="B11" s="200">
        <f>'ndf418'!B37</f>
        <v>0</v>
      </c>
      <c r="C11" s="143">
        <v>0.59499999999999997</v>
      </c>
      <c r="D11" s="144">
        <f>C11*B11</f>
        <v>0</v>
      </c>
      <c r="E11" s="145">
        <f t="shared" ref="E11:E19" si="2">C11*B11</f>
        <v>0</v>
      </c>
      <c r="F11" s="146">
        <v>0.34300000000000003</v>
      </c>
      <c r="G11" s="193">
        <f>E11*F11+G23/12</f>
        <v>107.33333333333333</v>
      </c>
      <c r="H11" s="197">
        <f t="shared" si="1"/>
        <v>0</v>
      </c>
      <c r="I11" s="147"/>
    </row>
    <row r="12" spans="1:11">
      <c r="A12" s="203">
        <v>43221</v>
      </c>
      <c r="B12" s="200">
        <f>'ndf518'!B37</f>
        <v>0</v>
      </c>
      <c r="C12" s="143">
        <v>0.59499999999999997</v>
      </c>
      <c r="D12" s="144">
        <f>C12*B12</f>
        <v>0</v>
      </c>
      <c r="E12" s="145">
        <f t="shared" si="2"/>
        <v>0</v>
      </c>
      <c r="F12" s="146">
        <v>0.34300000000000003</v>
      </c>
      <c r="G12" s="193">
        <f>E12*F12+G23/12</f>
        <v>107.33333333333333</v>
      </c>
      <c r="H12" s="197">
        <f t="shared" si="1"/>
        <v>0</v>
      </c>
      <c r="I12" s="147"/>
    </row>
    <row r="13" spans="1:11">
      <c r="A13" s="203">
        <v>43252</v>
      </c>
      <c r="B13" s="200">
        <f>+'ndf618'!B37</f>
        <v>0</v>
      </c>
      <c r="C13" s="143">
        <v>0.59499999999999997</v>
      </c>
      <c r="D13" s="144">
        <f t="shared" ref="D13:D19" si="3">C13*B13</f>
        <v>0</v>
      </c>
      <c r="E13" s="145">
        <f t="shared" si="2"/>
        <v>0</v>
      </c>
      <c r="F13" s="146">
        <v>0.34300000000000003</v>
      </c>
      <c r="G13" s="193">
        <f>E13*F13+G23/12</f>
        <v>107.33333333333333</v>
      </c>
      <c r="H13" s="197">
        <f t="shared" si="1"/>
        <v>0</v>
      </c>
      <c r="I13" s="147"/>
    </row>
    <row r="14" spans="1:11">
      <c r="A14" s="203">
        <v>43282</v>
      </c>
      <c r="B14" s="200">
        <f>+'ndf718'!B37</f>
        <v>0</v>
      </c>
      <c r="C14" s="143">
        <v>0.59499999999999997</v>
      </c>
      <c r="D14" s="144">
        <f t="shared" si="3"/>
        <v>0</v>
      </c>
      <c r="E14" s="145">
        <f t="shared" si="2"/>
        <v>0</v>
      </c>
      <c r="F14" s="146">
        <v>0.34300000000000003</v>
      </c>
      <c r="G14" s="193">
        <f>E14*F14+G23/12</f>
        <v>107.33333333333333</v>
      </c>
      <c r="H14" s="197">
        <f t="shared" si="1"/>
        <v>0</v>
      </c>
      <c r="I14" s="147"/>
    </row>
    <row r="15" spans="1:11">
      <c r="A15" s="203">
        <v>43313</v>
      </c>
      <c r="B15" s="200">
        <f>+'ndf818'!B37</f>
        <v>0</v>
      </c>
      <c r="C15" s="143">
        <v>0.59499999999999997</v>
      </c>
      <c r="D15" s="144">
        <f t="shared" si="3"/>
        <v>0</v>
      </c>
      <c r="E15" s="145">
        <f t="shared" si="2"/>
        <v>0</v>
      </c>
      <c r="F15" s="146">
        <v>0.34300000000000003</v>
      </c>
      <c r="G15" s="193">
        <f>E15*F15+G23/12</f>
        <v>107.33333333333333</v>
      </c>
      <c r="H15" s="197">
        <f t="shared" si="1"/>
        <v>0</v>
      </c>
      <c r="I15" s="147" t="s">
        <v>0</v>
      </c>
    </row>
    <row r="16" spans="1:11">
      <c r="A16" s="203">
        <v>43344</v>
      </c>
      <c r="B16" s="200">
        <f>+'ndf918'!B37</f>
        <v>0</v>
      </c>
      <c r="C16" s="143">
        <v>0.59499999999999997</v>
      </c>
      <c r="D16" s="144">
        <f t="shared" si="3"/>
        <v>0</v>
      </c>
      <c r="E16" s="145">
        <f t="shared" si="2"/>
        <v>0</v>
      </c>
      <c r="F16" s="146">
        <v>0.34300000000000003</v>
      </c>
      <c r="G16" s="193">
        <f>E16*F16+G23/12</f>
        <v>107.33333333333333</v>
      </c>
      <c r="H16" s="197">
        <f t="shared" si="1"/>
        <v>0</v>
      </c>
      <c r="I16" s="147"/>
    </row>
    <row r="17" spans="1:11">
      <c r="A17" s="203">
        <v>43374</v>
      </c>
      <c r="B17" s="200">
        <f>+'ndf1018'!B37</f>
        <v>0</v>
      </c>
      <c r="C17" s="143">
        <v>0.59499999999999997</v>
      </c>
      <c r="D17" s="144">
        <f t="shared" si="3"/>
        <v>0</v>
      </c>
      <c r="E17" s="145">
        <f t="shared" si="2"/>
        <v>0</v>
      </c>
      <c r="F17" s="146">
        <v>0.34300000000000003</v>
      </c>
      <c r="G17" s="193">
        <f>E17*F17+G23/12</f>
        <v>107.33333333333333</v>
      </c>
      <c r="H17" s="197">
        <f t="shared" si="1"/>
        <v>0</v>
      </c>
      <c r="I17" s="147"/>
      <c r="K17" s="148"/>
    </row>
    <row r="18" spans="1:11">
      <c r="A18" s="203">
        <v>43405</v>
      </c>
      <c r="B18" s="200">
        <f>+'ndf1118'!B37</f>
        <v>3050</v>
      </c>
      <c r="C18" s="143">
        <v>0.59499999999999997</v>
      </c>
      <c r="D18" s="144">
        <f t="shared" si="3"/>
        <v>1814.75</v>
      </c>
      <c r="E18" s="145">
        <f t="shared" si="2"/>
        <v>1814.75</v>
      </c>
      <c r="F18" s="146">
        <v>0.34300000000000003</v>
      </c>
      <c r="G18" s="193">
        <f>F18*B18</f>
        <v>1046.1500000000001</v>
      </c>
      <c r="H18" s="197">
        <f t="shared" si="1"/>
        <v>0</v>
      </c>
      <c r="I18" s="147"/>
    </row>
    <row r="19" spans="1:11">
      <c r="A19" s="203">
        <v>43435</v>
      </c>
      <c r="B19" s="200">
        <f>+'ndf1217'!B37</f>
        <v>0</v>
      </c>
      <c r="C19" s="143">
        <v>0.59499999999999997</v>
      </c>
      <c r="D19" s="144">
        <f t="shared" si="3"/>
        <v>0</v>
      </c>
      <c r="E19" s="145">
        <f t="shared" si="2"/>
        <v>0</v>
      </c>
      <c r="F19" s="146">
        <v>0.34300000000000003</v>
      </c>
      <c r="G19" s="193">
        <f>F19*B19</f>
        <v>0</v>
      </c>
      <c r="H19" s="197">
        <f t="shared" si="1"/>
        <v>0</v>
      </c>
      <c r="I19" s="147"/>
    </row>
    <row r="20" spans="1:11">
      <c r="A20" s="204"/>
      <c r="B20" s="201"/>
      <c r="C20" s="149"/>
      <c r="D20" s="149"/>
      <c r="E20" s="150"/>
      <c r="F20" s="151"/>
      <c r="G20" s="195"/>
      <c r="H20" s="198"/>
      <c r="I20" s="152"/>
    </row>
    <row r="21" spans="1:11" hidden="1">
      <c r="A21" s="153"/>
      <c r="B21" s="142"/>
      <c r="C21" s="146"/>
      <c r="D21" s="146"/>
      <c r="E21" s="145"/>
      <c r="F21" s="146"/>
      <c r="G21" s="145"/>
      <c r="H21" s="154"/>
      <c r="I21" s="154"/>
    </row>
    <row r="22" spans="1:11" s="133" customFormat="1" hidden="1">
      <c r="A22" s="155" t="s">
        <v>35</v>
      </c>
      <c r="B22" s="156">
        <f>SUM(B8:B19)</f>
        <v>3050</v>
      </c>
      <c r="C22" s="157"/>
      <c r="D22" s="158">
        <f>SUM(D8:D20)</f>
        <v>1814.75</v>
      </c>
      <c r="E22" s="158">
        <f>SUM(E8:E20)</f>
        <v>1814.75</v>
      </c>
      <c r="F22" s="157"/>
      <c r="G22" s="158">
        <f>SUM(G8:G19)</f>
        <v>2119.4833333333336</v>
      </c>
      <c r="H22" s="147">
        <f>D22-E22</f>
        <v>0</v>
      </c>
      <c r="I22" s="147">
        <f>E22-F22</f>
        <v>1814.75</v>
      </c>
    </row>
    <row r="23" spans="1:11" s="133" customFormat="1" hidden="1">
      <c r="A23" s="155" t="s">
        <v>36</v>
      </c>
      <c r="B23" s="159"/>
      <c r="C23" s="157"/>
      <c r="D23" s="157"/>
      <c r="E23" s="158"/>
      <c r="F23" s="157"/>
      <c r="G23" s="158">
        <v>1288</v>
      </c>
      <c r="H23" s="160"/>
      <c r="I23" s="160"/>
    </row>
    <row r="24" spans="1:11" s="133" customFormat="1" hidden="1">
      <c r="A24" s="155"/>
      <c r="B24" s="161"/>
      <c r="C24" s="162"/>
      <c r="D24" s="162"/>
      <c r="E24" s="163"/>
      <c r="F24" s="162"/>
      <c r="G24" s="163"/>
      <c r="H24" s="160"/>
      <c r="I24" s="160"/>
    </row>
    <row r="25" spans="1:11" s="169" customFormat="1" ht="21" customHeight="1">
      <c r="A25" s="164" t="s">
        <v>37</v>
      </c>
      <c r="B25" s="165">
        <f>SUM(B8:B19)</f>
        <v>3050</v>
      </c>
      <c r="C25" s="166"/>
      <c r="D25" s="167">
        <f>D22</f>
        <v>1814.75</v>
      </c>
      <c r="E25" s="167">
        <f>E22</f>
        <v>1814.75</v>
      </c>
      <c r="F25" s="167"/>
      <c r="G25" s="167">
        <f>SUM(G22:G23)</f>
        <v>3407.4833333333336</v>
      </c>
      <c r="H25" s="168">
        <f>SUM(H8:H20)</f>
        <v>0</v>
      </c>
      <c r="I25" s="168"/>
    </row>
    <row r="26" spans="1:11">
      <c r="A26" s="155"/>
      <c r="B26" s="170"/>
      <c r="C26" s="171"/>
      <c r="D26" s="171"/>
      <c r="E26" s="171"/>
      <c r="F26" s="171"/>
      <c r="G26" s="172"/>
      <c r="H26" s="154"/>
      <c r="I26" s="154"/>
    </row>
    <row r="27" spans="1:11">
      <c r="A27" s="173"/>
      <c r="B27" s="174"/>
      <c r="C27" s="175"/>
      <c r="D27" s="175"/>
      <c r="E27" s="175"/>
      <c r="F27" s="175"/>
      <c r="G27" s="176"/>
      <c r="H27" s="177"/>
      <c r="I27" s="177"/>
    </row>
    <row r="28" spans="1:11">
      <c r="B28" s="178"/>
      <c r="G28" s="179"/>
    </row>
    <row r="29" spans="1:11">
      <c r="A29" s="180" t="s">
        <v>67</v>
      </c>
      <c r="B29" s="181"/>
      <c r="E29" s="182"/>
    </row>
    <row r="30" spans="1:11">
      <c r="A30" s="183"/>
      <c r="B30" s="184"/>
    </row>
    <row r="31" spans="1:11">
      <c r="A31" s="183" t="s">
        <v>38</v>
      </c>
      <c r="B31" s="185">
        <v>0.59499999999999997</v>
      </c>
    </row>
    <row r="32" spans="1:11">
      <c r="A32" s="186" t="s">
        <v>39</v>
      </c>
      <c r="B32" s="187" t="s">
        <v>42</v>
      </c>
    </row>
  </sheetData>
  <sheetProtection selectLockedCells="1" selectUnlockedCells="1"/>
  <mergeCells count="2"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K34"/>
  <sheetViews>
    <sheetView workbookViewId="0">
      <selection activeCell="B6" sqref="B6"/>
    </sheetView>
  </sheetViews>
  <sheetFormatPr baseColWidth="10" defaultRowHeight="12.75"/>
  <cols>
    <col min="1" max="1" width="20" style="52" customWidth="1"/>
    <col min="2" max="5" width="14.42578125" style="52" customWidth="1"/>
    <col min="6" max="7" width="14.42578125" style="52" hidden="1" customWidth="1"/>
    <col min="8" max="8" width="18.5703125" style="52" customWidth="1"/>
    <col min="9" max="9" width="26.7109375" style="52" customWidth="1"/>
    <col min="10" max="16384" width="11.42578125" style="52"/>
  </cols>
  <sheetData>
    <row r="1" spans="1:9">
      <c r="A1" s="69"/>
    </row>
    <row r="2" spans="1:9">
      <c r="A2" s="70"/>
    </row>
    <row r="3" spans="1:9" s="71" customFormat="1" ht="26.25" customHeight="1">
      <c r="A3" s="223" t="s">
        <v>47</v>
      </c>
      <c r="B3" s="223"/>
      <c r="C3" s="223"/>
      <c r="D3" s="223"/>
      <c r="E3" s="223"/>
      <c r="F3" s="223"/>
      <c r="G3" s="223"/>
      <c r="H3" s="223"/>
    </row>
    <row r="4" spans="1:9" s="71" customFormat="1" ht="26.25" customHeight="1">
      <c r="A4" s="223" t="s">
        <v>68</v>
      </c>
      <c r="B4" s="223"/>
      <c r="C4" s="223"/>
      <c r="D4" s="223"/>
      <c r="E4" s="223"/>
      <c r="F4" s="223"/>
      <c r="G4" s="223"/>
      <c r="H4" s="223"/>
    </row>
    <row r="6" spans="1:9" ht="24.75" customHeight="1"/>
    <row r="7" spans="1:9" s="73" customFormat="1" ht="27" customHeight="1">
      <c r="A7" s="205" t="s">
        <v>28</v>
      </c>
      <c r="B7" s="205" t="s">
        <v>29</v>
      </c>
      <c r="C7" s="72" t="s">
        <v>30</v>
      </c>
      <c r="D7" s="72" t="s">
        <v>33</v>
      </c>
      <c r="E7" s="72" t="s">
        <v>31</v>
      </c>
      <c r="F7" s="72" t="s">
        <v>32</v>
      </c>
      <c r="G7" s="72" t="s">
        <v>33</v>
      </c>
      <c r="H7" s="72" t="s">
        <v>34</v>
      </c>
      <c r="I7" s="72" t="s">
        <v>43</v>
      </c>
    </row>
    <row r="8" spans="1:9">
      <c r="A8" s="206">
        <v>43101</v>
      </c>
      <c r="B8" s="74">
        <f>+'ndf118'!B37</f>
        <v>0</v>
      </c>
      <c r="C8" s="210">
        <v>0.33700000000000002</v>
      </c>
      <c r="D8" s="114">
        <f>B8*C8</f>
        <v>0</v>
      </c>
      <c r="E8" s="75"/>
      <c r="F8" s="76">
        <v>0.34300000000000003</v>
      </c>
      <c r="G8" s="75">
        <f>F8*B8+1288/12</f>
        <v>107.33333333333333</v>
      </c>
      <c r="H8" s="116"/>
      <c r="I8" s="116"/>
    </row>
    <row r="9" spans="1:9">
      <c r="A9" s="207">
        <v>43132</v>
      </c>
      <c r="B9" s="77">
        <f>'ndf218'!B37</f>
        <v>0</v>
      </c>
      <c r="C9" s="209">
        <v>0.33700000000000002</v>
      </c>
      <c r="D9" s="115">
        <f>C9*B9</f>
        <v>0</v>
      </c>
      <c r="E9" s="79"/>
      <c r="F9" s="80">
        <v>0.34300000000000003</v>
      </c>
      <c r="G9" s="79">
        <f>E9*F9+G25/12</f>
        <v>107.33333333333333</v>
      </c>
      <c r="H9" s="117"/>
      <c r="I9" s="117"/>
    </row>
    <row r="10" spans="1:9">
      <c r="A10" s="207">
        <v>43160</v>
      </c>
      <c r="B10" s="77">
        <f>'ndf318'!B37</f>
        <v>0</v>
      </c>
      <c r="C10" s="209">
        <v>0.33700000000000002</v>
      </c>
      <c r="D10" s="115">
        <f>C10*B10</f>
        <v>0</v>
      </c>
      <c r="E10" s="79"/>
      <c r="F10" s="80">
        <v>0.34300000000000003</v>
      </c>
      <c r="G10" s="79">
        <f>E10*F10+G25/12</f>
        <v>107.33333333333333</v>
      </c>
      <c r="H10" s="117"/>
      <c r="I10" s="117"/>
    </row>
    <row r="11" spans="1:9">
      <c r="A11" s="207">
        <v>43191</v>
      </c>
      <c r="B11" s="77">
        <f>'ndf418'!B37</f>
        <v>0</v>
      </c>
      <c r="C11" s="209">
        <v>0.33700000000000002</v>
      </c>
      <c r="D11" s="115">
        <f>C11*B11</f>
        <v>0</v>
      </c>
      <c r="E11" s="79"/>
      <c r="F11" s="80">
        <v>0.34300000000000003</v>
      </c>
      <c r="G11" s="79">
        <f>E11*F11+G25/12</f>
        <v>107.33333333333333</v>
      </c>
      <c r="H11" s="117"/>
      <c r="I11" s="117"/>
    </row>
    <row r="12" spans="1:9">
      <c r="A12" s="207">
        <v>43221</v>
      </c>
      <c r="B12" s="77">
        <f>'ndf518'!B37</f>
        <v>0</v>
      </c>
      <c r="C12" s="209">
        <v>0.33700000000000002</v>
      </c>
      <c r="D12" s="115">
        <f>C12*B12</f>
        <v>0</v>
      </c>
      <c r="E12" s="79"/>
      <c r="F12" s="80">
        <v>0.34300000000000003</v>
      </c>
      <c r="G12" s="79">
        <f>E12*F12+G25/12</f>
        <v>107.33333333333333</v>
      </c>
      <c r="H12" s="117"/>
      <c r="I12" s="117"/>
    </row>
    <row r="13" spans="1:9">
      <c r="A13" s="207">
        <v>43252</v>
      </c>
      <c r="B13" s="77">
        <f>+'ndf618'!B37</f>
        <v>0</v>
      </c>
      <c r="C13" s="209">
        <v>0.33700000000000002</v>
      </c>
      <c r="D13" s="115">
        <f t="shared" ref="D13:D19" si="0">C13*B13</f>
        <v>0</v>
      </c>
      <c r="E13" s="79"/>
      <c r="F13" s="80">
        <v>0.34300000000000003</v>
      </c>
      <c r="G13" s="79">
        <f>E13*F13+G25/12</f>
        <v>107.33333333333333</v>
      </c>
      <c r="H13" s="117"/>
      <c r="I13" s="117"/>
    </row>
    <row r="14" spans="1:9">
      <c r="A14" s="207">
        <v>43282</v>
      </c>
      <c r="B14" s="77">
        <f>+'ndf718'!B37</f>
        <v>0</v>
      </c>
      <c r="C14" s="209">
        <v>0.33700000000000002</v>
      </c>
      <c r="D14" s="115">
        <f t="shared" si="0"/>
        <v>0</v>
      </c>
      <c r="E14" s="79"/>
      <c r="F14" s="80">
        <v>0.34300000000000003</v>
      </c>
      <c r="G14" s="79">
        <f>E14*F14+G25/12</f>
        <v>107.33333333333333</v>
      </c>
      <c r="H14" s="117"/>
      <c r="I14" s="117"/>
    </row>
    <row r="15" spans="1:9">
      <c r="A15" s="207">
        <v>43313</v>
      </c>
      <c r="B15" s="77">
        <f>+'ndf818'!B37</f>
        <v>0</v>
      </c>
      <c r="C15" s="209">
        <v>0.33700000000000002</v>
      </c>
      <c r="D15" s="115">
        <f t="shared" si="0"/>
        <v>0</v>
      </c>
      <c r="E15" s="79"/>
      <c r="F15" s="80">
        <v>0.34300000000000003</v>
      </c>
      <c r="G15" s="79">
        <f>E15*F15+G25/12</f>
        <v>107.33333333333333</v>
      </c>
      <c r="H15" s="117"/>
      <c r="I15" s="117" t="s">
        <v>0</v>
      </c>
    </row>
    <row r="16" spans="1:9">
      <c r="A16" s="207">
        <v>43344</v>
      </c>
      <c r="B16" s="77">
        <f>+'ndf118'!B45</f>
        <v>0</v>
      </c>
      <c r="C16" s="209">
        <v>0.33700000000000002</v>
      </c>
      <c r="D16" s="115">
        <f t="shared" si="0"/>
        <v>0</v>
      </c>
      <c r="E16" s="79"/>
      <c r="F16" s="80">
        <v>0.34300000000000003</v>
      </c>
      <c r="G16" s="79">
        <f>E16*F16+G25/12</f>
        <v>107.33333333333333</v>
      </c>
      <c r="H16" s="117"/>
      <c r="I16" s="117"/>
    </row>
    <row r="17" spans="1:11">
      <c r="A17" s="207">
        <v>43374</v>
      </c>
      <c r="B17" s="77">
        <f>+'ndf818'!B39</f>
        <v>0</v>
      </c>
      <c r="C17" s="209">
        <v>0.33700000000000002</v>
      </c>
      <c r="D17" s="115">
        <f t="shared" si="0"/>
        <v>0</v>
      </c>
      <c r="E17" s="79"/>
      <c r="F17" s="80">
        <v>0.34300000000000003</v>
      </c>
      <c r="G17" s="79">
        <f>E17*F17+G25/12</f>
        <v>107.33333333333333</v>
      </c>
      <c r="H17" s="117"/>
      <c r="I17" s="117"/>
      <c r="K17" s="125"/>
    </row>
    <row r="18" spans="1:11">
      <c r="A18" s="207">
        <v>43405</v>
      </c>
      <c r="B18" s="77">
        <f>+'ndf818'!B40</f>
        <v>0</v>
      </c>
      <c r="C18" s="209">
        <v>0.33700000000000002</v>
      </c>
      <c r="D18" s="115">
        <f t="shared" si="0"/>
        <v>0</v>
      </c>
      <c r="E18" s="79"/>
      <c r="F18" s="80">
        <v>0.34300000000000003</v>
      </c>
      <c r="G18" s="79">
        <f>F18*B18</f>
        <v>0</v>
      </c>
      <c r="H18" s="117"/>
      <c r="I18" s="117"/>
    </row>
    <row r="19" spans="1:11">
      <c r="A19" s="207">
        <v>43435</v>
      </c>
      <c r="B19" s="77">
        <f>+'ndf818'!B41</f>
        <v>0</v>
      </c>
      <c r="C19" s="209">
        <v>0.33700000000000002</v>
      </c>
      <c r="D19" s="115">
        <f t="shared" si="0"/>
        <v>0</v>
      </c>
      <c r="E19" s="79"/>
      <c r="F19" s="80">
        <v>0.34300000000000003</v>
      </c>
      <c r="G19" s="79">
        <f>F19*B19</f>
        <v>0</v>
      </c>
      <c r="H19" s="117"/>
      <c r="I19" s="117"/>
    </row>
    <row r="20" spans="1:11">
      <c r="A20" s="207"/>
      <c r="B20" s="77"/>
      <c r="C20" s="209"/>
      <c r="D20" s="78"/>
      <c r="E20" s="79"/>
      <c r="F20" s="80"/>
      <c r="G20" s="79"/>
      <c r="H20" s="117"/>
      <c r="I20" s="117"/>
    </row>
    <row r="21" spans="1:11">
      <c r="A21" s="208"/>
      <c r="B21" s="212"/>
      <c r="C21" s="209"/>
      <c r="D21" s="78"/>
      <c r="E21" s="79"/>
      <c r="F21" s="80"/>
      <c r="G21" s="79"/>
      <c r="H21" s="117"/>
      <c r="I21" s="117"/>
    </row>
    <row r="22" spans="1:11">
      <c r="A22" s="211" t="s">
        <v>46</v>
      </c>
      <c r="B22" s="212"/>
      <c r="C22" s="126"/>
      <c r="D22" s="130">
        <v>1288</v>
      </c>
      <c r="E22" s="127"/>
      <c r="F22" s="128"/>
      <c r="G22" s="127"/>
      <c r="H22" s="129"/>
      <c r="I22" s="129"/>
    </row>
    <row r="23" spans="1:11" hidden="1">
      <c r="A23" s="83"/>
      <c r="B23" s="77"/>
      <c r="C23" s="80"/>
      <c r="D23" s="80"/>
      <c r="E23" s="79"/>
      <c r="F23" s="80"/>
      <c r="G23" s="79"/>
      <c r="H23" s="81"/>
      <c r="I23" s="81"/>
    </row>
    <row r="24" spans="1:11" s="70" customFormat="1" hidden="1">
      <c r="A24" s="84" t="s">
        <v>35</v>
      </c>
      <c r="B24" s="85">
        <f>SUM(B8:B19)</f>
        <v>0</v>
      </c>
      <c r="C24" s="86"/>
      <c r="D24" s="87">
        <f>SUM(D8:D22)</f>
        <v>1288</v>
      </c>
      <c r="E24" s="87">
        <f>SUM(E8:E22)</f>
        <v>0</v>
      </c>
      <c r="F24" s="86"/>
      <c r="G24" s="87">
        <f>SUM(G8:G19)</f>
        <v>1073.3333333333335</v>
      </c>
      <c r="H24" s="117">
        <f>D24-E24</f>
        <v>1288</v>
      </c>
      <c r="I24" s="117">
        <f>E24-F24</f>
        <v>0</v>
      </c>
    </row>
    <row r="25" spans="1:11" s="70" customFormat="1" hidden="1">
      <c r="A25" s="84" t="s">
        <v>36</v>
      </c>
      <c r="B25" s="89"/>
      <c r="C25" s="86"/>
      <c r="D25" s="86"/>
      <c r="E25" s="87"/>
      <c r="F25" s="86"/>
      <c r="G25" s="87">
        <v>1288</v>
      </c>
      <c r="H25" s="88"/>
      <c r="I25" s="88"/>
    </row>
    <row r="26" spans="1:11" s="70" customFormat="1" hidden="1">
      <c r="A26" s="84"/>
      <c r="B26" s="90"/>
      <c r="C26" s="91"/>
      <c r="D26" s="91"/>
      <c r="E26" s="92"/>
      <c r="F26" s="91"/>
      <c r="G26" s="92"/>
      <c r="H26" s="88"/>
      <c r="I26" s="88"/>
    </row>
    <row r="27" spans="1:11" s="51" customFormat="1" ht="21" customHeight="1">
      <c r="A27" s="93" t="s">
        <v>37</v>
      </c>
      <c r="B27" s="94">
        <f>SUM(B8:B19)</f>
        <v>0</v>
      </c>
      <c r="C27" s="95"/>
      <c r="D27" s="96">
        <f>SUM(D8:D22)</f>
        <v>1288</v>
      </c>
      <c r="E27" s="96">
        <f>E24</f>
        <v>0</v>
      </c>
      <c r="F27" s="96"/>
      <c r="G27" s="96">
        <f>SUM(G24:G25)</f>
        <v>2361.3333333333335</v>
      </c>
      <c r="H27" s="97">
        <f>D27-E27</f>
        <v>1288</v>
      </c>
      <c r="I27" s="97"/>
    </row>
    <row r="28" spans="1:11">
      <c r="A28" s="84"/>
      <c r="B28" s="98"/>
      <c r="C28" s="99"/>
      <c r="D28" s="99"/>
      <c r="E28" s="99"/>
      <c r="F28" s="99"/>
      <c r="G28" s="100"/>
      <c r="H28" s="81"/>
      <c r="I28" s="81"/>
    </row>
    <row r="29" spans="1:11">
      <c r="A29" s="101"/>
      <c r="B29" s="102"/>
      <c r="C29" s="103"/>
      <c r="D29" s="103"/>
      <c r="E29" s="103"/>
      <c r="F29" s="103"/>
      <c r="G29" s="104"/>
      <c r="H29" s="82"/>
      <c r="I29" s="82"/>
    </row>
    <row r="30" spans="1:11">
      <c r="B30" s="105"/>
      <c r="G30" s="106"/>
    </row>
    <row r="31" spans="1:11">
      <c r="A31" s="107" t="s">
        <v>67</v>
      </c>
      <c r="B31" s="108"/>
      <c r="E31" s="124"/>
    </row>
    <row r="32" spans="1:11">
      <c r="A32" s="109"/>
      <c r="B32" s="110"/>
    </row>
    <row r="33" spans="1:2">
      <c r="A33" s="109" t="s">
        <v>38</v>
      </c>
      <c r="B33" s="111">
        <v>0.59499999999999997</v>
      </c>
    </row>
    <row r="34" spans="1:2">
      <c r="A34" s="112" t="s">
        <v>39</v>
      </c>
      <c r="B34" s="113" t="s">
        <v>42</v>
      </c>
    </row>
  </sheetData>
  <mergeCells count="2">
    <mergeCell ref="A3:H3"/>
    <mergeCell ref="A4:H4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F21"/>
  <sheetViews>
    <sheetView topLeftCell="A7" workbookViewId="0">
      <selection activeCell="B12" sqref="B12"/>
    </sheetView>
  </sheetViews>
  <sheetFormatPr baseColWidth="10" defaultRowHeight="12.75"/>
  <cols>
    <col min="1" max="1" width="13.42578125" bestFit="1" customWidth="1"/>
    <col min="2" max="2" width="24.5703125" bestFit="1" customWidth="1"/>
  </cols>
  <sheetData>
    <row r="1" spans="1:2" ht="15">
      <c r="A1" s="188"/>
      <c r="B1" s="189" t="s">
        <v>50</v>
      </c>
    </row>
    <row r="2" spans="1:2">
      <c r="A2" t="s">
        <v>51</v>
      </c>
      <c r="B2" s="191"/>
    </row>
    <row r="3" spans="1:2">
      <c r="A3" t="s">
        <v>52</v>
      </c>
      <c r="B3" s="214"/>
    </row>
    <row r="4" spans="1:2">
      <c r="A4" t="s">
        <v>53</v>
      </c>
      <c r="B4" s="191"/>
    </row>
    <row r="5" spans="1:2">
      <c r="A5" t="s">
        <v>54</v>
      </c>
      <c r="B5" s="191"/>
    </row>
    <row r="6" spans="1:2">
      <c r="A6" t="s">
        <v>55</v>
      </c>
      <c r="B6" s="191"/>
    </row>
    <row r="7" spans="1:2">
      <c r="A7" t="s">
        <v>56</v>
      </c>
      <c r="B7" s="191"/>
    </row>
    <row r="8" spans="1:2">
      <c r="A8" t="s">
        <v>57</v>
      </c>
      <c r="B8" s="191"/>
    </row>
    <row r="9" spans="1:2">
      <c r="A9" t="s">
        <v>58</v>
      </c>
      <c r="B9" s="191"/>
    </row>
    <row r="10" spans="1:2">
      <c r="A10" t="s">
        <v>59</v>
      </c>
      <c r="B10" s="191"/>
    </row>
    <row r="11" spans="1:2">
      <c r="A11" t="s">
        <v>60</v>
      </c>
      <c r="B11" s="191"/>
    </row>
    <row r="12" spans="1:2">
      <c r="A12" t="s">
        <v>61</v>
      </c>
      <c r="B12" s="224" t="s">
        <v>81</v>
      </c>
    </row>
    <row r="13" spans="1:2">
      <c r="A13" t="s">
        <v>62</v>
      </c>
      <c r="B13" s="191"/>
    </row>
    <row r="14" spans="1:2">
      <c r="B14" s="213">
        <f>SUM(B2:B13)</f>
        <v>0</v>
      </c>
    </row>
    <row r="16" spans="1:2">
      <c r="A16" t="s">
        <v>30</v>
      </c>
      <c r="B16">
        <v>0.59499999999999997</v>
      </c>
    </row>
    <row r="17" spans="1:6">
      <c r="A17" t="s">
        <v>63</v>
      </c>
      <c r="B17" s="190"/>
    </row>
    <row r="19" spans="1:6">
      <c r="A19" t="s">
        <v>64</v>
      </c>
      <c r="F19" s="190">
        <v>5143.28</v>
      </c>
    </row>
    <row r="21" spans="1:6">
      <c r="A21" t="s">
        <v>65</v>
      </c>
      <c r="C21" s="190">
        <v>-1663.52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B4" sqref="B4:H4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43435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/>
      <c r="D6" s="34"/>
      <c r="E6" s="34"/>
      <c r="F6" s="34"/>
      <c r="G6" s="34"/>
      <c r="H6" s="34"/>
      <c r="I6" s="34"/>
      <c r="J6" s="33"/>
      <c r="K6" s="33"/>
      <c r="L6" s="34">
        <f t="shared" ref="L6:L36" si="0">SUM(C6:I6)+K6</f>
        <v>0</v>
      </c>
    </row>
    <row r="7" spans="1:12" s="19" customFormat="1" ht="19.5" customHeight="1">
      <c r="A7" s="35">
        <v>2</v>
      </c>
      <c r="B7" s="58"/>
      <c r="C7" s="33">
        <f t="shared" ref="C7:C36" si="1">B7*$K$2</f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0"/>
        <v>0</v>
      </c>
    </row>
    <row r="8" spans="1:12" s="19" customFormat="1" ht="19.5" customHeight="1">
      <c r="A8" s="35">
        <v>3</v>
      </c>
      <c r="B8" s="58"/>
      <c r="C8" s="33">
        <f t="shared" si="1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0"/>
        <v>0</v>
      </c>
    </row>
    <row r="9" spans="1:12" s="19" customFormat="1" ht="19.5" customHeight="1">
      <c r="A9" s="35">
        <v>4</v>
      </c>
      <c r="B9" s="58"/>
      <c r="C9" s="33">
        <f t="shared" si="1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0"/>
        <v>0</v>
      </c>
    </row>
    <row r="10" spans="1:12" s="19" customFormat="1" ht="19.5" customHeight="1">
      <c r="A10" s="35">
        <v>5</v>
      </c>
      <c r="B10" s="58"/>
      <c r="C10" s="33">
        <f t="shared" si="1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0"/>
        <v>0</v>
      </c>
    </row>
    <row r="11" spans="1:12" s="19" customFormat="1" ht="19.5" customHeight="1">
      <c r="A11" s="35">
        <v>6</v>
      </c>
      <c r="B11" s="58"/>
      <c r="C11" s="33">
        <f t="shared" si="1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0"/>
        <v>0</v>
      </c>
    </row>
    <row r="12" spans="1:12" s="19" customFormat="1" ht="19.5" customHeight="1">
      <c r="A12" s="35">
        <v>7</v>
      </c>
      <c r="B12" s="58"/>
      <c r="C12" s="33">
        <f t="shared" si="1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0"/>
        <v>0</v>
      </c>
    </row>
    <row r="13" spans="1:12" s="19" customFormat="1" ht="19.5" customHeight="1">
      <c r="A13" s="35">
        <v>8</v>
      </c>
      <c r="B13" s="58"/>
      <c r="C13" s="33">
        <f t="shared" si="1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0"/>
        <v>0</v>
      </c>
    </row>
    <row r="14" spans="1:12" s="19" customFormat="1" ht="19.5" customHeight="1">
      <c r="A14" s="35">
        <v>9</v>
      </c>
      <c r="B14" s="58"/>
      <c r="C14" s="33">
        <f t="shared" si="1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0"/>
        <v>0</v>
      </c>
    </row>
    <row r="15" spans="1:12" s="19" customFormat="1" ht="19.5" customHeight="1">
      <c r="A15" s="35">
        <v>10</v>
      </c>
      <c r="B15" s="58"/>
      <c r="C15" s="33">
        <f t="shared" si="1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0"/>
        <v>0</v>
      </c>
    </row>
    <row r="16" spans="1:12" s="19" customFormat="1" ht="19.5" customHeight="1">
      <c r="A16" s="35">
        <v>11</v>
      </c>
      <c r="B16" s="58"/>
      <c r="C16" s="33">
        <f t="shared" si="1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0"/>
        <v>0</v>
      </c>
    </row>
    <row r="17" spans="1:12" s="19" customFormat="1" ht="19.5" customHeight="1">
      <c r="A17" s="35">
        <v>12</v>
      </c>
      <c r="B17" s="58"/>
      <c r="C17" s="33">
        <f t="shared" si="1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0"/>
        <v>0</v>
      </c>
    </row>
    <row r="18" spans="1:12" s="19" customFormat="1" ht="19.5" customHeight="1">
      <c r="A18" s="35">
        <v>13</v>
      </c>
      <c r="B18" s="58"/>
      <c r="C18" s="33">
        <f t="shared" si="1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0"/>
        <v>0</v>
      </c>
    </row>
    <row r="19" spans="1:12" s="19" customFormat="1" ht="19.5" customHeight="1">
      <c r="A19" s="35">
        <v>14</v>
      </c>
      <c r="B19" s="58"/>
      <c r="C19" s="33">
        <f t="shared" si="1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0"/>
        <v>0</v>
      </c>
    </row>
    <row r="20" spans="1:12" s="19" customFormat="1" ht="19.5" customHeight="1">
      <c r="A20" s="35">
        <v>15</v>
      </c>
      <c r="B20" s="58"/>
      <c r="C20" s="33">
        <f t="shared" si="1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0"/>
        <v>0</v>
      </c>
    </row>
    <row r="21" spans="1:12" s="19" customFormat="1" ht="19.5" customHeight="1">
      <c r="A21" s="35">
        <v>16</v>
      </c>
      <c r="B21" s="58"/>
      <c r="C21" s="33">
        <f t="shared" si="1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0"/>
        <v>0</v>
      </c>
    </row>
    <row r="22" spans="1:12" s="19" customFormat="1" ht="19.5" customHeight="1">
      <c r="A22" s="35">
        <v>17</v>
      </c>
      <c r="B22" s="58"/>
      <c r="C22" s="33">
        <f t="shared" si="1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0"/>
        <v>0</v>
      </c>
    </row>
    <row r="23" spans="1:12" s="19" customFormat="1" ht="19.5" customHeight="1">
      <c r="A23" s="35">
        <v>18</v>
      </c>
      <c r="B23" s="58"/>
      <c r="C23" s="33">
        <f t="shared" si="1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0"/>
        <v>0</v>
      </c>
    </row>
    <row r="24" spans="1:12" s="19" customFormat="1" ht="19.5" customHeight="1">
      <c r="A24" s="35">
        <v>19</v>
      </c>
      <c r="B24" s="58"/>
      <c r="C24" s="33">
        <f t="shared" si="1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0"/>
        <v>0</v>
      </c>
    </row>
    <row r="25" spans="1:12" s="19" customFormat="1" ht="19.5" customHeight="1">
      <c r="A25" s="35">
        <v>20</v>
      </c>
      <c r="B25" s="58"/>
      <c r="C25" s="33">
        <f t="shared" si="1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0"/>
        <v>0</v>
      </c>
    </row>
    <row r="26" spans="1:12" s="19" customFormat="1" ht="19.5" customHeight="1">
      <c r="A26" s="35">
        <v>21</v>
      </c>
      <c r="B26" s="58"/>
      <c r="C26" s="33">
        <f t="shared" si="1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0"/>
        <v>0</v>
      </c>
    </row>
    <row r="27" spans="1:12" s="19" customFormat="1" ht="19.5" customHeight="1">
      <c r="A27" s="35">
        <v>22</v>
      </c>
      <c r="B27" s="58"/>
      <c r="C27" s="33">
        <f t="shared" si="1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0"/>
        <v>0</v>
      </c>
    </row>
    <row r="28" spans="1:12" s="19" customFormat="1" ht="19.5" customHeight="1">
      <c r="A28" s="35">
        <v>23</v>
      </c>
      <c r="B28" s="58"/>
      <c r="C28" s="33">
        <f t="shared" si="1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0"/>
        <v>0</v>
      </c>
    </row>
    <row r="29" spans="1:12" s="19" customFormat="1" ht="19.5" customHeight="1">
      <c r="A29" s="35">
        <v>24</v>
      </c>
      <c r="B29" s="58"/>
      <c r="C29" s="33">
        <f t="shared" si="1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0"/>
        <v>0</v>
      </c>
    </row>
    <row r="30" spans="1:12" s="19" customFormat="1" ht="19.5" customHeight="1">
      <c r="A30" s="35">
        <v>25</v>
      </c>
      <c r="B30" s="58"/>
      <c r="C30" s="33">
        <f t="shared" si="1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0"/>
        <v>0</v>
      </c>
    </row>
    <row r="31" spans="1:12" s="19" customFormat="1" ht="19.5" customHeight="1">
      <c r="A31" s="35">
        <v>26</v>
      </c>
      <c r="B31" s="58"/>
      <c r="C31" s="33">
        <f t="shared" si="1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0"/>
        <v>0</v>
      </c>
    </row>
    <row r="32" spans="1:12" s="19" customFormat="1" ht="19.5" customHeight="1">
      <c r="A32" s="38">
        <v>27</v>
      </c>
      <c r="B32" s="59"/>
      <c r="C32" s="33">
        <f t="shared" si="1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0"/>
        <v>0</v>
      </c>
    </row>
    <row r="33" spans="1:12" s="19" customFormat="1" ht="19.5" customHeight="1">
      <c r="A33" s="35">
        <v>28</v>
      </c>
      <c r="B33" s="58"/>
      <c r="C33" s="33">
        <f t="shared" si="1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0"/>
        <v>0</v>
      </c>
    </row>
    <row r="34" spans="1:12" s="19" customFormat="1" ht="19.5" customHeight="1">
      <c r="A34" s="35">
        <v>29</v>
      </c>
      <c r="B34" s="58"/>
      <c r="C34" s="33">
        <f t="shared" si="1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0"/>
        <v>0</v>
      </c>
    </row>
    <row r="35" spans="1:12" s="19" customFormat="1" ht="19.5" customHeight="1">
      <c r="A35" s="35">
        <v>30</v>
      </c>
      <c r="B35" s="58"/>
      <c r="C35" s="33">
        <f t="shared" si="1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0"/>
        <v>0</v>
      </c>
    </row>
    <row r="36" spans="1:12" s="19" customFormat="1" ht="19.5" customHeight="1">
      <c r="A36" s="39">
        <v>31</v>
      </c>
      <c r="B36" s="60">
        <v>2000</v>
      </c>
      <c r="C36" s="33">
        <f t="shared" si="1"/>
        <v>1190</v>
      </c>
      <c r="D36" s="40"/>
      <c r="E36" s="40"/>
      <c r="F36" s="40"/>
      <c r="G36" s="40"/>
      <c r="H36" s="40"/>
      <c r="I36" s="40"/>
      <c r="J36" s="40"/>
      <c r="K36" s="40"/>
      <c r="L36" s="40">
        <f t="shared" si="0"/>
        <v>1190</v>
      </c>
    </row>
    <row r="37" spans="1:12" s="43" customFormat="1" ht="19.5" customHeight="1">
      <c r="A37" s="41" t="s">
        <v>4</v>
      </c>
      <c r="B37" s="61">
        <f t="shared" ref="B37:I37" si="2">SUM(B6:B36)</f>
        <v>2000</v>
      </c>
      <c r="C37" s="42">
        <f t="shared" si="2"/>
        <v>1190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1190</v>
      </c>
    </row>
    <row r="38" spans="1:12" s="19" customFormat="1" ht="19.5" customHeight="1">
      <c r="A38" s="44" t="s">
        <v>80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>
        <v>0</v>
      </c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1190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topLeftCell="A10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43405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/>
      <c r="D6" s="34"/>
      <c r="E6" s="34"/>
      <c r="F6" s="34"/>
      <c r="G6" s="34"/>
      <c r="H6" s="34"/>
      <c r="I6" s="34"/>
      <c r="J6" s="33"/>
      <c r="K6" s="33"/>
      <c r="L6" s="34">
        <f t="shared" ref="L6:L36" si="0">SUM(C6:I6)+K6</f>
        <v>0</v>
      </c>
    </row>
    <row r="7" spans="1:12" s="19" customFormat="1" ht="19.5" customHeight="1">
      <c r="A7" s="35">
        <v>2</v>
      </c>
      <c r="B7" s="58"/>
      <c r="C7" s="33">
        <f t="shared" ref="C7:C36" si="1">B7*$K$2</f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0"/>
        <v>0</v>
      </c>
    </row>
    <row r="8" spans="1:12" s="19" customFormat="1" ht="19.5" customHeight="1">
      <c r="A8" s="35">
        <v>3</v>
      </c>
      <c r="B8" s="58"/>
      <c r="C8" s="33">
        <f t="shared" si="1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0"/>
        <v>0</v>
      </c>
    </row>
    <row r="9" spans="1:12" s="19" customFormat="1" ht="19.5" customHeight="1">
      <c r="A9" s="35">
        <v>4</v>
      </c>
      <c r="B9" s="58"/>
      <c r="C9" s="33">
        <f t="shared" si="1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0"/>
        <v>0</v>
      </c>
    </row>
    <row r="10" spans="1:12" s="19" customFormat="1" ht="19.5" customHeight="1">
      <c r="A10" s="35">
        <v>5</v>
      </c>
      <c r="B10" s="58"/>
      <c r="C10" s="33">
        <f t="shared" si="1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0"/>
        <v>0</v>
      </c>
    </row>
    <row r="11" spans="1:12" s="19" customFormat="1" ht="19.5" customHeight="1">
      <c r="A11" s="35">
        <v>6</v>
      </c>
      <c r="B11" s="58"/>
      <c r="C11" s="33">
        <f t="shared" si="1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0"/>
        <v>0</v>
      </c>
    </row>
    <row r="12" spans="1:12" s="19" customFormat="1" ht="19.5" customHeight="1">
      <c r="A12" s="35">
        <v>7</v>
      </c>
      <c r="B12" s="58"/>
      <c r="C12" s="33">
        <f t="shared" si="1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0"/>
        <v>0</v>
      </c>
    </row>
    <row r="13" spans="1:12" s="19" customFormat="1" ht="19.5" customHeight="1">
      <c r="A13" s="35">
        <v>8</v>
      </c>
      <c r="B13" s="58"/>
      <c r="C13" s="33">
        <f t="shared" si="1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0"/>
        <v>0</v>
      </c>
    </row>
    <row r="14" spans="1:12" s="19" customFormat="1" ht="19.5" customHeight="1">
      <c r="A14" s="35">
        <v>9</v>
      </c>
      <c r="B14" s="58"/>
      <c r="C14" s="33">
        <f t="shared" si="1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0"/>
        <v>0</v>
      </c>
    </row>
    <row r="15" spans="1:12" s="19" customFormat="1" ht="19.5" customHeight="1">
      <c r="A15" s="35">
        <v>10</v>
      </c>
      <c r="B15" s="58"/>
      <c r="C15" s="33">
        <f t="shared" si="1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0"/>
        <v>0</v>
      </c>
    </row>
    <row r="16" spans="1:12" s="19" customFormat="1" ht="19.5" customHeight="1">
      <c r="A16" s="35">
        <v>11</v>
      </c>
      <c r="B16" s="58"/>
      <c r="C16" s="33">
        <f t="shared" si="1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0"/>
        <v>0</v>
      </c>
    </row>
    <row r="17" spans="1:12" s="19" customFormat="1" ht="19.5" customHeight="1">
      <c r="A17" s="35">
        <v>12</v>
      </c>
      <c r="B17" s="58"/>
      <c r="C17" s="33">
        <f t="shared" si="1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0"/>
        <v>0</v>
      </c>
    </row>
    <row r="18" spans="1:12" s="19" customFormat="1" ht="19.5" customHeight="1">
      <c r="A18" s="35">
        <v>13</v>
      </c>
      <c r="B18" s="58"/>
      <c r="C18" s="33">
        <f t="shared" si="1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0"/>
        <v>0</v>
      </c>
    </row>
    <row r="19" spans="1:12" s="19" customFormat="1" ht="19.5" customHeight="1">
      <c r="A19" s="35">
        <v>14</v>
      </c>
      <c r="B19" s="58"/>
      <c r="C19" s="33">
        <f t="shared" si="1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0"/>
        <v>0</v>
      </c>
    </row>
    <row r="20" spans="1:12" s="19" customFormat="1" ht="19.5" customHeight="1">
      <c r="A20" s="35">
        <v>15</v>
      </c>
      <c r="B20" s="58"/>
      <c r="C20" s="33">
        <f t="shared" si="1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0"/>
        <v>0</v>
      </c>
    </row>
    <row r="21" spans="1:12" s="19" customFormat="1" ht="19.5" customHeight="1">
      <c r="A21" s="35">
        <v>16</v>
      </c>
      <c r="B21" s="58"/>
      <c r="C21" s="33">
        <f t="shared" si="1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0"/>
        <v>0</v>
      </c>
    </row>
    <row r="22" spans="1:12" s="19" customFormat="1" ht="19.5" customHeight="1">
      <c r="A22" s="35">
        <v>17</v>
      </c>
      <c r="B22" s="58"/>
      <c r="C22" s="33">
        <f t="shared" si="1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0"/>
        <v>0</v>
      </c>
    </row>
    <row r="23" spans="1:12" s="19" customFormat="1" ht="19.5" customHeight="1">
      <c r="A23" s="35">
        <v>18</v>
      </c>
      <c r="B23" s="58"/>
      <c r="C23" s="33">
        <f t="shared" si="1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0"/>
        <v>0</v>
      </c>
    </row>
    <row r="24" spans="1:12" s="19" customFormat="1" ht="19.5" customHeight="1">
      <c r="A24" s="35">
        <v>19</v>
      </c>
      <c r="B24" s="58"/>
      <c r="C24" s="33">
        <f t="shared" si="1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0"/>
        <v>0</v>
      </c>
    </row>
    <row r="25" spans="1:12" s="19" customFormat="1" ht="19.5" customHeight="1">
      <c r="A25" s="35">
        <v>20</v>
      </c>
      <c r="B25" s="58"/>
      <c r="C25" s="33">
        <f t="shared" si="1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0"/>
        <v>0</v>
      </c>
    </row>
    <row r="26" spans="1:12" s="19" customFormat="1" ht="19.5" customHeight="1">
      <c r="A26" s="35">
        <v>21</v>
      </c>
      <c r="B26" s="58"/>
      <c r="C26" s="33">
        <f t="shared" si="1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0"/>
        <v>0</v>
      </c>
    </row>
    <row r="27" spans="1:12" s="19" customFormat="1" ht="19.5" customHeight="1">
      <c r="A27" s="35">
        <v>22</v>
      </c>
      <c r="B27" s="58"/>
      <c r="C27" s="33">
        <f t="shared" si="1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0"/>
        <v>0</v>
      </c>
    </row>
    <row r="28" spans="1:12" s="19" customFormat="1" ht="19.5" customHeight="1">
      <c r="A28" s="35">
        <v>23</v>
      </c>
      <c r="B28" s="58"/>
      <c r="C28" s="33">
        <f t="shared" si="1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0"/>
        <v>0</v>
      </c>
    </row>
    <row r="29" spans="1:12" s="19" customFormat="1" ht="19.5" customHeight="1">
      <c r="A29" s="35">
        <v>24</v>
      </c>
      <c r="B29" s="58"/>
      <c r="C29" s="33">
        <f t="shared" si="1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0"/>
        <v>0</v>
      </c>
    </row>
    <row r="30" spans="1:12" s="19" customFormat="1" ht="19.5" customHeight="1">
      <c r="A30" s="35">
        <v>25</v>
      </c>
      <c r="B30" s="58"/>
      <c r="C30" s="33">
        <f t="shared" si="1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0"/>
        <v>0</v>
      </c>
    </row>
    <row r="31" spans="1:12" s="19" customFormat="1" ht="19.5" customHeight="1">
      <c r="A31" s="35">
        <v>26</v>
      </c>
      <c r="B31" s="58"/>
      <c r="C31" s="33">
        <f t="shared" si="1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0"/>
        <v>0</v>
      </c>
    </row>
    <row r="32" spans="1:12" s="19" customFormat="1" ht="19.5" customHeight="1">
      <c r="A32" s="38">
        <v>27</v>
      </c>
      <c r="B32" s="59"/>
      <c r="C32" s="33">
        <f t="shared" si="1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0"/>
        <v>0</v>
      </c>
    </row>
    <row r="33" spans="1:12" s="19" customFormat="1" ht="19.5" customHeight="1">
      <c r="A33" s="35">
        <v>28</v>
      </c>
      <c r="B33" s="58"/>
      <c r="C33" s="33">
        <f t="shared" si="1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0"/>
        <v>0</v>
      </c>
    </row>
    <row r="34" spans="1:12" s="19" customFormat="1" ht="19.5" customHeight="1">
      <c r="A34" s="35">
        <v>29</v>
      </c>
      <c r="B34" s="58"/>
      <c r="C34" s="33">
        <f t="shared" si="1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0"/>
        <v>0</v>
      </c>
    </row>
    <row r="35" spans="1:12" s="19" customFormat="1" ht="19.5" customHeight="1">
      <c r="A35" s="35">
        <v>30</v>
      </c>
      <c r="B35" s="58"/>
      <c r="C35" s="33">
        <f t="shared" si="1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0"/>
        <v>0</v>
      </c>
    </row>
    <row r="36" spans="1:12" s="19" customFormat="1" ht="19.5" customHeight="1">
      <c r="A36" s="39">
        <v>31</v>
      </c>
      <c r="B36" s="60">
        <v>3050</v>
      </c>
      <c r="C36" s="33">
        <f t="shared" si="1"/>
        <v>1814.75</v>
      </c>
      <c r="D36" s="40"/>
      <c r="E36" s="40"/>
      <c r="F36" s="40"/>
      <c r="G36" s="40"/>
      <c r="H36" s="40"/>
      <c r="I36" s="40"/>
      <c r="J36" s="40"/>
      <c r="K36" s="40"/>
      <c r="L36" s="40">
        <f t="shared" si="0"/>
        <v>1814.75</v>
      </c>
    </row>
    <row r="37" spans="1:12" s="43" customFormat="1" ht="19.5" customHeight="1">
      <c r="A37" s="41" t="s">
        <v>4</v>
      </c>
      <c r="B37" s="61">
        <f t="shared" ref="B37:I37" si="2">SUM(B6:B36)</f>
        <v>3050</v>
      </c>
      <c r="C37" s="42">
        <f t="shared" si="2"/>
        <v>1814.75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1814.75</v>
      </c>
    </row>
    <row r="38" spans="1:12" s="19" customFormat="1" ht="19.5" customHeight="1">
      <c r="A38" s="44" t="s">
        <v>79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>
        <v>0</v>
      </c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1814.75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D1" sqref="C1:D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43374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78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/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43344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77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A1:L49"/>
  <sheetViews>
    <sheetView view="pageBreakPreview" zoomScale="90" zoomScaleNormal="100" zoomScaleSheetLayoutView="90" workbookViewId="0">
      <selection activeCell="C1" sqref="C1:C2"/>
    </sheetView>
  </sheetViews>
  <sheetFormatPr baseColWidth="10" defaultRowHeight="12.75"/>
  <cols>
    <col min="1" max="1" width="6.85546875" style="2" customWidth="1"/>
    <col min="2" max="2" width="8.7109375" style="67" customWidth="1"/>
    <col min="3" max="6" width="8.7109375" style="2" customWidth="1"/>
    <col min="7" max="7" width="11.28515625" style="2" customWidth="1"/>
    <col min="8" max="8" width="8.7109375" style="2" customWidth="1"/>
    <col min="9" max="9" width="12.7109375" style="2" customWidth="1"/>
    <col min="10" max="10" width="13.28515625" style="2" customWidth="1"/>
    <col min="11" max="11" width="13.28515625" style="10" customWidth="1"/>
    <col min="12" max="12" width="13.28515625" style="2" customWidth="1"/>
    <col min="13" max="16384" width="11.42578125" style="2"/>
  </cols>
  <sheetData>
    <row r="1" spans="1:12" s="19" customFormat="1" ht="19.5" customHeight="1">
      <c r="A1" s="15" t="s">
        <v>22</v>
      </c>
      <c r="B1" s="54"/>
      <c r="C1" s="17"/>
      <c r="D1" s="16"/>
      <c r="E1" s="16"/>
      <c r="F1" s="16"/>
      <c r="G1" s="16"/>
      <c r="H1" s="16"/>
      <c r="I1" s="16"/>
      <c r="J1" s="18" t="s">
        <v>21</v>
      </c>
      <c r="K1" s="215">
        <v>43313</v>
      </c>
      <c r="L1" s="216"/>
    </row>
    <row r="2" spans="1:12" s="19" customFormat="1" ht="19.5" customHeight="1">
      <c r="A2" s="20" t="s">
        <v>20</v>
      </c>
      <c r="B2" s="55"/>
      <c r="C2" s="21"/>
      <c r="D2" s="21"/>
      <c r="E2" s="21"/>
      <c r="G2" s="22" t="s">
        <v>24</v>
      </c>
      <c r="H2" s="21"/>
      <c r="I2" s="21"/>
      <c r="J2" s="23" t="s">
        <v>19</v>
      </c>
      <c r="K2" s="24">
        <v>0.59499999999999997</v>
      </c>
      <c r="L2" s="25"/>
    </row>
    <row r="3" spans="1:12" s="19" customFormat="1" ht="19.5" customHeight="1">
      <c r="A3" s="26"/>
      <c r="B3" s="56"/>
      <c r="C3" s="27"/>
      <c r="D3" s="28"/>
      <c r="E3" s="27"/>
      <c r="F3" s="27"/>
      <c r="G3" s="29"/>
      <c r="H3" s="27"/>
      <c r="I3" s="27"/>
      <c r="J3" s="27"/>
      <c r="K3" s="30"/>
      <c r="L3" s="31"/>
    </row>
    <row r="4" spans="1:12" ht="29.25" customHeight="1">
      <c r="A4" s="14"/>
      <c r="B4" s="217" t="s">
        <v>18</v>
      </c>
      <c r="C4" s="218"/>
      <c r="D4" s="218"/>
      <c r="E4" s="218"/>
      <c r="F4" s="218"/>
      <c r="G4" s="218"/>
      <c r="H4" s="219"/>
      <c r="I4" s="14" t="s">
        <v>17</v>
      </c>
      <c r="J4" s="220" t="s">
        <v>16</v>
      </c>
      <c r="K4" s="221"/>
      <c r="L4" s="14" t="s">
        <v>1</v>
      </c>
    </row>
    <row r="5" spans="1:12" ht="42.75" customHeight="1">
      <c r="A5" s="11" t="s">
        <v>15</v>
      </c>
      <c r="B5" s="68" t="s">
        <v>14</v>
      </c>
      <c r="C5" s="12" t="s">
        <v>13</v>
      </c>
      <c r="D5" s="12" t="s">
        <v>12</v>
      </c>
      <c r="E5" s="12" t="s">
        <v>11</v>
      </c>
      <c r="F5" s="12" t="s">
        <v>10</v>
      </c>
      <c r="G5" s="12" t="s">
        <v>9</v>
      </c>
      <c r="H5" s="12" t="s">
        <v>8</v>
      </c>
      <c r="I5" s="12" t="s">
        <v>7</v>
      </c>
      <c r="J5" s="12" t="s">
        <v>6</v>
      </c>
      <c r="K5" s="13" t="s">
        <v>5</v>
      </c>
      <c r="L5" s="12"/>
    </row>
    <row r="6" spans="1:12" s="19" customFormat="1" ht="19.5" customHeight="1">
      <c r="A6" s="32">
        <v>1</v>
      </c>
      <c r="B6" s="57"/>
      <c r="C6" s="33">
        <f t="shared" ref="C6:C36" si="0">B6*$K$2</f>
        <v>0</v>
      </c>
      <c r="D6" s="34"/>
      <c r="E6" s="34"/>
      <c r="F6" s="34"/>
      <c r="G6" s="34"/>
      <c r="H6" s="34"/>
      <c r="I6" s="34"/>
      <c r="J6" s="33"/>
      <c r="K6" s="33"/>
      <c r="L6" s="34">
        <f t="shared" ref="L6:L36" si="1">SUM(C6:I6)+K6</f>
        <v>0</v>
      </c>
    </row>
    <row r="7" spans="1:12" s="19" customFormat="1" ht="19.5" customHeight="1">
      <c r="A7" s="35">
        <v>2</v>
      </c>
      <c r="B7" s="58"/>
      <c r="C7" s="33">
        <f t="shared" si="0"/>
        <v>0</v>
      </c>
      <c r="D7" s="33"/>
      <c r="E7" s="33"/>
      <c r="F7" s="33"/>
      <c r="G7" s="33"/>
      <c r="H7" s="33"/>
      <c r="I7" s="33"/>
      <c r="J7" s="33"/>
      <c r="K7" s="33"/>
      <c r="L7" s="33">
        <f t="shared" si="1"/>
        <v>0</v>
      </c>
    </row>
    <row r="8" spans="1:12" s="19" customFormat="1" ht="19.5" customHeight="1">
      <c r="A8" s="35">
        <v>3</v>
      </c>
      <c r="B8" s="58"/>
      <c r="C8" s="33">
        <f t="shared" si="0"/>
        <v>0</v>
      </c>
      <c r="D8" s="33"/>
      <c r="E8" s="33"/>
      <c r="F8" s="33"/>
      <c r="G8" s="33"/>
      <c r="H8" s="33"/>
      <c r="I8" s="33"/>
      <c r="J8" s="33"/>
      <c r="K8" s="33"/>
      <c r="L8" s="33">
        <f t="shared" si="1"/>
        <v>0</v>
      </c>
    </row>
    <row r="9" spans="1:12" s="19" customFormat="1" ht="19.5" customHeight="1">
      <c r="A9" s="35">
        <v>4</v>
      </c>
      <c r="B9" s="58"/>
      <c r="C9" s="33">
        <f t="shared" si="0"/>
        <v>0</v>
      </c>
      <c r="D9" s="33"/>
      <c r="E9" s="33"/>
      <c r="F9" s="33"/>
      <c r="G9" s="33"/>
      <c r="H9" s="33"/>
      <c r="I9" s="33"/>
      <c r="J9" s="33"/>
      <c r="K9" s="33"/>
      <c r="L9" s="33">
        <f t="shared" si="1"/>
        <v>0</v>
      </c>
    </row>
    <row r="10" spans="1:12" s="19" customFormat="1" ht="19.5" customHeight="1">
      <c r="A10" s="35">
        <v>5</v>
      </c>
      <c r="B10" s="58"/>
      <c r="C10" s="33">
        <f t="shared" si="0"/>
        <v>0</v>
      </c>
      <c r="D10" s="33"/>
      <c r="E10" s="33"/>
      <c r="F10" s="33"/>
      <c r="G10" s="33"/>
      <c r="H10" s="33"/>
      <c r="I10" s="33"/>
      <c r="J10" s="33"/>
      <c r="K10" s="33"/>
      <c r="L10" s="33">
        <f t="shared" si="1"/>
        <v>0</v>
      </c>
    </row>
    <row r="11" spans="1:12" s="19" customFormat="1" ht="19.5" customHeight="1">
      <c r="A11" s="35">
        <v>6</v>
      </c>
      <c r="B11" s="58"/>
      <c r="C11" s="33">
        <f t="shared" si="0"/>
        <v>0</v>
      </c>
      <c r="D11" s="33"/>
      <c r="E11" s="33"/>
      <c r="F11" s="33"/>
      <c r="G11" s="33"/>
      <c r="H11" s="33"/>
      <c r="I11" s="33"/>
      <c r="J11" s="33"/>
      <c r="K11" s="33"/>
      <c r="L11" s="33">
        <f t="shared" si="1"/>
        <v>0</v>
      </c>
    </row>
    <row r="12" spans="1:12" s="19" customFormat="1" ht="19.5" customHeight="1">
      <c r="A12" s="35">
        <v>7</v>
      </c>
      <c r="B12" s="58"/>
      <c r="C12" s="33">
        <f t="shared" si="0"/>
        <v>0</v>
      </c>
      <c r="D12" s="33"/>
      <c r="E12" s="33"/>
      <c r="F12" s="33"/>
      <c r="G12" s="33"/>
      <c r="H12" s="33"/>
      <c r="I12" s="33"/>
      <c r="J12" s="53"/>
      <c r="K12" s="33"/>
      <c r="L12" s="33">
        <f t="shared" si="1"/>
        <v>0</v>
      </c>
    </row>
    <row r="13" spans="1:12" s="19" customFormat="1" ht="19.5" customHeight="1">
      <c r="A13" s="35">
        <v>8</v>
      </c>
      <c r="B13" s="58"/>
      <c r="C13" s="33">
        <f t="shared" si="0"/>
        <v>0</v>
      </c>
      <c r="D13" s="33"/>
      <c r="E13" s="33"/>
      <c r="F13" s="33"/>
      <c r="G13" s="33"/>
      <c r="H13" s="33"/>
      <c r="I13" s="33"/>
      <c r="J13" s="33"/>
      <c r="K13" s="33"/>
      <c r="L13" s="33">
        <f t="shared" si="1"/>
        <v>0</v>
      </c>
    </row>
    <row r="14" spans="1:12" s="19" customFormat="1" ht="19.5" customHeight="1">
      <c r="A14" s="35">
        <v>9</v>
      </c>
      <c r="B14" s="58"/>
      <c r="C14" s="33">
        <f t="shared" si="0"/>
        <v>0</v>
      </c>
      <c r="D14" s="33"/>
      <c r="E14" s="33"/>
      <c r="F14" s="33"/>
      <c r="G14" s="33"/>
      <c r="H14" s="33"/>
      <c r="I14" s="33"/>
      <c r="J14" s="33"/>
      <c r="K14" s="33"/>
      <c r="L14" s="33">
        <f t="shared" si="1"/>
        <v>0</v>
      </c>
    </row>
    <row r="15" spans="1:12" s="19" customFormat="1" ht="19.5" customHeight="1">
      <c r="A15" s="35">
        <v>10</v>
      </c>
      <c r="B15" s="58"/>
      <c r="C15" s="33">
        <f t="shared" si="0"/>
        <v>0</v>
      </c>
      <c r="D15" s="33"/>
      <c r="E15" s="33"/>
      <c r="F15" s="33"/>
      <c r="G15" s="33"/>
      <c r="H15" s="33"/>
      <c r="I15" s="33"/>
      <c r="J15" s="33"/>
      <c r="K15" s="33"/>
      <c r="L15" s="33">
        <f t="shared" si="1"/>
        <v>0</v>
      </c>
    </row>
    <row r="16" spans="1:12" s="19" customFormat="1" ht="19.5" customHeight="1">
      <c r="A16" s="35">
        <v>11</v>
      </c>
      <c r="B16" s="58"/>
      <c r="C16" s="33">
        <f t="shared" si="0"/>
        <v>0</v>
      </c>
      <c r="D16" s="33"/>
      <c r="E16" s="33"/>
      <c r="F16" s="33"/>
      <c r="G16" s="33"/>
      <c r="H16" s="33"/>
      <c r="I16" s="33"/>
      <c r="J16" s="33"/>
      <c r="K16" s="33"/>
      <c r="L16" s="33">
        <f t="shared" si="1"/>
        <v>0</v>
      </c>
    </row>
    <row r="17" spans="1:12" s="19" customFormat="1" ht="19.5" customHeight="1">
      <c r="A17" s="35">
        <v>12</v>
      </c>
      <c r="B17" s="58"/>
      <c r="C17" s="33">
        <f t="shared" si="0"/>
        <v>0</v>
      </c>
      <c r="D17" s="33"/>
      <c r="E17" s="33"/>
      <c r="F17" s="33"/>
      <c r="G17" s="33"/>
      <c r="H17" s="33"/>
      <c r="I17" s="33"/>
      <c r="J17" s="33"/>
      <c r="K17" s="33"/>
      <c r="L17" s="33">
        <f t="shared" si="1"/>
        <v>0</v>
      </c>
    </row>
    <row r="18" spans="1:12" s="19" customFormat="1" ht="19.5" customHeight="1">
      <c r="A18" s="35">
        <v>13</v>
      </c>
      <c r="B18" s="58"/>
      <c r="C18" s="33">
        <f t="shared" si="0"/>
        <v>0</v>
      </c>
      <c r="D18" s="33"/>
      <c r="E18" s="33"/>
      <c r="F18" s="33"/>
      <c r="G18" s="33"/>
      <c r="H18" s="33"/>
      <c r="I18" s="33"/>
      <c r="J18" s="33"/>
      <c r="K18" s="33"/>
      <c r="L18" s="33">
        <f t="shared" si="1"/>
        <v>0</v>
      </c>
    </row>
    <row r="19" spans="1:12" s="19" customFormat="1" ht="19.5" customHeight="1">
      <c r="A19" s="35">
        <v>14</v>
      </c>
      <c r="B19" s="58"/>
      <c r="C19" s="33">
        <f t="shared" si="0"/>
        <v>0</v>
      </c>
      <c r="D19" s="33"/>
      <c r="E19" s="33"/>
      <c r="F19" s="33"/>
      <c r="G19" s="33"/>
      <c r="H19" s="33"/>
      <c r="I19" s="33"/>
      <c r="J19" s="33"/>
      <c r="K19" s="33"/>
      <c r="L19" s="33">
        <f t="shared" si="1"/>
        <v>0</v>
      </c>
    </row>
    <row r="20" spans="1:12" s="19" customFormat="1" ht="19.5" customHeight="1">
      <c r="A20" s="35">
        <v>15</v>
      </c>
      <c r="B20" s="58"/>
      <c r="C20" s="33">
        <f t="shared" si="0"/>
        <v>0</v>
      </c>
      <c r="D20" s="33"/>
      <c r="E20" s="33"/>
      <c r="F20" s="33"/>
      <c r="G20" s="33"/>
      <c r="H20" s="33"/>
      <c r="I20" s="33"/>
      <c r="J20" s="33"/>
      <c r="K20" s="33"/>
      <c r="L20" s="33">
        <f t="shared" si="1"/>
        <v>0</v>
      </c>
    </row>
    <row r="21" spans="1:12" s="19" customFormat="1" ht="19.5" customHeight="1">
      <c r="A21" s="35">
        <v>16</v>
      </c>
      <c r="B21" s="58"/>
      <c r="C21" s="33">
        <f t="shared" si="0"/>
        <v>0</v>
      </c>
      <c r="D21" s="33"/>
      <c r="E21" s="33"/>
      <c r="F21" s="33"/>
      <c r="G21" s="33"/>
      <c r="H21" s="33"/>
      <c r="I21" s="33"/>
      <c r="J21" s="53"/>
      <c r="K21" s="33"/>
      <c r="L21" s="33">
        <f t="shared" si="1"/>
        <v>0</v>
      </c>
    </row>
    <row r="22" spans="1:12" s="19" customFormat="1" ht="19.5" customHeight="1">
      <c r="A22" s="35">
        <v>17</v>
      </c>
      <c r="B22" s="58"/>
      <c r="C22" s="33">
        <f t="shared" si="0"/>
        <v>0</v>
      </c>
      <c r="D22" s="33"/>
      <c r="E22" s="33"/>
      <c r="F22" s="33"/>
      <c r="G22" s="33"/>
      <c r="H22" s="33"/>
      <c r="I22" s="33"/>
      <c r="J22" s="33"/>
      <c r="K22" s="33"/>
      <c r="L22" s="33">
        <f t="shared" si="1"/>
        <v>0</v>
      </c>
    </row>
    <row r="23" spans="1:12" s="19" customFormat="1" ht="19.5" customHeight="1">
      <c r="A23" s="35">
        <v>18</v>
      </c>
      <c r="B23" s="58"/>
      <c r="C23" s="33">
        <f t="shared" si="0"/>
        <v>0</v>
      </c>
      <c r="D23" s="33"/>
      <c r="E23" s="33"/>
      <c r="F23" s="33"/>
      <c r="G23" s="33"/>
      <c r="H23" s="33"/>
      <c r="I23" s="33"/>
      <c r="J23" s="33"/>
      <c r="K23" s="33"/>
      <c r="L23" s="33">
        <f t="shared" si="1"/>
        <v>0</v>
      </c>
    </row>
    <row r="24" spans="1:12" s="19" customFormat="1" ht="19.5" customHeight="1">
      <c r="A24" s="35">
        <v>19</v>
      </c>
      <c r="B24" s="58"/>
      <c r="C24" s="33">
        <f t="shared" si="0"/>
        <v>0</v>
      </c>
      <c r="D24" s="33"/>
      <c r="E24" s="33"/>
      <c r="F24" s="33"/>
      <c r="G24" s="33"/>
      <c r="H24" s="33"/>
      <c r="I24" s="33"/>
      <c r="J24" s="33"/>
      <c r="K24" s="33"/>
      <c r="L24" s="33">
        <f t="shared" si="1"/>
        <v>0</v>
      </c>
    </row>
    <row r="25" spans="1:12" s="19" customFormat="1" ht="19.5" customHeight="1">
      <c r="A25" s="35">
        <v>20</v>
      </c>
      <c r="B25" s="58"/>
      <c r="C25" s="33">
        <f t="shared" si="0"/>
        <v>0</v>
      </c>
      <c r="D25" s="33"/>
      <c r="E25" s="33"/>
      <c r="F25" s="33"/>
      <c r="G25" s="33"/>
      <c r="H25" s="33"/>
      <c r="I25" s="33"/>
      <c r="J25" s="33"/>
      <c r="K25" s="33"/>
      <c r="L25" s="33">
        <f t="shared" si="1"/>
        <v>0</v>
      </c>
    </row>
    <row r="26" spans="1:12" s="19" customFormat="1" ht="19.5" customHeight="1">
      <c r="A26" s="35">
        <v>21</v>
      </c>
      <c r="B26" s="58"/>
      <c r="C26" s="33">
        <f t="shared" si="0"/>
        <v>0</v>
      </c>
      <c r="D26" s="33"/>
      <c r="E26" s="33"/>
      <c r="F26" s="33"/>
      <c r="G26" s="33"/>
      <c r="H26" s="33"/>
      <c r="I26" s="33"/>
      <c r="J26" s="33"/>
      <c r="K26" s="33"/>
      <c r="L26" s="33">
        <f t="shared" si="1"/>
        <v>0</v>
      </c>
    </row>
    <row r="27" spans="1:12" s="19" customFormat="1" ht="19.5" customHeight="1">
      <c r="A27" s="35">
        <v>22</v>
      </c>
      <c r="B27" s="58"/>
      <c r="C27" s="33">
        <f t="shared" si="0"/>
        <v>0</v>
      </c>
      <c r="D27" s="33"/>
      <c r="E27" s="33"/>
      <c r="F27" s="33"/>
      <c r="G27" s="33"/>
      <c r="H27" s="33"/>
      <c r="I27" s="33"/>
      <c r="J27" s="33"/>
      <c r="K27" s="33"/>
      <c r="L27" s="33">
        <f t="shared" si="1"/>
        <v>0</v>
      </c>
    </row>
    <row r="28" spans="1:12" s="19" customFormat="1" ht="19.5" customHeight="1">
      <c r="A28" s="35">
        <v>23</v>
      </c>
      <c r="B28" s="58"/>
      <c r="C28" s="33">
        <f t="shared" si="0"/>
        <v>0</v>
      </c>
      <c r="D28" s="33"/>
      <c r="E28" s="33"/>
      <c r="F28" s="33"/>
      <c r="G28" s="33"/>
      <c r="H28" s="33"/>
      <c r="I28" s="33"/>
      <c r="J28" s="33"/>
      <c r="K28" s="33"/>
      <c r="L28" s="33">
        <f t="shared" si="1"/>
        <v>0</v>
      </c>
    </row>
    <row r="29" spans="1:12" s="19" customFormat="1" ht="19.5" customHeight="1">
      <c r="A29" s="35">
        <v>24</v>
      </c>
      <c r="B29" s="58"/>
      <c r="C29" s="33">
        <f t="shared" si="0"/>
        <v>0</v>
      </c>
      <c r="D29" s="33"/>
      <c r="E29" s="33"/>
      <c r="F29" s="33"/>
      <c r="G29" s="33"/>
      <c r="H29" s="33"/>
      <c r="I29" s="33"/>
      <c r="J29" s="33"/>
      <c r="K29" s="33"/>
      <c r="L29" s="33">
        <f t="shared" si="1"/>
        <v>0</v>
      </c>
    </row>
    <row r="30" spans="1:12" s="19" customFormat="1" ht="19.5" customHeight="1">
      <c r="A30" s="35">
        <v>25</v>
      </c>
      <c r="B30" s="58"/>
      <c r="C30" s="33">
        <f t="shared" si="0"/>
        <v>0</v>
      </c>
      <c r="D30" s="33"/>
      <c r="E30" s="33"/>
      <c r="F30" s="33"/>
      <c r="G30" s="33"/>
      <c r="H30" s="33"/>
      <c r="I30" s="33"/>
      <c r="J30" s="33"/>
      <c r="K30" s="33"/>
      <c r="L30" s="33">
        <f t="shared" si="1"/>
        <v>0</v>
      </c>
    </row>
    <row r="31" spans="1:12" s="19" customFormat="1" ht="19.5" customHeight="1">
      <c r="A31" s="35">
        <v>26</v>
      </c>
      <c r="B31" s="58"/>
      <c r="C31" s="33">
        <f t="shared" si="0"/>
        <v>0</v>
      </c>
      <c r="D31" s="33"/>
      <c r="E31" s="33"/>
      <c r="F31" s="33"/>
      <c r="G31" s="33"/>
      <c r="H31" s="33"/>
      <c r="I31" s="33"/>
      <c r="J31" s="33"/>
      <c r="K31" s="33"/>
      <c r="L31" s="33">
        <f t="shared" si="1"/>
        <v>0</v>
      </c>
    </row>
    <row r="32" spans="1:12" s="19" customFormat="1" ht="19.5" customHeight="1">
      <c r="A32" s="38">
        <v>27</v>
      </c>
      <c r="B32" s="59"/>
      <c r="C32" s="33">
        <f t="shared" si="0"/>
        <v>0</v>
      </c>
      <c r="D32" s="33"/>
      <c r="E32" s="33"/>
      <c r="F32" s="33"/>
      <c r="G32" s="33"/>
      <c r="H32" s="33"/>
      <c r="I32" s="33"/>
      <c r="J32" s="33"/>
      <c r="K32" s="33"/>
      <c r="L32" s="33">
        <f t="shared" si="1"/>
        <v>0</v>
      </c>
    </row>
    <row r="33" spans="1:12" s="19" customFormat="1" ht="19.5" customHeight="1">
      <c r="A33" s="35">
        <v>28</v>
      </c>
      <c r="B33" s="58"/>
      <c r="C33" s="33">
        <f t="shared" si="0"/>
        <v>0</v>
      </c>
      <c r="D33" s="33"/>
      <c r="E33" s="33"/>
      <c r="F33" s="33"/>
      <c r="G33" s="33"/>
      <c r="H33" s="33"/>
      <c r="I33" s="33"/>
      <c r="J33" s="33"/>
      <c r="K33" s="33"/>
      <c r="L33" s="33">
        <f t="shared" si="1"/>
        <v>0</v>
      </c>
    </row>
    <row r="34" spans="1:12" s="19" customFormat="1" ht="19.5" customHeight="1">
      <c r="A34" s="35">
        <v>29</v>
      </c>
      <c r="B34" s="58"/>
      <c r="C34" s="33">
        <f t="shared" si="0"/>
        <v>0</v>
      </c>
      <c r="D34" s="33"/>
      <c r="E34" s="33"/>
      <c r="F34" s="33"/>
      <c r="G34" s="33"/>
      <c r="H34" s="33"/>
      <c r="I34" s="33"/>
      <c r="J34" s="33"/>
      <c r="K34" s="33"/>
      <c r="L34" s="33">
        <f t="shared" si="1"/>
        <v>0</v>
      </c>
    </row>
    <row r="35" spans="1:12" s="19" customFormat="1" ht="19.5" customHeight="1">
      <c r="A35" s="35">
        <v>30</v>
      </c>
      <c r="B35" s="58"/>
      <c r="C35" s="33">
        <f t="shared" si="0"/>
        <v>0</v>
      </c>
      <c r="D35" s="33"/>
      <c r="E35" s="33"/>
      <c r="F35" s="33"/>
      <c r="G35" s="33"/>
      <c r="H35" s="33"/>
      <c r="I35" s="33"/>
      <c r="J35" s="33"/>
      <c r="K35" s="33"/>
      <c r="L35" s="33">
        <f t="shared" si="1"/>
        <v>0</v>
      </c>
    </row>
    <row r="36" spans="1:12" s="19" customFormat="1" ht="19.5" customHeight="1">
      <c r="A36" s="39">
        <v>31</v>
      </c>
      <c r="B36" s="60"/>
      <c r="C36" s="33">
        <f t="shared" si="0"/>
        <v>0</v>
      </c>
      <c r="D36" s="40"/>
      <c r="E36" s="40"/>
      <c r="F36" s="40"/>
      <c r="G36" s="40"/>
      <c r="H36" s="40"/>
      <c r="I36" s="40"/>
      <c r="J36" s="40"/>
      <c r="K36" s="40"/>
      <c r="L36" s="40">
        <f t="shared" si="1"/>
        <v>0</v>
      </c>
    </row>
    <row r="37" spans="1:12" s="43" customFormat="1" ht="19.5" customHeight="1">
      <c r="A37" s="41" t="s">
        <v>4</v>
      </c>
      <c r="B37" s="61">
        <f t="shared" ref="B37:I37" si="2">SUM(B6:B36)</f>
        <v>0</v>
      </c>
      <c r="C37" s="42">
        <f t="shared" si="2"/>
        <v>0</v>
      </c>
      <c r="D37" s="42">
        <f t="shared" si="2"/>
        <v>0</v>
      </c>
      <c r="E37" s="42">
        <f t="shared" si="2"/>
        <v>0</v>
      </c>
      <c r="F37" s="42">
        <f t="shared" si="2"/>
        <v>0</v>
      </c>
      <c r="G37" s="42">
        <f t="shared" si="2"/>
        <v>0</v>
      </c>
      <c r="H37" s="42">
        <f t="shared" si="2"/>
        <v>0</v>
      </c>
      <c r="I37" s="42">
        <f t="shared" si="2"/>
        <v>0</v>
      </c>
      <c r="J37" s="42">
        <v>0</v>
      </c>
      <c r="K37" s="42">
        <f>SUM(K6:K36)</f>
        <v>0</v>
      </c>
      <c r="L37" s="42">
        <f>SUM(L6:L36)</f>
        <v>0</v>
      </c>
    </row>
    <row r="38" spans="1:12" s="19" customFormat="1" ht="19.5" customHeight="1">
      <c r="A38" s="44" t="s">
        <v>76</v>
      </c>
      <c r="B38" s="62"/>
      <c r="C38" s="45"/>
      <c r="D38" s="45"/>
      <c r="E38" s="45"/>
      <c r="F38" s="45"/>
      <c r="G38" s="45"/>
      <c r="H38" s="45"/>
      <c r="I38" s="45"/>
      <c r="J38" s="45"/>
      <c r="K38" s="45"/>
      <c r="L38" s="45">
        <f>'ndf718'!L40</f>
        <v>0</v>
      </c>
    </row>
    <row r="39" spans="1:12" s="19" customFormat="1" ht="19.5" customHeight="1">
      <c r="A39" s="44" t="s">
        <v>41</v>
      </c>
      <c r="B39" s="63"/>
      <c r="C39" s="45"/>
      <c r="D39" s="45"/>
      <c r="E39" s="45"/>
      <c r="F39" s="45"/>
      <c r="G39" s="45"/>
      <c r="H39" s="45"/>
      <c r="I39" s="45"/>
      <c r="J39" s="45"/>
      <c r="K39" s="45"/>
      <c r="L39" s="45"/>
    </row>
    <row r="40" spans="1:12" s="19" customFormat="1" ht="19.5" customHeight="1">
      <c r="A40" s="41" t="s">
        <v>23</v>
      </c>
      <c r="B40" s="63"/>
      <c r="C40" s="45"/>
      <c r="D40" s="45"/>
      <c r="E40" s="45"/>
      <c r="F40" s="45"/>
      <c r="G40" s="45"/>
      <c r="H40" s="45"/>
      <c r="I40" s="45"/>
      <c r="J40" s="45"/>
      <c r="K40" s="45"/>
      <c r="L40" s="42">
        <f>L37+L38+L39</f>
        <v>0</v>
      </c>
    </row>
    <row r="41" spans="1:12" s="19" customFormat="1" ht="3.75" customHeight="1">
      <c r="A41" s="46"/>
      <c r="B41" s="55"/>
      <c r="C41" s="47"/>
      <c r="D41" s="47"/>
      <c r="E41" s="47"/>
      <c r="F41" s="47"/>
      <c r="G41" s="47"/>
      <c r="H41" s="47"/>
      <c r="I41" s="47"/>
      <c r="J41" s="47"/>
      <c r="K41" s="47"/>
      <c r="L41" s="48"/>
    </row>
    <row r="42" spans="1:12" s="19" customFormat="1" ht="15">
      <c r="A42" s="46"/>
      <c r="B42" s="64" t="s">
        <v>3</v>
      </c>
      <c r="C42" s="21"/>
      <c r="D42" s="21"/>
      <c r="E42" s="21"/>
      <c r="F42" s="22" t="s">
        <v>2</v>
      </c>
      <c r="G42" s="21"/>
      <c r="H42" s="21"/>
      <c r="J42" s="49" t="s">
        <v>25</v>
      </c>
      <c r="K42" s="50"/>
      <c r="L42" s="25"/>
    </row>
    <row r="43" spans="1:12" s="19" customFormat="1" ht="19.5" customHeight="1">
      <c r="A43" s="46"/>
      <c r="B43" s="55"/>
      <c r="C43" s="21"/>
      <c r="D43" s="21"/>
      <c r="E43" s="21"/>
      <c r="F43" s="21"/>
      <c r="G43" s="21"/>
      <c r="H43" s="21"/>
      <c r="I43" s="21"/>
      <c r="J43" s="49" t="s">
        <v>27</v>
      </c>
      <c r="K43" s="47"/>
      <c r="L43" s="25"/>
    </row>
    <row r="44" spans="1:12" ht="19.5" customHeight="1">
      <c r="A44" s="8"/>
      <c r="B44" s="65"/>
      <c r="C44" s="3"/>
      <c r="D44" s="3"/>
      <c r="E44" s="3"/>
      <c r="F44" s="3"/>
      <c r="G44" s="3"/>
      <c r="H44" s="3"/>
      <c r="I44" s="3"/>
      <c r="J44" s="3"/>
      <c r="K44" s="1"/>
      <c r="L44" s="4"/>
    </row>
    <row r="45" spans="1:12" ht="19.5" customHeight="1">
      <c r="A45" s="8"/>
      <c r="B45" s="65"/>
      <c r="C45" s="3"/>
      <c r="D45" s="3"/>
      <c r="E45" s="3"/>
      <c r="F45" s="3"/>
      <c r="G45" s="3"/>
      <c r="H45" s="3"/>
      <c r="I45" s="3"/>
      <c r="J45" s="3"/>
      <c r="K45" s="1"/>
      <c r="L45" s="4"/>
    </row>
    <row r="46" spans="1:12" ht="19.5" customHeight="1">
      <c r="A46" s="8"/>
      <c r="B46" s="65"/>
      <c r="C46" s="3"/>
      <c r="D46" s="3"/>
      <c r="E46" s="3"/>
      <c r="F46" s="3"/>
      <c r="G46" s="3"/>
      <c r="H46" s="3"/>
      <c r="I46" s="3"/>
      <c r="J46" s="3"/>
      <c r="K46" s="1"/>
      <c r="L46" s="4"/>
    </row>
    <row r="47" spans="1:12" ht="19.5" customHeight="1">
      <c r="A47" s="8"/>
      <c r="B47" s="65"/>
      <c r="C47" s="3"/>
      <c r="D47" s="3"/>
      <c r="E47" s="3"/>
      <c r="F47" s="3"/>
      <c r="G47" s="3"/>
      <c r="H47" s="3"/>
      <c r="I47" s="3"/>
      <c r="J47" s="3"/>
      <c r="K47" s="1"/>
      <c r="L47" s="4"/>
    </row>
    <row r="48" spans="1:12" ht="19.5" customHeight="1">
      <c r="A48" s="8"/>
      <c r="B48" s="65"/>
      <c r="C48" s="3"/>
      <c r="D48" s="3"/>
      <c r="E48" s="3"/>
      <c r="F48" s="3"/>
      <c r="G48" s="3"/>
      <c r="H48" s="3"/>
      <c r="I48" s="3"/>
      <c r="J48" s="3"/>
      <c r="K48" s="1"/>
      <c r="L48" s="4"/>
    </row>
    <row r="49" spans="1:12" ht="19.5" customHeight="1">
      <c r="A49" s="9"/>
      <c r="B49" s="66"/>
      <c r="C49" s="5"/>
      <c r="D49" s="5"/>
      <c r="E49" s="5"/>
      <c r="F49" s="5"/>
      <c r="G49" s="5"/>
      <c r="H49" s="5"/>
      <c r="I49" s="5"/>
      <c r="J49" s="5"/>
      <c r="K49" s="6"/>
      <c r="L49" s="7"/>
    </row>
  </sheetData>
  <mergeCells count="3">
    <mergeCell ref="K1:L1"/>
    <mergeCell ref="B4:H4"/>
    <mergeCell ref="J4:K4"/>
  </mergeCells>
  <printOptions horizontalCentered="1"/>
  <pageMargins left="0.11811023622047245" right="0.11811023622047245" top="0.35433070866141736" bottom="0.35433070866141736" header="0.11811023622047245" footer="0.11811023622047245"/>
  <pageSetup paperSize="9" scale="8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17</vt:i4>
      </vt:variant>
    </vt:vector>
  </HeadingPairs>
  <TitlesOfParts>
    <vt:vector size="17" baseType="lpstr">
      <vt:lpstr>Model NDF</vt:lpstr>
      <vt:lpstr>Total KM 2018</vt:lpstr>
      <vt:lpstr>Total KM 2018+5000km</vt:lpstr>
      <vt:lpstr>Régul Samir</vt:lpstr>
      <vt:lpstr>ndf1218</vt:lpstr>
      <vt:lpstr>ndf1118</vt:lpstr>
      <vt:lpstr>ndf1018</vt:lpstr>
      <vt:lpstr>ndf918</vt:lpstr>
      <vt:lpstr>ndf818</vt:lpstr>
      <vt:lpstr>ndf718</vt:lpstr>
      <vt:lpstr>ndf618</vt:lpstr>
      <vt:lpstr>ndf518</vt:lpstr>
      <vt:lpstr>ndf418</vt:lpstr>
      <vt:lpstr>ndf318</vt:lpstr>
      <vt:lpstr>ndf218</vt:lpstr>
      <vt:lpstr>ndf118</vt:lpstr>
      <vt:lpstr>ndf1217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</dc:creator>
  <cp:lastModifiedBy>Puissegur</cp:lastModifiedBy>
  <cp:lastPrinted>2017-12-07T11:01:28Z</cp:lastPrinted>
  <dcterms:created xsi:type="dcterms:W3CDTF">2003-05-23T14:04:49Z</dcterms:created>
  <dcterms:modified xsi:type="dcterms:W3CDTF">2018-01-01T18:43:02Z</dcterms:modified>
</cp:coreProperties>
</file>