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2125" windowHeight="11415"/>
  </bookViews>
  <sheets>
    <sheet name="Opération 1" sheetId="1" r:id="rId1"/>
  </sheets>
  <externalReferences>
    <externalReference r:id="rId2"/>
  </externalReferences>
  <definedNames>
    <definedName name="ModeArrondi">[1]Param!$G$2</definedName>
  </definedNames>
  <calcPr calcId="145621"/>
</workbook>
</file>

<file path=xl/calcChain.xml><?xml version="1.0" encoding="utf-8"?>
<calcChain xmlns="http://schemas.openxmlformats.org/spreadsheetml/2006/main">
  <c r="F23" i="1" l="1"/>
  <c r="G33" i="1"/>
  <c r="G34" i="1"/>
  <c r="G25" i="1"/>
  <c r="G26" i="1"/>
  <c r="G27" i="1"/>
  <c r="G28" i="1"/>
  <c r="G29" i="1"/>
  <c r="G30" i="1"/>
  <c r="G31" i="1"/>
  <c r="G32" i="1"/>
  <c r="G23" i="1"/>
  <c r="G24" i="1"/>
  <c r="F24" i="1" l="1"/>
  <c r="J23" i="1" l="1"/>
  <c r="J42" i="1" l="1"/>
  <c r="F43" i="1"/>
  <c r="F44" i="1" l="1"/>
  <c r="J43" i="1"/>
  <c r="F45" i="1" l="1"/>
  <c r="J44" i="1"/>
  <c r="F46" i="1" l="1"/>
  <c r="J45" i="1"/>
  <c r="J46" i="1" l="1"/>
  <c r="F47" i="1"/>
  <c r="F48" i="1" l="1"/>
  <c r="F49" i="1" s="1"/>
  <c r="J47" i="1"/>
  <c r="F50" i="1" l="1"/>
  <c r="J49" i="1"/>
  <c r="J48" i="1"/>
  <c r="J50" i="1" l="1"/>
  <c r="F51" i="1"/>
  <c r="F52" i="1" l="1"/>
  <c r="J51" i="1"/>
  <c r="J52" i="1" l="1"/>
  <c r="F53" i="1"/>
  <c r="F54" i="1" l="1"/>
  <c r="J54" i="1" s="1"/>
  <c r="J14" i="1" s="1"/>
  <c r="J17" i="1" s="1"/>
  <c r="J53" i="1"/>
</calcChain>
</file>

<file path=xl/comments1.xml><?xml version="1.0" encoding="utf-8"?>
<comments xmlns="http://schemas.openxmlformats.org/spreadsheetml/2006/main">
  <authors>
    <author>Formaconsult</author>
  </authors>
  <commentList>
    <comment ref="F13" authorId="0">
      <text>
        <r>
          <rPr>
            <b/>
            <sz val="9"/>
            <color indexed="81"/>
            <rFont val="Tahoma"/>
            <family val="2"/>
          </rPr>
          <t>Formaconsult:</t>
        </r>
        <r>
          <rPr>
            <sz val="9"/>
            <color indexed="81"/>
            <rFont val="Tahoma"/>
            <family val="2"/>
          </rPr>
          <t xml:space="preserve">
Aucun point n'apparait dans le cercle choisit, cette option servira à déterminer si la formule applique le taux renseigné en cologne G ou H</t>
        </r>
      </text>
    </comment>
    <comment ref="F21" authorId="0">
      <text>
        <r>
          <rPr>
            <b/>
            <sz val="9"/>
            <color indexed="81"/>
            <rFont val="Tahoma"/>
            <family val="2"/>
          </rPr>
          <t>Formaconsult:</t>
        </r>
        <r>
          <rPr>
            <sz val="9"/>
            <color indexed="81"/>
            <rFont val="Tahoma"/>
            <family val="2"/>
          </rPr>
          <t xml:space="preserve">
Le montant de la créance (cellule D18) doit apparaitre a compter du semestre/année mentionner dans la cellule D17</t>
        </r>
      </text>
    </comment>
    <comment ref="J21" authorId="0">
      <text>
        <r>
          <rPr>
            <b/>
            <sz val="9"/>
            <color indexed="81"/>
            <rFont val="Tahoma"/>
            <family val="2"/>
          </rPr>
          <t>Formaconsult:</t>
        </r>
        <r>
          <rPr>
            <sz val="9"/>
            <color indexed="81"/>
            <rFont val="Tahoma"/>
            <family val="2"/>
          </rPr>
          <t xml:space="preserve">
Pour calculer les intérêts légaux simples qui sont dus, il faut multiplier la somme due par le nombre de jours de retard et par le taux applicable sur la période. Le résultat est divisé par 100 fois le nombre de jours de l'année (366 jours pour les années bissextiles, 365 jours pour les autres)</t>
        </r>
      </text>
    </comment>
    <comment ref="J23" authorId="0">
      <text>
        <r>
          <rPr>
            <b/>
            <sz val="9"/>
            <color indexed="81"/>
            <rFont val="Tahoma"/>
            <family val="2"/>
          </rPr>
          <t>Formaconsult:</t>
        </r>
        <r>
          <rPr>
            <sz val="9"/>
            <color indexed="81"/>
            <rFont val="Tahoma"/>
            <family val="2"/>
          </rPr>
          <t xml:space="preserve">
Le montant de l'interet correspond à l'application de la formule detailler en commentaire de la cellule I23. Le taux à appliquer sera fonction du statu de la créance rensaigné (particulier ou professionnelle) auquel il faut appliquer le taux adéquat du semestre spécifique (Cologne G ou H) au prorata du nombre de jours présents dans le semestre a compté du point de départ des interets mentionnés en D17 sur la base du solde réstant du au jour pécis de l'encaissement qui sera préciser en cologne E.</t>
        </r>
      </text>
    </comment>
  </commentList>
</comments>
</file>

<file path=xl/sharedStrings.xml><?xml version="1.0" encoding="utf-8"?>
<sst xmlns="http://schemas.openxmlformats.org/spreadsheetml/2006/main" count="38" uniqueCount="28">
  <si>
    <t>Solde minimum des 24 quinzaines de l'année</t>
  </si>
  <si>
    <t>1er semestre</t>
  </si>
  <si>
    <t>2ième semestre</t>
  </si>
  <si>
    <t>Taux d'intérêt du semestre</t>
  </si>
  <si>
    <t>Règlement encaisser en déduction de la créance</t>
  </si>
  <si>
    <t>Taux d'intérêt professionnels</t>
  </si>
  <si>
    <t>Taux d'intérêt particuliers</t>
  </si>
  <si>
    <t>Date d'encaissement</t>
  </si>
  <si>
    <t xml:space="preserve">Solde de la créance restant dû </t>
  </si>
  <si>
    <t>Montant des
Intérêts du semestre</t>
  </si>
  <si>
    <t>Données à appliquer</t>
  </si>
  <si>
    <t>Point de départ des interrets</t>
  </si>
  <si>
    <t>Montant de la créance</t>
  </si>
  <si>
    <t>Date de la décision judiciare</t>
  </si>
  <si>
    <t>Total des intérêts de l'opération 1</t>
  </si>
  <si>
    <t>Résultat de l'opération 1</t>
  </si>
  <si>
    <t>MONTANT TOTAL DES INTERRETS ACQUIS :</t>
  </si>
  <si>
    <t>Résultat de l'opération 2</t>
  </si>
  <si>
    <t>Résultat de l'opération 3</t>
  </si>
  <si>
    <t>Période 
(2 semestre par an a compté de 2015)</t>
  </si>
  <si>
    <r>
      <rPr>
        <b/>
        <sz val="10"/>
        <rFont val="Arial"/>
        <family val="2"/>
      </rPr>
      <t>Article L.313-2  du Code Monétaire et Financier :</t>
    </r>
    <r>
      <rPr>
        <sz val="10"/>
        <rFont val="Arial"/>
        <family val="2"/>
      </rPr>
      <t xml:space="preserve"> </t>
    </r>
    <r>
      <rPr>
        <i/>
        <sz val="10"/>
        <rFont val="Arial"/>
        <family val="2"/>
      </rPr>
      <t>" Le taux de l'intérêt légal est, en toute matière, fixé par arrêté du ministre chargé de l'économie.
Il comprend un taux applicable lorsque le créancier est une personne physique n'agissant pas pour des besoins professionnels et un taux applicable dans tous les autres cas.
Il est calculé semestriellement, en fonction du taux directeur de la Banque centrale européenne sur les opérations principales de refinancement et des taux pratiqués par les établissements de crédit et les sociétés de financement.
Les modalités de calcul et de publicité de ces taux sont fixées par décret."</t>
    </r>
  </si>
  <si>
    <r>
      <rPr>
        <b/>
        <sz val="10"/>
        <rFont val="Arial"/>
        <family val="2"/>
      </rPr>
      <t>Article 1907 du Code Civil :</t>
    </r>
    <r>
      <rPr>
        <sz val="10"/>
        <rFont val="Arial"/>
        <family val="2"/>
      </rPr>
      <t xml:space="preserve"> </t>
    </r>
    <r>
      <rPr>
        <i/>
        <sz val="10"/>
        <rFont val="Arial"/>
        <family val="2"/>
      </rPr>
      <t>" L'intérêt est légal ou conventionnel. L'intérêt légal est fixé par la loi. L'intérêt conventionnel peut excéder celui de la loi, toutes les fois que la loi ne le prohibe pas.  Le taux de l'intérêt conventionnel doit être fixé par écrit."</t>
    </r>
  </si>
  <si>
    <r>
      <rPr>
        <b/>
        <sz val="10"/>
        <rFont val="Arial"/>
        <family val="2"/>
      </rPr>
      <t>Article L.313-2  du Code Monétaire et Financier :</t>
    </r>
    <r>
      <rPr>
        <sz val="10"/>
        <rFont val="Arial"/>
        <family val="2"/>
      </rPr>
      <t xml:space="preserve"> </t>
    </r>
    <r>
      <rPr>
        <i/>
        <sz val="10"/>
        <rFont val="Arial"/>
        <family val="2"/>
      </rPr>
      <t>" I. – Pour chacune des catégories mentionnées au deuxième alinéa de l'article L. 313-2, le taux d'intérêt légal applicable un semestre donné est calculé selon les modalités suivantes :
1° Pour les créances des personnes physiques n'agissant pas pour des besoins professionnels, le taux d'intérêt légal est égal à la somme du taux des opérations principales de refinancement de la Banque centrale européenne en vigueur deux mois avant le début du semestre considéré et de 60 % de la moyenne, au cours de la période de 24 mois glissants s'achevant deux mois avant le début du semestre considéré, de l'écart constaté par la Banque de France entre, d'une part, le taux des nouveaux crédits amortissables à la consommation des particuliers dont la période de fixation initiale du taux est inférieure ou égale à un an et, d'autre part, le taux des opérations principales de refinancement de la Banque centrale européenne en vigueur simultanément.
2° Pour tous les autres cas, le taux d'intérêt légal est égal à la somme du taux des opérations principales de refinancement de la Banque centrale européenne en vigueur deux mois avant le début du semestre considéré et de 60 % de la moyenne, au cours de la période de 24 mois glissants s'achevant deux mois avant le début du semestre considéré, de l'écart constaté par la Banque de France entre, d'une part, le taux des nouveaux crédits aux sociétés non financières résidentes (hors découverts) dont la période de fixation initiale du taux est inférieure ou égale à un an et, d'autre part, le taux des opérations principales de refinancement de la Banque centrale européenne en vigueur simultanément."</t>
    </r>
  </si>
  <si>
    <r>
      <rPr>
        <b/>
        <sz val="10"/>
        <rFont val="Arial"/>
        <family val="2"/>
      </rPr>
      <t>Article 1231-7  du Code Civil :</t>
    </r>
    <r>
      <rPr>
        <sz val="10"/>
        <rFont val="Arial"/>
        <family val="2"/>
      </rPr>
      <t xml:space="preserve"> </t>
    </r>
    <r>
      <rPr>
        <i/>
        <sz val="10"/>
        <rFont val="Arial"/>
        <family val="2"/>
      </rPr>
      <t>" En toute matière, la condamnation à une indemnité emporte intérêts au taux légal même en l'absence de demande ou de disposition spéciale du jugement. Sauf disposition contraire de la loi, ces intérêts courent à compter du prononcé du jugement à moins que le juge n'en décide autrement.
En cas de confirmation pure et simple par le juge d'appel d'une décision allouant une indemnité en réparation d'un dommage, celle-ci porte de plein droit intérêt au taux légal à compter du jugement de première instance. Dans les autres cas, l'indemnité allouée en appel porte intérêt à compter de la décision d'appel. Le juge d'appel peut toujours déroger aux dispositions du présent alinéa."</t>
    </r>
  </si>
  <si>
    <r>
      <rPr>
        <b/>
        <sz val="10"/>
        <rFont val="Arial"/>
        <family val="2"/>
      </rPr>
      <t>Article L.313-3  du Code Monétaire et Financier :</t>
    </r>
    <r>
      <rPr>
        <sz val="10"/>
        <rFont val="Arial"/>
        <family val="2"/>
      </rPr>
      <t xml:space="preserve"> </t>
    </r>
    <r>
      <rPr>
        <i/>
        <sz val="10"/>
        <rFont val="Arial"/>
        <family val="2"/>
      </rPr>
      <t>" En cas de condamnation pécuniaire par décision de justice, le taux de l'intérêt légal est majoré de cinq points à l'expiration d'un délai de deux mois à compter du jour où la décision de justice est devenue exécutoire, fût-ce par provision. Cet effet est attaché de plein droit au jugement d'adjudication sur saisie immobilière, quatre mois après son prononcé.
Toutefois, le juge de l'exécution peut, à la demande du débiteur ou du créancier, et en considération de la situation du débiteur, exonérer celui-ci de cette majoration ou en réduire le montant."</t>
    </r>
  </si>
  <si>
    <t xml:space="preserve">Calcul du taux légal                                                                                                           </t>
  </si>
  <si>
    <t>nb jours</t>
  </si>
  <si>
    <t>Date fin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</si>
</sst>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2" x14ac:knownFonts="1">
    <font>
      <sz val="11"/>
      <color theme="1"/>
      <name val="Calibri"/>
      <family val="2"/>
      <scheme val="minor"/>
    </font>
    <font>
      <sz val="11"/>
      <color indexed="8"/>
      <name val="Calibri"/>
      <family val="2"/>
    </font>
    <font>
      <b/>
      <sz val="10"/>
      <color indexed="8"/>
      <name val="Calibri"/>
      <family val="2"/>
    </font>
    <font>
      <sz val="10"/>
      <color indexed="8"/>
      <name val="Calibri"/>
      <family val="2"/>
    </font>
    <font>
      <sz val="10"/>
      <name val="Calibri"/>
      <family val="2"/>
    </font>
    <font>
      <b/>
      <sz val="10"/>
      <name val="Calibri"/>
      <family val="2"/>
    </font>
    <font>
      <b/>
      <sz val="11"/>
      <color indexed="8"/>
      <name val="Calibri"/>
      <family val="2"/>
    </font>
    <font>
      <b/>
      <sz val="11"/>
      <color indexed="9"/>
      <name val="Calibri"/>
      <family val="2"/>
    </font>
    <font>
      <u/>
      <sz val="11"/>
      <color indexed="12"/>
      <name val="Calibri"/>
      <family val="2"/>
    </font>
    <font>
      <b/>
      <sz val="11"/>
      <color indexed="17"/>
      <name val="Calibri"/>
      <family val="2"/>
    </font>
    <font>
      <sz val="11"/>
      <color indexed="8"/>
      <name val="Calibri"/>
      <family val="2"/>
    </font>
    <font>
      <sz val="11"/>
      <name val="Calibri"/>
      <family val="2"/>
    </font>
    <font>
      <sz val="9"/>
      <color indexed="8"/>
      <name val="Calibri"/>
      <family val="2"/>
    </font>
    <font>
      <sz val="10"/>
      <name val="Arial"/>
      <family val="2"/>
    </font>
    <font>
      <u/>
      <sz val="10"/>
      <color rgb="FF0000FF"/>
      <name val="Arial"/>
      <family val="2"/>
    </font>
    <font>
      <sz val="10"/>
      <name val="Arial"/>
      <family val="2"/>
    </font>
    <font>
      <b/>
      <sz val="10"/>
      <name val="Arial"/>
      <family val="2"/>
    </font>
    <font>
      <i/>
      <sz val="10"/>
      <name val="Arial"/>
      <family val="2"/>
    </font>
    <font>
      <b/>
      <sz val="14"/>
      <color indexed="62"/>
      <name val="Arial"/>
      <family val="2"/>
    </font>
    <font>
      <sz val="8"/>
      <color rgb="FF000000"/>
      <name val="Tahoma"/>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rgb="FFFFFFFF"/>
        <bgColor rgb="FF000000"/>
      </patternFill>
    </fill>
    <fill>
      <patternFill patternType="solid">
        <fgColor indexed="22"/>
        <bgColor indexed="64"/>
      </patternFill>
    </fill>
    <fill>
      <patternFill patternType="solid">
        <fgColor rgb="FFCCFFCC"/>
        <bgColor indexed="64"/>
      </patternFill>
    </fill>
  </fills>
  <borders count="50">
    <border>
      <left/>
      <right/>
      <top/>
      <bottom/>
      <diagonal/>
    </border>
    <border>
      <left style="hair">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style="thin">
        <color indexed="17"/>
      </top>
      <bottom style="thin">
        <color indexed="17"/>
      </bottom>
      <diagonal/>
    </border>
    <border>
      <left/>
      <right style="hair">
        <color indexed="17"/>
      </right>
      <top style="thin">
        <color indexed="17"/>
      </top>
      <bottom style="thin">
        <color indexed="17"/>
      </bottom>
      <diagonal/>
    </border>
    <border>
      <left style="thin">
        <color indexed="17"/>
      </left>
      <right/>
      <top/>
      <bottom/>
      <diagonal/>
    </border>
    <border>
      <left/>
      <right style="thin">
        <color indexed="17"/>
      </right>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thin">
        <color indexed="17"/>
      </top>
      <bottom style="hair">
        <color indexed="17"/>
      </bottom>
      <diagonal/>
    </border>
    <border>
      <left style="hair">
        <color indexed="17"/>
      </left>
      <right/>
      <top style="hair">
        <color indexed="17"/>
      </top>
      <bottom style="thin">
        <color indexed="17"/>
      </bottom>
      <diagonal/>
    </border>
    <border>
      <left style="hair">
        <color indexed="17"/>
      </left>
      <right/>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bottom/>
      <diagonal/>
    </border>
    <border>
      <left/>
      <right style="hair">
        <color indexed="17"/>
      </right>
      <top style="hair">
        <color indexed="17"/>
      </top>
      <bottom/>
      <diagonal/>
    </border>
    <border>
      <left style="hair">
        <color indexed="17"/>
      </left>
      <right/>
      <top style="hair">
        <color indexed="17"/>
      </top>
      <bottom/>
      <diagonal/>
    </border>
    <border>
      <left/>
      <right style="hair">
        <color indexed="17"/>
      </right>
      <top/>
      <bottom style="hair">
        <color indexed="17"/>
      </bottom>
      <diagonal/>
    </border>
    <border>
      <left/>
      <right style="hair">
        <color indexed="17"/>
      </right>
      <top/>
      <bottom/>
      <diagonal/>
    </border>
    <border>
      <left style="thin">
        <color indexed="17"/>
      </left>
      <right/>
      <top style="thin">
        <color theme="6" tint="-0.499984740745262"/>
      </top>
      <bottom/>
      <diagonal/>
    </border>
    <border>
      <left/>
      <right style="hair">
        <color indexed="17"/>
      </right>
      <top style="thin">
        <color theme="6" tint="-0.499984740745262"/>
      </top>
      <bottom/>
      <diagonal/>
    </border>
    <border>
      <left style="thin">
        <color indexed="17"/>
      </left>
      <right/>
      <top/>
      <bottom style="thin">
        <color theme="6" tint="-0.499984740745262"/>
      </bottom>
      <diagonal/>
    </border>
    <border>
      <left/>
      <right style="hair">
        <color indexed="17"/>
      </right>
      <top/>
      <bottom style="thin">
        <color theme="6" tint="-0.499984740745262"/>
      </bottom>
      <diagonal/>
    </border>
    <border>
      <left/>
      <right style="thin">
        <color theme="6" tint="-0.499984740745262"/>
      </right>
      <top/>
      <bottom/>
      <diagonal/>
    </border>
    <border>
      <left/>
      <right/>
      <top style="hair">
        <color indexed="17"/>
      </top>
      <bottom/>
      <diagonal/>
    </border>
    <border>
      <left/>
      <right/>
      <top/>
      <bottom style="thin">
        <color theme="6" tint="-0.499984740745262"/>
      </bottom>
      <diagonal/>
    </border>
    <border>
      <left style="thin">
        <color indexed="17"/>
      </left>
      <right style="hair">
        <color indexed="17"/>
      </right>
      <top style="thin">
        <color theme="6" tint="-0.499984740745262"/>
      </top>
      <bottom/>
      <diagonal/>
    </border>
    <border>
      <left style="thin">
        <color indexed="17"/>
      </left>
      <right style="hair">
        <color indexed="17"/>
      </right>
      <top/>
      <bottom style="thin">
        <color theme="6" tint="-0.499984740745262"/>
      </bottom>
      <diagonal/>
    </border>
    <border>
      <left style="hair">
        <color indexed="17"/>
      </left>
      <right style="hair">
        <color indexed="17"/>
      </right>
      <top style="hair">
        <color indexed="17"/>
      </top>
      <bottom style="thin">
        <color theme="6" tint="-0.499984740745262"/>
      </bottom>
      <diagonal/>
    </border>
    <border>
      <left style="hair">
        <color indexed="17"/>
      </left>
      <right/>
      <top style="hair">
        <color indexed="17"/>
      </top>
      <bottom style="thin">
        <color theme="6" tint="-0.499984740745262"/>
      </bottom>
      <diagonal/>
    </border>
    <border>
      <left style="hair">
        <color indexed="17"/>
      </left>
      <right style="thin">
        <color indexed="17"/>
      </right>
      <top style="hair">
        <color indexed="17"/>
      </top>
      <bottom style="thin">
        <color theme="6" tint="-0.499984740745262"/>
      </bottom>
      <diagonal/>
    </border>
    <border>
      <left style="hair">
        <color indexed="17"/>
      </left>
      <right style="hair">
        <color indexed="17"/>
      </right>
      <top style="thin">
        <color indexed="17"/>
      </top>
      <bottom/>
      <diagonal/>
    </border>
    <border>
      <left style="hair">
        <color indexed="17"/>
      </left>
      <right style="hair">
        <color indexed="17"/>
      </right>
      <top style="thin">
        <color theme="6" tint="-0.499984740745262"/>
      </top>
      <bottom/>
      <diagonal/>
    </border>
    <border>
      <left style="hair">
        <color indexed="17"/>
      </left>
      <right/>
      <top style="thin">
        <color theme="6" tint="-0.499984740745262"/>
      </top>
      <bottom/>
      <diagonal/>
    </border>
    <border>
      <left style="hair">
        <color indexed="17"/>
      </left>
      <right style="hair">
        <color indexed="17"/>
      </right>
      <top/>
      <bottom style="thin">
        <color theme="6" tint="-0.499984740745262"/>
      </bottom>
      <diagonal/>
    </border>
    <border>
      <left style="hair">
        <color indexed="64"/>
      </left>
      <right style="hair">
        <color indexed="17"/>
      </right>
      <top style="hair">
        <color indexed="17"/>
      </top>
      <bottom/>
      <diagonal/>
    </border>
    <border>
      <left style="hair">
        <color indexed="64"/>
      </left>
      <right style="hair">
        <color indexed="17"/>
      </right>
      <top/>
      <bottom style="hair">
        <color indexed="17"/>
      </bottom>
      <diagonal/>
    </border>
    <border>
      <left style="hair">
        <color indexed="17"/>
      </left>
      <right style="thin">
        <color indexed="17"/>
      </right>
      <top style="thin">
        <color theme="6" tint="-0.499984740745262"/>
      </top>
      <bottom/>
      <diagonal/>
    </border>
    <border>
      <left style="hair">
        <color indexed="17"/>
      </left>
      <right style="thin">
        <color indexed="17"/>
      </right>
      <top/>
      <bottom style="hair">
        <color indexed="17"/>
      </bottom>
      <diagonal/>
    </border>
    <border>
      <left style="thin">
        <color theme="6" tint="-0.499984740745262"/>
      </left>
      <right/>
      <top style="thin">
        <color theme="6" tint="-0.499984740745262"/>
      </top>
      <bottom/>
      <diagonal/>
    </border>
    <border>
      <left style="thin">
        <color theme="6" tint="-0.499984740745262"/>
      </left>
      <right/>
      <top/>
      <bottom style="thin">
        <color theme="6" tint="-0.499984740745262"/>
      </bottom>
      <diagonal/>
    </border>
    <border>
      <left/>
      <right style="hair">
        <color indexed="64"/>
      </right>
      <top/>
      <bottom/>
      <diagonal/>
    </border>
    <border>
      <left style="thin">
        <color indexed="17"/>
      </left>
      <right/>
      <top style="hair">
        <color indexed="17"/>
      </top>
      <bottom style="hair">
        <color indexed="17"/>
      </bottom>
      <diagonal/>
    </border>
    <border>
      <left/>
      <right style="hair">
        <color indexed="17"/>
      </right>
      <top style="hair">
        <color indexed="17"/>
      </top>
      <bottom style="hair">
        <color indexed="17"/>
      </bottom>
      <diagonal/>
    </border>
    <border>
      <left style="medium">
        <color indexed="64"/>
      </left>
      <right/>
      <top/>
      <bottom/>
      <diagonal/>
    </border>
    <border>
      <left style="thin">
        <color theme="6" tint="-0.499984740745262"/>
      </left>
      <right/>
      <top style="thin">
        <color indexed="17"/>
      </top>
      <bottom style="thin">
        <color indexed="17"/>
      </bottom>
      <diagonal/>
    </border>
  </borders>
  <cellStyleXfs count="2">
    <xf numFmtId="0" fontId="0" fillId="0" borderId="0"/>
    <xf numFmtId="0" fontId="8" fillId="0" borderId="0" applyNumberFormat="0" applyFill="0" applyBorder="0" applyAlignment="0" applyProtection="0">
      <alignment vertical="top"/>
      <protection locked="0"/>
    </xf>
  </cellStyleXfs>
  <cellXfs count="109">
    <xf numFmtId="0" fontId="0" fillId="0" borderId="0" xfId="0"/>
    <xf numFmtId="0" fontId="3" fillId="0" borderId="0" xfId="0" applyFont="1"/>
    <xf numFmtId="0" fontId="3" fillId="0" borderId="0" xfId="0" applyFont="1" applyAlignment="1">
      <alignment horizontal="center"/>
    </xf>
    <xf numFmtId="10" fontId="3" fillId="2" borderId="1" xfId="0" applyNumberFormat="1" applyFont="1" applyFill="1" applyBorder="1"/>
    <xf numFmtId="0" fontId="3" fillId="0" borderId="0" xfId="0" applyFont="1" applyFill="1"/>
    <xf numFmtId="0" fontId="4" fillId="2" borderId="3" xfId="0" applyFont="1" applyFill="1" applyBorder="1" applyAlignment="1">
      <alignment horizontal="center"/>
    </xf>
    <xf numFmtId="0" fontId="10" fillId="0" borderId="0" xfId="0" applyFont="1"/>
    <xf numFmtId="0" fontId="1" fillId="0" borderId="0" xfId="0" applyFont="1"/>
    <xf numFmtId="4" fontId="6" fillId="2" borderId="4" xfId="0" applyNumberFormat="1" applyFont="1" applyFill="1" applyBorder="1"/>
    <xf numFmtId="0" fontId="11" fillId="0" borderId="0" xfId="1" applyFont="1" applyBorder="1" applyAlignment="1" applyProtection="1">
      <alignment vertical="center"/>
    </xf>
    <xf numFmtId="0" fontId="12" fillId="0" borderId="0" xfId="0" applyFont="1"/>
    <xf numFmtId="0" fontId="13" fillId="5" borderId="0" xfId="0" applyFont="1" applyFill="1" applyBorder="1" applyProtection="1"/>
    <xf numFmtId="0" fontId="13" fillId="5" borderId="0" xfId="0" applyFont="1" applyFill="1" applyBorder="1" applyAlignment="1" applyProtection="1">
      <alignment horizontal="left"/>
    </xf>
    <xf numFmtId="0" fontId="14" fillId="5" borderId="0" xfId="1" applyFont="1" applyFill="1" applyBorder="1" applyAlignment="1" applyProtection="1"/>
    <xf numFmtId="0" fontId="13" fillId="0" borderId="0" xfId="0" applyFont="1" applyFill="1" applyBorder="1"/>
    <xf numFmtId="10" fontId="3" fillId="2" borderId="17" xfId="0" applyNumberFormat="1" applyFont="1" applyFill="1" applyBorder="1"/>
    <xf numFmtId="0" fontId="3" fillId="0" borderId="27" xfId="0" applyFont="1" applyBorder="1"/>
    <xf numFmtId="0" fontId="3" fillId="0" borderId="0" xfId="0" applyFont="1" applyFill="1" applyBorder="1"/>
    <xf numFmtId="0" fontId="4" fillId="2" borderId="32" xfId="0" applyFont="1" applyFill="1" applyBorder="1" applyAlignment="1">
      <alignment horizontal="center"/>
    </xf>
    <xf numFmtId="10" fontId="3" fillId="2" borderId="32" xfId="0" applyNumberFormat="1" applyFont="1" applyFill="1" applyBorder="1"/>
    <xf numFmtId="10" fontId="3" fillId="2" borderId="33" xfId="0" applyNumberFormat="1" applyFont="1" applyFill="1" applyBorder="1"/>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164" fontId="3" fillId="3" borderId="2" xfId="0" applyNumberFormat="1" applyFont="1" applyFill="1" applyBorder="1" applyProtection="1">
      <protection locked="0"/>
    </xf>
    <xf numFmtId="14" fontId="3" fillId="3" borderId="2" xfId="0" applyNumberFormat="1" applyFont="1" applyFill="1" applyBorder="1" applyProtection="1">
      <protection locked="0"/>
    </xf>
    <xf numFmtId="164" fontId="3" fillId="3" borderId="36" xfId="0" applyNumberFormat="1" applyFont="1" applyFill="1" applyBorder="1" applyAlignment="1" applyProtection="1">
      <protection locked="0"/>
    </xf>
    <xf numFmtId="164" fontId="3" fillId="3" borderId="3" xfId="0" applyNumberFormat="1" applyFont="1" applyFill="1" applyBorder="1" applyAlignment="1" applyProtection="1">
      <protection locked="0"/>
    </xf>
    <xf numFmtId="164" fontId="3" fillId="3" borderId="39" xfId="0" applyNumberFormat="1" applyFont="1" applyFill="1" applyBorder="1" applyAlignment="1" applyProtection="1">
      <protection locked="0"/>
    </xf>
    <xf numFmtId="164" fontId="3" fillId="3" borderId="40" xfId="0" applyNumberFormat="1" applyFont="1" applyFill="1" applyBorder="1" applyAlignment="1" applyProtection="1">
      <protection locked="0"/>
    </xf>
    <xf numFmtId="164" fontId="3" fillId="3" borderId="12" xfId="0" applyNumberFormat="1" applyFont="1" applyFill="1" applyBorder="1" applyAlignment="1" applyProtection="1">
      <protection locked="0"/>
    </xf>
    <xf numFmtId="164" fontId="3" fillId="3" borderId="1" xfId="0" applyNumberFormat="1" applyFont="1" applyFill="1" applyBorder="1" applyProtection="1">
      <protection locked="0"/>
    </xf>
    <xf numFmtId="164" fontId="3" fillId="3" borderId="32" xfId="0" applyNumberFormat="1" applyFont="1" applyFill="1" applyBorder="1" applyProtection="1">
      <protection locked="0"/>
    </xf>
    <xf numFmtId="4" fontId="6" fillId="7" borderId="4" xfId="0" applyNumberFormat="1" applyFont="1" applyFill="1" applyBorder="1"/>
    <xf numFmtId="0" fontId="0" fillId="7" borderId="0" xfId="0" applyFill="1"/>
    <xf numFmtId="0" fontId="8" fillId="7" borderId="0" xfId="1" applyFont="1" applyFill="1" applyBorder="1" applyAlignment="1" applyProtection="1">
      <alignment vertical="center"/>
    </xf>
    <xf numFmtId="14" fontId="3" fillId="3" borderId="2" xfId="0" applyNumberFormat="1" applyFont="1" applyFill="1" applyBorder="1" applyAlignment="1" applyProtection="1">
      <alignment horizontal="right"/>
      <protection locked="0"/>
    </xf>
    <xf numFmtId="14" fontId="3" fillId="3" borderId="36" xfId="0" applyNumberFormat="1" applyFont="1" applyFill="1" applyBorder="1" applyAlignment="1" applyProtection="1">
      <protection locked="0"/>
    </xf>
    <xf numFmtId="14" fontId="3" fillId="3" borderId="3" xfId="0" applyNumberFormat="1" applyFont="1" applyFill="1" applyBorder="1" applyAlignment="1" applyProtection="1">
      <protection locked="0"/>
    </xf>
    <xf numFmtId="14" fontId="3" fillId="3" borderId="12" xfId="0" applyNumberFormat="1" applyFont="1" applyFill="1" applyBorder="1" applyAlignment="1" applyProtection="1">
      <protection locked="0"/>
    </xf>
    <xf numFmtId="14" fontId="3" fillId="3" borderId="1" xfId="0" applyNumberFormat="1" applyFont="1" applyFill="1" applyBorder="1" applyProtection="1">
      <protection locked="0"/>
    </xf>
    <xf numFmtId="14" fontId="3" fillId="3" borderId="32" xfId="0" applyNumberFormat="1" applyFont="1" applyFill="1" applyBorder="1" applyProtection="1">
      <protection locked="0"/>
    </xf>
    <xf numFmtId="44" fontId="3" fillId="2" borderId="2" xfId="0" applyNumberFormat="1" applyFont="1" applyFill="1" applyBorder="1"/>
    <xf numFmtId="44" fontId="3" fillId="2" borderId="34" xfId="0" applyNumberFormat="1" applyFont="1" applyFill="1" applyBorder="1"/>
    <xf numFmtId="164" fontId="3" fillId="2" borderId="3" xfId="0" applyNumberFormat="1" applyFont="1" applyFill="1" applyBorder="1"/>
    <xf numFmtId="164" fontId="3" fillId="2" borderId="1" xfId="0" applyNumberFormat="1" applyFont="1" applyFill="1" applyBorder="1"/>
    <xf numFmtId="164" fontId="3" fillId="2" borderId="32" xfId="0" applyNumberFormat="1" applyFont="1" applyFill="1" applyBorder="1"/>
    <xf numFmtId="0" fontId="15" fillId="5" borderId="0" xfId="0" applyFont="1" applyFill="1" applyBorder="1" applyAlignment="1" applyProtection="1">
      <alignment horizontal="left" vertical="top" wrapText="1"/>
    </xf>
    <xf numFmtId="0" fontId="9" fillId="7" borderId="0"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7" xfId="0" applyFont="1" applyFill="1" applyBorder="1" applyAlignment="1">
      <alignment horizontal="center" vertical="top"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7" fillId="4" borderId="49" xfId="0" applyFont="1" applyFill="1" applyBorder="1" applyAlignment="1">
      <alignment horizontal="center"/>
    </xf>
    <xf numFmtId="0" fontId="7" fillId="4" borderId="5" xfId="0" applyFont="1" applyFill="1" applyBorder="1" applyAlignment="1">
      <alignment horizont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1" xfId="0" applyFont="1" applyFill="1" applyBorder="1" applyAlignment="1">
      <alignment horizontal="center" vertical="center"/>
    </xf>
    <xf numFmtId="10" fontId="3" fillId="2" borderId="20" xfId="0" applyNumberFormat="1" applyFont="1" applyFill="1" applyBorder="1" applyAlignment="1">
      <alignment horizontal="center"/>
    </xf>
    <xf numFmtId="10" fontId="3" fillId="2" borderId="19" xfId="0" applyNumberFormat="1" applyFont="1" applyFill="1" applyBorder="1" applyAlignment="1">
      <alignment horizontal="center"/>
    </xf>
    <xf numFmtId="10" fontId="3" fillId="2" borderId="16" xfId="0" applyNumberFormat="1" applyFont="1" applyFill="1" applyBorder="1" applyAlignment="1">
      <alignment horizontal="center"/>
    </xf>
    <xf numFmtId="10" fontId="3" fillId="2" borderId="21" xfId="0" applyNumberFormat="1" applyFont="1" applyFill="1" applyBorder="1" applyAlignment="1">
      <alignment horizontal="center"/>
    </xf>
    <xf numFmtId="0" fontId="2" fillId="2" borderId="4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44" fontId="3" fillId="2" borderId="13" xfId="0" applyNumberFormat="1" applyFont="1" applyFill="1" applyBorder="1" applyAlignment="1">
      <alignment horizontal="center"/>
    </xf>
    <xf numFmtId="44" fontId="3" fillId="2" borderId="42" xfId="0" applyNumberFormat="1" applyFont="1" applyFill="1" applyBorder="1" applyAlignment="1">
      <alignment horizont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44" fontId="3" fillId="2" borderId="41" xfId="0" applyNumberFormat="1" applyFont="1" applyFill="1" applyBorder="1" applyAlignment="1">
      <alignment horizontal="center"/>
    </xf>
    <xf numFmtId="0" fontId="5" fillId="2" borderId="1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5" fillId="5" borderId="0" xfId="0" applyFont="1" applyFill="1" applyBorder="1" applyAlignment="1" applyProtection="1">
      <alignment horizontal="left" vertical="top" wrapText="1"/>
    </xf>
    <xf numFmtId="0" fontId="18" fillId="6" borderId="48"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7" fillId="4" borderId="6" xfId="0" applyFont="1" applyFill="1" applyBorder="1" applyAlignment="1">
      <alignment horizontal="center"/>
    </xf>
    <xf numFmtId="0" fontId="7" fillId="4" borderId="0" xfId="0" applyFont="1" applyFill="1" applyBorder="1" applyAlignment="1">
      <alignment horizontal="center"/>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4" borderId="8" xfId="0" applyFont="1" applyFill="1" applyBorder="1" applyAlignment="1">
      <alignment horizontal="center"/>
    </xf>
    <xf numFmtId="0" fontId="7" fillId="4" borderId="9" xfId="0" applyFont="1" applyFill="1" applyBorder="1" applyAlignment="1">
      <alignment horizontal="center"/>
    </xf>
    <xf numFmtId="0" fontId="7" fillId="4" borderId="14" xfId="0" applyFont="1" applyFill="1" applyBorder="1" applyAlignment="1">
      <alignment horizontal="center"/>
    </xf>
    <xf numFmtId="0" fontId="7" fillId="4" borderId="10" xfId="0" applyFont="1" applyFill="1" applyBorder="1" applyAlignment="1">
      <alignment horizontal="center"/>
    </xf>
    <xf numFmtId="10" fontId="3" fillId="2" borderId="37" xfId="0" applyNumberFormat="1" applyFont="1" applyFill="1" applyBorder="1" applyAlignment="1">
      <alignment horizontal="center"/>
    </xf>
    <xf numFmtId="10" fontId="3" fillId="2" borderId="24" xfId="0" applyNumberFormat="1" applyFont="1" applyFill="1" applyBorder="1" applyAlignment="1">
      <alignment horizontal="center"/>
    </xf>
    <xf numFmtId="0" fontId="13" fillId="5" borderId="0" xfId="0" applyNumberFormat="1" applyFont="1" applyFill="1" applyBorder="1" applyProtection="1"/>
    <xf numFmtId="0" fontId="0" fillId="0" borderId="0" xfId="0" applyNumberFormat="1"/>
    <xf numFmtId="0" fontId="13" fillId="0" borderId="0" xfId="0" applyNumberFormat="1" applyFont="1" applyFill="1" applyBorder="1"/>
    <xf numFmtId="0" fontId="3" fillId="0" borderId="0" xfId="0" applyNumberFormat="1" applyFont="1"/>
    <xf numFmtId="0" fontId="7" fillId="4" borderId="0" xfId="0" applyNumberFormat="1" applyFont="1" applyFill="1" applyBorder="1" applyAlignment="1">
      <alignment horizontal="center"/>
    </xf>
    <xf numFmtId="0" fontId="3" fillId="3" borderId="0" xfId="0" applyNumberFormat="1" applyFont="1" applyFill="1" applyBorder="1" applyProtection="1">
      <protection locked="0"/>
    </xf>
    <xf numFmtId="0" fontId="3" fillId="0" borderId="0" xfId="0" applyNumberFormat="1" applyFont="1" applyAlignment="1">
      <alignment horizontal="center"/>
    </xf>
    <xf numFmtId="0" fontId="5" fillId="2" borderId="12" xfId="0" applyNumberFormat="1" applyFont="1" applyFill="1" applyBorder="1" applyAlignment="1">
      <alignment horizontal="center" vertical="center" wrapText="1"/>
    </xf>
    <xf numFmtId="0" fontId="5" fillId="2" borderId="38" xfId="0" applyNumberFormat="1" applyFont="1" applyFill="1" applyBorder="1" applyAlignment="1">
      <alignment horizontal="center" vertical="center" wrapText="1"/>
    </xf>
    <xf numFmtId="0" fontId="3" fillId="3" borderId="36" xfId="0" applyNumberFormat="1" applyFont="1" applyFill="1" applyBorder="1" applyAlignment="1" applyProtection="1">
      <protection locked="0"/>
    </xf>
    <xf numFmtId="0" fontId="3" fillId="3" borderId="3" xfId="0" applyNumberFormat="1" applyFont="1" applyFill="1" applyBorder="1" applyAlignment="1" applyProtection="1">
      <protection locked="0"/>
    </xf>
    <xf numFmtId="0" fontId="3" fillId="3" borderId="12" xfId="0" applyNumberFormat="1" applyFont="1" applyFill="1" applyBorder="1" applyAlignment="1" applyProtection="1">
      <protection locked="0"/>
    </xf>
    <xf numFmtId="0" fontId="3" fillId="3" borderId="1" xfId="0" applyNumberFormat="1" applyFont="1" applyFill="1" applyBorder="1" applyProtection="1">
      <protection locked="0"/>
    </xf>
    <xf numFmtId="0" fontId="3" fillId="3" borderId="32" xfId="0" applyNumberFormat="1" applyFont="1" applyFill="1" applyBorder="1" applyProtection="1">
      <protection locked="0"/>
    </xf>
    <xf numFmtId="0" fontId="3" fillId="0" borderId="0" xfId="0" applyNumberFormat="1" applyFont="1" applyFill="1"/>
  </cellXfs>
  <cellStyles count="2">
    <cellStyle name="Lien hypertexte" xfId="1" builtinId="8"/>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ModeArrondi"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www.formaconsult.net/" TargetMode="External"/><Relationship Id="rId2" Type="http://schemas.openxmlformats.org/officeDocument/2006/relationships/hyperlink" Target="mailto:relation.clientele@editions-tissot.fr"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2</xdr:col>
      <xdr:colOff>342900</xdr:colOff>
      <xdr:row>4</xdr:row>
      <xdr:rowOff>104775</xdr:rowOff>
    </xdr:to>
    <xdr:pic>
      <xdr:nvPicPr>
        <xdr:cNvPr id="22" name="Picture 5">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28600"/>
          <a:ext cx="13430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158115</xdr:colOff>
      <xdr:row>0</xdr:row>
      <xdr:rowOff>60960</xdr:rowOff>
    </xdr:from>
    <xdr:to>
      <xdr:col>6</xdr:col>
      <xdr:colOff>175289</xdr:colOff>
      <xdr:row>3</xdr:row>
      <xdr:rowOff>152400</xdr:rowOff>
    </xdr:to>
    <xdr:sp macro="" textlink="">
      <xdr:nvSpPr>
        <xdr:cNvPr id="23" name="Text Box 6">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310640" y="60960"/>
          <a:ext cx="3179474" cy="5772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400" b="1" i="0" u="none" strike="noStrike" kern="0" cap="none" spc="0" normalizeH="0" baseline="0" noProof="0">
              <a:ln>
                <a:noFill/>
              </a:ln>
              <a:solidFill>
                <a:srgbClr val="000000"/>
              </a:solidFill>
              <a:effectLst/>
              <a:uLnTx/>
              <a:uFillTx/>
              <a:latin typeface="Arial"/>
              <a:cs typeface="Arial"/>
            </a:rPr>
            <a:t>Édition FORMACONSULT</a:t>
          </a:r>
          <a:endParaRPr kumimoji="0" lang="fr-FR" sz="14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cs typeface="Arial"/>
            </a:rPr>
            <a:t>218, Avenue Fleming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cs typeface="Arial"/>
            </a:rPr>
            <a:t>62400 Béthune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6</xdr:col>
      <xdr:colOff>226695</xdr:colOff>
      <xdr:row>2</xdr:row>
      <xdr:rowOff>30480</xdr:rowOff>
    </xdr:from>
    <xdr:to>
      <xdr:col>10</xdr:col>
      <xdr:colOff>340995</xdr:colOff>
      <xdr:row>3</xdr:row>
      <xdr:rowOff>133350</xdr:rowOff>
    </xdr:to>
    <xdr:sp macro="" textlink="">
      <xdr:nvSpPr>
        <xdr:cNvPr id="24" name="Text Box 7">
          <a:hlinkClick xmlns:r="http://schemas.openxmlformats.org/officeDocument/2006/relationships" r:id="rId2"/>
          <a:extLst>
            <a:ext uri="{FF2B5EF4-FFF2-40B4-BE49-F238E27FC236}">
              <a16:creationId xmlns:a16="http://schemas.microsoft.com/office/drawing/2014/main" xmlns="" id="{00000000-0008-0000-0000-000018000000}"/>
            </a:ext>
          </a:extLst>
        </xdr:cNvPr>
        <xdr:cNvSpPr txBox="1">
          <a:spLocks noChangeArrowheads="1"/>
        </xdr:cNvSpPr>
      </xdr:nvSpPr>
      <xdr:spPr bwMode="auto">
        <a:xfrm>
          <a:off x="2865120" y="678180"/>
          <a:ext cx="3333750" cy="264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cs typeface="Arial"/>
            </a:rPr>
            <a:t>e-mail : formaconsult62@gmail.com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4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6</xdr:col>
      <xdr:colOff>226695</xdr:colOff>
      <xdr:row>3</xdr:row>
      <xdr:rowOff>99060</xdr:rowOff>
    </xdr:from>
    <xdr:to>
      <xdr:col>10</xdr:col>
      <xdr:colOff>175283</xdr:colOff>
      <xdr:row>3</xdr:row>
      <xdr:rowOff>320040</xdr:rowOff>
    </xdr:to>
    <xdr:sp macro="" textlink="">
      <xdr:nvSpPr>
        <xdr:cNvPr id="25" name="Text Box 8">
          <a:hlinkClick xmlns:r="http://schemas.openxmlformats.org/officeDocument/2006/relationships" r:id="rId3"/>
          <a:extLst>
            <a:ext uri="{FF2B5EF4-FFF2-40B4-BE49-F238E27FC236}">
              <a16:creationId xmlns:a16="http://schemas.microsoft.com/office/drawing/2014/main" xmlns="" id="{00000000-0008-0000-0000-000019000000}"/>
            </a:ext>
          </a:extLst>
        </xdr:cNvPr>
        <xdr:cNvSpPr txBox="1">
          <a:spLocks noChangeArrowheads="1"/>
        </xdr:cNvSpPr>
      </xdr:nvSpPr>
      <xdr:spPr bwMode="auto">
        <a:xfrm>
          <a:off x="2865120" y="908685"/>
          <a:ext cx="3168038" cy="59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3366FF" mc:Ignorable="a14" a14:legacySpreadsheetColorIndex="48"/>
              </a:solidFill>
              <a:miter lim="800000"/>
              <a:headEnd/>
              <a:tailEnd/>
            </a14:hiddenLine>
          </a:ext>
        </a:extLst>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3366FF"/>
              </a:solidFill>
              <a:effectLst/>
              <a:uLnTx/>
              <a:uFillTx/>
              <a:latin typeface="Arial"/>
              <a:cs typeface="Arial"/>
            </a:rPr>
            <a:t>www.formaconsult.net</a:t>
          </a:r>
          <a:endParaRPr kumimoji="0" lang="fr-FR" sz="10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cs typeface="Arial"/>
          </a:endParaRPr>
        </a:p>
      </xdr:txBody>
    </xdr:sp>
    <xdr:clientData/>
  </xdr:twoCellAnchor>
  <mc:AlternateContent xmlns:mc="http://schemas.openxmlformats.org/markup-compatibility/2006">
    <mc:Choice xmlns:a14="http://schemas.microsoft.com/office/drawing/2010/main" Requires="a14">
      <xdr:twoCellAnchor editAs="absolute">
        <xdr:from>
          <xdr:col>0</xdr:col>
          <xdr:colOff>123825</xdr:colOff>
          <xdr:row>13</xdr:row>
          <xdr:rowOff>38100</xdr:rowOff>
        </xdr:from>
        <xdr:to>
          <xdr:col>4</xdr:col>
          <xdr:colOff>133350</xdr:colOff>
          <xdr:row>18</xdr:row>
          <xdr:rowOff>76200</xdr:rowOff>
        </xdr:to>
        <xdr:sp macro="" textlink="">
          <xdr:nvSpPr>
            <xdr:cNvPr id="1025" name="Zone de groupe 1" hidden="1">
              <a:extLst>
                <a:ext uri="{63B3BB69-23CF-44E3-9099-C40C66FF867C}">
                  <a14:compatExt spid="_x0000_s10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Paramètres de calcul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11</xdr:row>
          <xdr:rowOff>38100</xdr:rowOff>
        </xdr:from>
        <xdr:to>
          <xdr:col>6</xdr:col>
          <xdr:colOff>238125</xdr:colOff>
          <xdr:row>15</xdr:row>
          <xdr:rowOff>0</xdr:rowOff>
        </xdr:to>
        <xdr:sp macro="" textlink="">
          <xdr:nvSpPr>
            <xdr:cNvPr id="1032" name="Zone de groupe 8" hidden="1">
              <a:extLst>
                <a:ext uri="{63B3BB69-23CF-44E3-9099-C40C66FF867C}">
                  <a14:compatExt spid="_x0000_s10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Statu du créancier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11</xdr:row>
          <xdr:rowOff>133350</xdr:rowOff>
        </xdr:from>
        <xdr:to>
          <xdr:col>7</xdr:col>
          <xdr:colOff>276225</xdr:colOff>
          <xdr:row>13</xdr:row>
          <xdr:rowOff>0</xdr:rowOff>
        </xdr:to>
        <xdr:sp macro="" textlink="">
          <xdr:nvSpPr>
            <xdr:cNvPr id="1033" name="Case d'opti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Particulier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13</xdr:row>
          <xdr:rowOff>19050</xdr:rowOff>
        </xdr:from>
        <xdr:to>
          <xdr:col>6</xdr:col>
          <xdr:colOff>428625</xdr:colOff>
          <xdr:row>14</xdr:row>
          <xdr:rowOff>76200</xdr:rowOff>
        </xdr:to>
        <xdr:sp macro="" textlink="">
          <xdr:nvSpPr>
            <xdr:cNvPr id="1034" name="Case d'opti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Professionnel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xLivretV2f-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xLivret"/>
      <sheetName val="Param"/>
    </sheetNames>
    <sheetDataSet>
      <sheetData sheetId="0"/>
      <sheetData sheetId="1">
        <row r="2">
          <cell r="G2">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W59"/>
  <sheetViews>
    <sheetView showGridLines="0" tabSelected="1" topLeftCell="A13" workbookViewId="0">
      <selection activeCell="G28" sqref="G28"/>
    </sheetView>
  </sheetViews>
  <sheetFormatPr baseColWidth="10" defaultRowHeight="12.75" x14ac:dyDescent="0.2"/>
  <cols>
    <col min="1" max="1" width="3.85546875" style="1" customWidth="1"/>
    <col min="2" max="2" width="13.42578125" style="1" customWidth="1"/>
    <col min="3" max="3" width="13.42578125" style="1" bestFit="1" customWidth="1"/>
    <col min="4" max="4" width="17" style="1" customWidth="1"/>
    <col min="5" max="5" width="13.42578125" style="97" customWidth="1"/>
    <col min="6" max="6" width="17" style="1" customWidth="1"/>
    <col min="7" max="7" width="7.28515625" style="1" bestFit="1" customWidth="1"/>
    <col min="8" max="9" width="16.140625" style="1" customWidth="1"/>
    <col min="10" max="10" width="13.7109375" style="1" customWidth="1"/>
    <col min="11" max="16384" width="11.42578125" style="1"/>
  </cols>
  <sheetData>
    <row r="1" spans="2:23" x14ac:dyDescent="0.2">
      <c r="B1" s="11"/>
      <c r="C1" s="12"/>
      <c r="D1" s="11"/>
      <c r="E1" s="94"/>
      <c r="F1" s="11"/>
      <c r="G1" s="11"/>
      <c r="H1" s="11"/>
      <c r="I1" s="11"/>
      <c r="J1" s="11"/>
      <c r="K1" s="11"/>
      <c r="L1" s="11"/>
      <c r="M1" s="11"/>
      <c r="N1" s="11"/>
      <c r="O1" s="11"/>
      <c r="P1" s="11"/>
      <c r="Q1" s="11"/>
      <c r="R1" s="11"/>
      <c r="S1" s="11"/>
      <c r="T1" s="11"/>
      <c r="U1" s="11"/>
      <c r="V1" s="11"/>
      <c r="W1" s="11"/>
    </row>
    <row r="2" spans="2:23" x14ac:dyDescent="0.2">
      <c r="B2" s="11"/>
      <c r="C2" s="12"/>
      <c r="D2" s="11"/>
      <c r="E2" s="94"/>
      <c r="F2" s="11"/>
      <c r="G2" s="11"/>
      <c r="H2" s="11"/>
      <c r="I2" s="11"/>
      <c r="J2" s="11"/>
      <c r="K2" s="11"/>
      <c r="L2" s="11"/>
      <c r="M2" s="11"/>
      <c r="N2" s="11"/>
      <c r="O2" s="11"/>
      <c r="P2" s="11"/>
      <c r="Q2" s="11"/>
      <c r="R2" s="11"/>
      <c r="S2" s="11"/>
      <c r="T2" s="11"/>
      <c r="U2" s="11"/>
      <c r="V2" s="11"/>
      <c r="W2" s="11"/>
    </row>
    <row r="3" spans="2:23" x14ac:dyDescent="0.2">
      <c r="B3" s="11"/>
      <c r="C3" s="12"/>
      <c r="D3" s="11"/>
      <c r="E3" s="94"/>
      <c r="F3" s="11"/>
      <c r="G3" s="11"/>
      <c r="H3" s="13"/>
      <c r="I3" s="13"/>
      <c r="J3" s="11"/>
      <c r="K3" s="11"/>
      <c r="L3" s="11"/>
      <c r="M3" s="11"/>
      <c r="N3" s="11"/>
      <c r="O3" s="11"/>
      <c r="P3" s="11"/>
      <c r="Q3" s="11"/>
      <c r="R3" s="11"/>
      <c r="S3" s="11"/>
      <c r="T3" s="11"/>
      <c r="U3" s="11"/>
      <c r="V3" s="11"/>
      <c r="W3" s="11"/>
    </row>
    <row r="4" spans="2:23" ht="24" customHeight="1" x14ac:dyDescent="0.2">
      <c r="B4" s="11"/>
      <c r="C4" s="12"/>
      <c r="D4" s="11"/>
      <c r="E4" s="94"/>
      <c r="F4" s="11"/>
      <c r="G4" s="11"/>
      <c r="H4" s="11"/>
      <c r="I4" s="11"/>
      <c r="J4" s="11"/>
      <c r="K4" s="11"/>
      <c r="L4" s="11"/>
      <c r="M4" s="78" t="s">
        <v>21</v>
      </c>
      <c r="N4" s="78"/>
      <c r="O4" s="78"/>
      <c r="P4" s="78"/>
      <c r="Q4" s="78"/>
      <c r="R4" s="78"/>
      <c r="S4" s="78"/>
      <c r="T4" s="78"/>
      <c r="U4" s="78"/>
      <c r="V4" s="78"/>
      <c r="W4" s="78"/>
    </row>
    <row r="5" spans="2:23" x14ac:dyDescent="0.2">
      <c r="B5" s="11"/>
      <c r="C5" s="11"/>
      <c r="D5" s="11"/>
      <c r="E5" s="94"/>
      <c r="F5" s="11"/>
      <c r="G5" s="11"/>
      <c r="H5" s="11"/>
      <c r="I5" s="11"/>
      <c r="J5" s="11"/>
      <c r="K5" s="11"/>
      <c r="L5" s="11"/>
      <c r="M5" s="78"/>
      <c r="N5" s="78"/>
      <c r="O5" s="78"/>
      <c r="P5" s="78"/>
      <c r="Q5" s="78"/>
      <c r="R5" s="78"/>
      <c r="S5" s="78"/>
      <c r="T5" s="78"/>
      <c r="U5" s="78"/>
      <c r="V5" s="78"/>
      <c r="W5" s="78"/>
    </row>
    <row r="6" spans="2:23" ht="12.75" customHeight="1" x14ac:dyDescent="0.25">
      <c r="B6"/>
      <c r="C6"/>
      <c r="D6"/>
      <c r="E6" s="95"/>
      <c r="F6"/>
      <c r="G6"/>
      <c r="H6"/>
      <c r="I6"/>
      <c r="J6"/>
      <c r="K6"/>
      <c r="L6" s="11"/>
      <c r="M6" s="78"/>
      <c r="N6" s="78"/>
      <c r="O6" s="78"/>
      <c r="P6" s="78"/>
      <c r="Q6" s="78"/>
      <c r="R6" s="78"/>
      <c r="S6" s="78"/>
      <c r="T6" s="78"/>
      <c r="U6" s="78"/>
      <c r="V6" s="78"/>
      <c r="W6" s="78"/>
    </row>
    <row r="7" spans="2:23" ht="15" customHeight="1" x14ac:dyDescent="0.25">
      <c r="B7" s="79" t="s">
        <v>25</v>
      </c>
      <c r="C7" s="80"/>
      <c r="D7" s="80"/>
      <c r="E7" s="80"/>
      <c r="F7" s="80"/>
      <c r="G7" s="80"/>
      <c r="H7" s="80"/>
      <c r="I7" s="80"/>
      <c r="J7" s="80"/>
      <c r="K7"/>
      <c r="L7" s="11"/>
      <c r="M7" s="78" t="s">
        <v>20</v>
      </c>
      <c r="N7" s="78"/>
      <c r="O7" s="78"/>
      <c r="P7" s="78"/>
      <c r="Q7" s="78"/>
      <c r="R7" s="78"/>
      <c r="S7" s="78"/>
      <c r="T7" s="78"/>
      <c r="U7" s="78"/>
      <c r="V7" s="78"/>
      <c r="W7" s="78"/>
    </row>
    <row r="8" spans="2:23" ht="12.75" customHeight="1" x14ac:dyDescent="0.25">
      <c r="B8"/>
      <c r="C8"/>
      <c r="D8"/>
      <c r="E8" s="95"/>
      <c r="F8"/>
      <c r="G8"/>
      <c r="H8"/>
      <c r="I8"/>
      <c r="J8"/>
      <c r="K8"/>
      <c r="L8" s="11"/>
      <c r="M8" s="78"/>
      <c r="N8" s="78"/>
      <c r="O8" s="78"/>
      <c r="P8" s="78"/>
      <c r="Q8" s="78"/>
      <c r="R8" s="78"/>
      <c r="S8" s="78"/>
      <c r="T8" s="78"/>
      <c r="U8" s="78"/>
      <c r="V8" s="78"/>
      <c r="W8" s="78"/>
    </row>
    <row r="9" spans="2:23" ht="13.5" customHeight="1" x14ac:dyDescent="0.25">
      <c r="B9"/>
      <c r="C9"/>
      <c r="D9"/>
      <c r="E9" s="95"/>
      <c r="F9"/>
      <c r="G9"/>
      <c r="H9"/>
      <c r="I9"/>
      <c r="J9" s="11"/>
      <c r="K9" s="11"/>
      <c r="L9" s="11"/>
      <c r="M9" s="78"/>
      <c r="N9" s="78"/>
      <c r="O9" s="78"/>
      <c r="P9" s="78"/>
      <c r="Q9" s="78"/>
      <c r="R9" s="78"/>
      <c r="S9" s="78"/>
      <c r="T9" s="78"/>
      <c r="U9" s="78"/>
      <c r="V9" s="78"/>
      <c r="W9" s="78"/>
    </row>
    <row r="10" spans="2:23" x14ac:dyDescent="0.2">
      <c r="B10" s="14"/>
      <c r="C10" s="14"/>
      <c r="D10" s="14"/>
      <c r="E10" s="96"/>
      <c r="F10" s="14"/>
      <c r="G10" s="14"/>
      <c r="H10" s="14"/>
      <c r="I10" s="14"/>
      <c r="J10" s="14"/>
      <c r="K10" s="14"/>
      <c r="L10" s="11"/>
      <c r="M10" s="78"/>
      <c r="N10" s="78"/>
      <c r="O10" s="78"/>
      <c r="P10" s="78"/>
      <c r="Q10" s="78"/>
      <c r="R10" s="78"/>
      <c r="S10" s="78"/>
      <c r="T10" s="78"/>
      <c r="U10" s="78"/>
      <c r="V10" s="78"/>
      <c r="W10" s="78"/>
    </row>
    <row r="11" spans="2:23" ht="12.75" customHeight="1" x14ac:dyDescent="0.2">
      <c r="M11" s="78"/>
      <c r="N11" s="78"/>
      <c r="O11" s="78"/>
      <c r="P11" s="78"/>
      <c r="Q11" s="78"/>
      <c r="R11" s="78"/>
      <c r="S11" s="78"/>
      <c r="T11" s="78"/>
      <c r="U11" s="78"/>
      <c r="V11" s="78"/>
      <c r="W11" s="78"/>
    </row>
    <row r="12" spans="2:23" x14ac:dyDescent="0.2">
      <c r="M12" s="78"/>
      <c r="N12" s="78"/>
      <c r="O12" s="78"/>
      <c r="P12" s="78"/>
      <c r="Q12" s="78"/>
      <c r="R12" s="78"/>
      <c r="S12" s="78"/>
      <c r="T12" s="78"/>
      <c r="U12" s="78"/>
      <c r="V12" s="78"/>
      <c r="W12" s="78"/>
    </row>
    <row r="13" spans="2:23" s="6" customFormat="1" ht="15" customHeight="1" x14ac:dyDescent="0.25">
      <c r="B13" s="84" t="s">
        <v>10</v>
      </c>
      <c r="C13" s="85"/>
      <c r="D13" s="85"/>
      <c r="E13" s="98"/>
      <c r="G13"/>
      <c r="H13" s="48" t="s">
        <v>16</v>
      </c>
      <c r="I13" s="48"/>
      <c r="J13" s="49"/>
    </row>
    <row r="14" spans="2:23" ht="12.75" customHeight="1" x14ac:dyDescent="0.25">
      <c r="B14" s="50" t="s">
        <v>13</v>
      </c>
      <c r="C14" s="51"/>
      <c r="D14" s="24">
        <v>43126</v>
      </c>
      <c r="E14" s="99"/>
      <c r="G14"/>
      <c r="H14" s="47" t="s">
        <v>15</v>
      </c>
      <c r="I14" s="47"/>
      <c r="J14" s="32">
        <f>SUM(J23:J54)</f>
        <v>0</v>
      </c>
      <c r="M14" s="46" t="s">
        <v>22</v>
      </c>
      <c r="N14" s="46"/>
      <c r="O14" s="46"/>
      <c r="P14" s="46"/>
      <c r="Q14" s="46"/>
      <c r="R14" s="46"/>
      <c r="S14" s="46"/>
      <c r="T14" s="46"/>
      <c r="U14" s="46"/>
      <c r="V14" s="46"/>
      <c r="W14" s="46"/>
    </row>
    <row r="15" spans="2:23" ht="12.75" customHeight="1" x14ac:dyDescent="0.25">
      <c r="B15" s="50" t="s">
        <v>11</v>
      </c>
      <c r="C15" s="51"/>
      <c r="D15" s="35">
        <v>39326</v>
      </c>
      <c r="E15" s="99"/>
      <c r="G15"/>
      <c r="H15" s="47" t="s">
        <v>17</v>
      </c>
      <c r="I15" s="47"/>
      <c r="J15" s="33"/>
      <c r="M15" s="46"/>
      <c r="N15" s="46"/>
      <c r="O15" s="46"/>
      <c r="P15" s="46"/>
      <c r="Q15" s="46"/>
      <c r="R15" s="46"/>
      <c r="S15" s="46"/>
      <c r="T15" s="46"/>
      <c r="U15" s="46"/>
      <c r="V15" s="46"/>
      <c r="W15" s="46"/>
    </row>
    <row r="16" spans="2:23" ht="12.75" customHeight="1" x14ac:dyDescent="0.2">
      <c r="B16" s="50" t="s">
        <v>27</v>
      </c>
      <c r="C16" s="51"/>
      <c r="D16" s="35">
        <v>40635</v>
      </c>
      <c r="E16" s="99"/>
      <c r="G16" s="9"/>
      <c r="H16" s="47" t="s">
        <v>18</v>
      </c>
      <c r="I16" s="47"/>
      <c r="J16" s="34"/>
      <c r="M16" s="46"/>
      <c r="N16" s="46"/>
      <c r="O16" s="46"/>
      <c r="P16" s="46"/>
      <c r="Q16" s="46"/>
      <c r="R16" s="46"/>
      <c r="S16" s="46"/>
      <c r="T16" s="46"/>
      <c r="U16" s="46"/>
      <c r="V16" s="46"/>
      <c r="W16" s="46"/>
    </row>
    <row r="17" spans="1:23" ht="15" customHeight="1" x14ac:dyDescent="0.25">
      <c r="B17" s="50" t="s">
        <v>12</v>
      </c>
      <c r="C17" s="51"/>
      <c r="D17" s="23">
        <v>41001</v>
      </c>
      <c r="E17" s="95"/>
      <c r="H17" s="52" t="s">
        <v>14</v>
      </c>
      <c r="I17" s="53"/>
      <c r="J17" s="8">
        <f>SUM(J14+J15+J16)</f>
        <v>0</v>
      </c>
      <c r="M17" s="46"/>
      <c r="N17" s="46"/>
      <c r="O17" s="46"/>
      <c r="P17" s="46"/>
      <c r="Q17" s="46"/>
      <c r="R17" s="46"/>
      <c r="S17" s="46"/>
      <c r="T17" s="46"/>
      <c r="U17" s="46"/>
      <c r="V17" s="46"/>
      <c r="W17" s="46"/>
    </row>
    <row r="18" spans="1:23" s="6" customFormat="1" ht="15" x14ac:dyDescent="0.25">
      <c r="B18"/>
      <c r="C18"/>
      <c r="D18"/>
      <c r="E18" s="95"/>
      <c r="F18" s="7"/>
      <c r="G18"/>
      <c r="H18"/>
      <c r="I18"/>
      <c r="J18"/>
      <c r="M18" s="46"/>
      <c r="N18" s="46"/>
      <c r="O18" s="46"/>
      <c r="P18" s="46"/>
      <c r="Q18" s="46"/>
      <c r="R18" s="46"/>
      <c r="S18" s="46"/>
      <c r="T18" s="46"/>
      <c r="U18" s="46"/>
      <c r="V18" s="46"/>
      <c r="W18" s="46"/>
    </row>
    <row r="19" spans="1:23" x14ac:dyDescent="0.2">
      <c r="D19" s="2"/>
      <c r="E19" s="100"/>
      <c r="F19" s="2"/>
      <c r="G19" s="2"/>
      <c r="M19" s="46"/>
      <c r="N19" s="46"/>
      <c r="O19" s="46"/>
      <c r="P19" s="46"/>
      <c r="Q19" s="46"/>
      <c r="R19" s="46"/>
      <c r="S19" s="46"/>
      <c r="T19" s="46"/>
      <c r="U19" s="46"/>
      <c r="V19" s="46"/>
      <c r="W19" s="46"/>
    </row>
    <row r="20" spans="1:23" s="6" customFormat="1" ht="15" x14ac:dyDescent="0.25">
      <c r="B20" s="88" t="s">
        <v>0</v>
      </c>
      <c r="C20" s="89"/>
      <c r="D20" s="89"/>
      <c r="E20" s="89"/>
      <c r="F20" s="89"/>
      <c r="G20" s="89"/>
      <c r="H20" s="89"/>
      <c r="I20" s="90"/>
      <c r="J20" s="91"/>
      <c r="M20" s="46"/>
      <c r="N20" s="46"/>
      <c r="O20" s="46"/>
      <c r="P20" s="46"/>
      <c r="Q20" s="46"/>
      <c r="R20" s="46"/>
      <c r="S20" s="46"/>
      <c r="T20" s="46"/>
      <c r="U20" s="46"/>
      <c r="V20" s="46"/>
      <c r="W20" s="46"/>
    </row>
    <row r="21" spans="1:23" ht="51" customHeight="1" x14ac:dyDescent="0.2">
      <c r="A21" s="16"/>
      <c r="B21" s="81" t="s">
        <v>19</v>
      </c>
      <c r="C21" s="70"/>
      <c r="D21" s="76" t="s">
        <v>4</v>
      </c>
      <c r="E21" s="76" t="s">
        <v>7</v>
      </c>
      <c r="F21" s="76" t="s">
        <v>8</v>
      </c>
      <c r="G21" s="101"/>
      <c r="H21" s="69" t="s">
        <v>3</v>
      </c>
      <c r="I21" s="70"/>
      <c r="J21" s="86" t="s">
        <v>9</v>
      </c>
      <c r="M21" s="46"/>
      <c r="N21" s="46"/>
      <c r="O21" s="46"/>
      <c r="P21" s="46"/>
      <c r="Q21" s="46"/>
      <c r="R21" s="46"/>
      <c r="S21" s="46"/>
      <c r="T21" s="46"/>
      <c r="U21" s="46"/>
      <c r="V21" s="46"/>
      <c r="W21" s="46"/>
    </row>
    <row r="22" spans="1:23" ht="29.25" customHeight="1" x14ac:dyDescent="0.2">
      <c r="A22" s="16"/>
      <c r="B22" s="82"/>
      <c r="C22" s="83"/>
      <c r="D22" s="77"/>
      <c r="E22" s="77"/>
      <c r="F22" s="77"/>
      <c r="G22" s="102" t="s">
        <v>26</v>
      </c>
      <c r="H22" s="21" t="s">
        <v>5</v>
      </c>
      <c r="I22" s="22" t="s">
        <v>6</v>
      </c>
      <c r="J22" s="87"/>
      <c r="M22" s="46"/>
      <c r="N22" s="46"/>
      <c r="O22" s="46"/>
      <c r="P22" s="46"/>
      <c r="Q22" s="46"/>
      <c r="R22" s="46"/>
      <c r="S22" s="46"/>
      <c r="T22" s="46"/>
      <c r="U22" s="46"/>
      <c r="V22" s="46"/>
      <c r="W22" s="46"/>
    </row>
    <row r="23" spans="1:23" ht="15" customHeight="1" x14ac:dyDescent="0.2">
      <c r="A23" s="16"/>
      <c r="B23" s="61">
        <v>2005</v>
      </c>
      <c r="C23" s="62"/>
      <c r="D23" s="25"/>
      <c r="E23" s="36"/>
      <c r="F23" s="43">
        <f>IF(ISNUMBER(D23),MAX(D23,0),0)</f>
        <v>0</v>
      </c>
      <c r="G23" s="103">
        <f>MAX(0,MIN($D$16,DATE(B23,6,31))-MAX($D$15,DATE(B23,1,1))+1)</f>
        <v>0</v>
      </c>
      <c r="H23" s="92">
        <v>2.5000000000000001E-2</v>
      </c>
      <c r="I23" s="93"/>
      <c r="J23" s="75">
        <f>F23*H23/24</f>
        <v>0</v>
      </c>
      <c r="M23" s="46"/>
      <c r="N23" s="46"/>
      <c r="O23" s="46"/>
      <c r="P23" s="46"/>
      <c r="Q23" s="46"/>
      <c r="R23" s="46"/>
      <c r="S23" s="46"/>
      <c r="T23" s="46"/>
      <c r="U23" s="46"/>
      <c r="V23" s="46"/>
      <c r="W23" s="46"/>
    </row>
    <row r="24" spans="1:23" ht="15" customHeight="1" x14ac:dyDescent="0.2">
      <c r="A24" s="16"/>
      <c r="B24" s="63"/>
      <c r="C24" s="64"/>
      <c r="D24" s="26"/>
      <c r="E24" s="37"/>
      <c r="F24" s="44">
        <f>IF(ISNUMBER(D24),MAX(D24,0),F23)</f>
        <v>0</v>
      </c>
      <c r="G24" s="103">
        <f>MAX(0,MIN($D$16,DATE(B23,12,31))-MAX($D$15,DATE(B23,7,1))+1)</f>
        <v>0</v>
      </c>
      <c r="H24" s="59"/>
      <c r="I24" s="60"/>
      <c r="J24" s="72"/>
    </row>
    <row r="25" spans="1:23" ht="15" customHeight="1" x14ac:dyDescent="0.2">
      <c r="A25" s="16"/>
      <c r="B25" s="65">
        <v>2006</v>
      </c>
      <c r="C25" s="66"/>
      <c r="D25" s="27"/>
      <c r="E25" s="38"/>
      <c r="F25" s="44"/>
      <c r="G25" s="103">
        <f>MAX(0,MIN($D$16,DATE(B25,6,31))-MAX($D$15,DATE(B25,1,1))+1)</f>
        <v>0</v>
      </c>
      <c r="H25" s="57">
        <v>2.1100000000000001E-2</v>
      </c>
      <c r="I25" s="58"/>
      <c r="J25" s="71"/>
      <c r="M25" s="78" t="s">
        <v>24</v>
      </c>
      <c r="N25" s="78"/>
      <c r="O25" s="78"/>
      <c r="P25" s="78"/>
      <c r="Q25" s="78"/>
      <c r="R25" s="78"/>
      <c r="S25" s="78"/>
      <c r="T25" s="78"/>
      <c r="U25" s="78"/>
      <c r="V25" s="78"/>
      <c r="W25" s="78"/>
    </row>
    <row r="26" spans="1:23" ht="15" customHeight="1" x14ac:dyDescent="0.2">
      <c r="A26" s="16"/>
      <c r="B26" s="65"/>
      <c r="C26" s="66"/>
      <c r="D26" s="28"/>
      <c r="E26" s="37"/>
      <c r="F26" s="44"/>
      <c r="G26" s="103">
        <f>MAX(0,MIN($D$16,DATE(B25,12,31))-MAX($D$15,DATE(B25,7,1))+1)</f>
        <v>0</v>
      </c>
      <c r="H26" s="59"/>
      <c r="I26" s="60"/>
      <c r="J26" s="72"/>
      <c r="M26" s="78"/>
      <c r="N26" s="78"/>
      <c r="O26" s="78"/>
      <c r="P26" s="78"/>
      <c r="Q26" s="78"/>
      <c r="R26" s="78"/>
      <c r="S26" s="78"/>
      <c r="T26" s="78"/>
      <c r="U26" s="78"/>
      <c r="V26" s="78"/>
      <c r="W26" s="78"/>
    </row>
    <row r="27" spans="1:23" ht="15" customHeight="1" x14ac:dyDescent="0.2">
      <c r="A27" s="16"/>
      <c r="B27" s="61">
        <v>2007</v>
      </c>
      <c r="C27" s="62"/>
      <c r="D27" s="29"/>
      <c r="E27" s="38"/>
      <c r="F27" s="44"/>
      <c r="G27" s="103">
        <f>MAX(0,MIN($D$16,DATE(B27,6,31))-MAX($D$15,DATE(B27,1,1))+1)</f>
        <v>0</v>
      </c>
      <c r="H27" s="57">
        <v>2.9499999999999998E-2</v>
      </c>
      <c r="I27" s="58"/>
      <c r="J27" s="71"/>
      <c r="M27" s="78"/>
      <c r="N27" s="78"/>
      <c r="O27" s="78"/>
      <c r="P27" s="78"/>
      <c r="Q27" s="78"/>
      <c r="R27" s="78"/>
      <c r="S27" s="78"/>
      <c r="T27" s="78"/>
      <c r="U27" s="78"/>
      <c r="V27" s="78"/>
      <c r="W27" s="78"/>
    </row>
    <row r="28" spans="1:23" ht="15" customHeight="1" x14ac:dyDescent="0.2">
      <c r="A28" s="16"/>
      <c r="B28" s="63"/>
      <c r="C28" s="64"/>
      <c r="D28" s="26"/>
      <c r="E28" s="37"/>
      <c r="F28" s="44"/>
      <c r="G28" s="103">
        <f>MAX(0,MIN($D$16,DATE(B27,12,31))-MAX($D$15,DATE(B27,7,1))+1)</f>
        <v>122</v>
      </c>
      <c r="H28" s="59"/>
      <c r="I28" s="60"/>
      <c r="J28" s="72"/>
      <c r="M28" s="78"/>
      <c r="N28" s="78"/>
      <c r="O28" s="78"/>
      <c r="P28" s="78"/>
      <c r="Q28" s="78"/>
      <c r="R28" s="78"/>
      <c r="S28" s="78"/>
      <c r="T28" s="78"/>
      <c r="U28" s="78"/>
      <c r="V28" s="78"/>
      <c r="W28" s="78"/>
    </row>
    <row r="29" spans="1:23" ht="15" customHeight="1" x14ac:dyDescent="0.2">
      <c r="A29" s="16"/>
      <c r="B29" s="61">
        <v>2008</v>
      </c>
      <c r="C29" s="62"/>
      <c r="D29" s="29"/>
      <c r="E29" s="38"/>
      <c r="F29" s="44"/>
      <c r="G29" s="103">
        <f>MAX(0,MIN($D$16,DATE(B29,6,31))-MAX($D$15,DATE(B29,1,1))+1)</f>
        <v>183</v>
      </c>
      <c r="H29" s="57">
        <v>3.9899999999999998E-2</v>
      </c>
      <c r="I29" s="58"/>
      <c r="J29" s="71"/>
      <c r="M29" s="78"/>
      <c r="N29" s="78"/>
      <c r="O29" s="78"/>
      <c r="P29" s="78"/>
      <c r="Q29" s="78"/>
      <c r="R29" s="78"/>
      <c r="S29" s="78"/>
      <c r="T29" s="78"/>
      <c r="U29" s="78"/>
      <c r="V29" s="78"/>
      <c r="W29" s="78"/>
    </row>
    <row r="30" spans="1:23" ht="15" customHeight="1" x14ac:dyDescent="0.2">
      <c r="A30" s="16"/>
      <c r="B30" s="63"/>
      <c r="C30" s="64"/>
      <c r="D30" s="26"/>
      <c r="E30" s="37"/>
      <c r="F30" s="44"/>
      <c r="G30" s="103">
        <f>MAX(0,MIN($D$16,DATE(B29,12,31))-MAX($D$15,DATE(B29,7,1))+1)</f>
        <v>184</v>
      </c>
      <c r="H30" s="59"/>
      <c r="I30" s="60"/>
      <c r="J30" s="72"/>
      <c r="M30" s="78" t="s">
        <v>23</v>
      </c>
      <c r="N30" s="78"/>
      <c r="O30" s="78"/>
      <c r="P30" s="78"/>
      <c r="Q30" s="78"/>
      <c r="R30" s="78"/>
      <c r="S30" s="78"/>
      <c r="T30" s="78"/>
      <c r="U30" s="78"/>
      <c r="V30" s="78"/>
      <c r="W30" s="78"/>
    </row>
    <row r="31" spans="1:23" ht="15" customHeight="1" x14ac:dyDescent="0.2">
      <c r="B31" s="67">
        <v>2009</v>
      </c>
      <c r="C31" s="62"/>
      <c r="D31" s="29"/>
      <c r="E31" s="38"/>
      <c r="F31" s="44"/>
      <c r="G31" s="103">
        <f>MAX(0,MIN($D$16,DATE(B31,6,31))-MAX($D$15,DATE(B31,1,1))+1)</f>
        <v>182</v>
      </c>
      <c r="H31" s="57">
        <v>3.7900000000000003E-2</v>
      </c>
      <c r="I31" s="58"/>
      <c r="J31" s="71"/>
      <c r="M31" s="78"/>
      <c r="N31" s="78"/>
      <c r="O31" s="78"/>
      <c r="P31" s="78"/>
      <c r="Q31" s="78"/>
      <c r="R31" s="78"/>
      <c r="S31" s="78"/>
      <c r="T31" s="78"/>
      <c r="U31" s="78"/>
      <c r="V31" s="78"/>
      <c r="W31" s="78"/>
    </row>
    <row r="32" spans="1:23" ht="15" customHeight="1" x14ac:dyDescent="0.2">
      <c r="B32" s="68"/>
      <c r="C32" s="64"/>
      <c r="D32" s="26"/>
      <c r="E32" s="37"/>
      <c r="F32" s="44"/>
      <c r="G32" s="103">
        <f>MAX(0,MIN($D$16,DATE(B31,12,31))-MAX($D$15,DATE(B31,7,1))+1)</f>
        <v>184</v>
      </c>
      <c r="H32" s="59"/>
      <c r="I32" s="60"/>
      <c r="J32" s="72"/>
      <c r="M32" s="78"/>
      <c r="N32" s="78"/>
      <c r="O32" s="78"/>
      <c r="P32" s="78"/>
      <c r="Q32" s="78"/>
      <c r="R32" s="78"/>
      <c r="S32" s="78"/>
      <c r="T32" s="78"/>
      <c r="U32" s="78"/>
      <c r="V32" s="78"/>
      <c r="W32" s="78"/>
    </row>
    <row r="33" spans="2:23" ht="15" customHeight="1" x14ac:dyDescent="0.2">
      <c r="B33" s="67">
        <v>2010</v>
      </c>
      <c r="C33" s="62"/>
      <c r="D33" s="29"/>
      <c r="E33" s="38"/>
      <c r="F33" s="44"/>
      <c r="G33" s="103">
        <f>MAX(0,MIN($D$16,DATE(B33,6,31))-MAX($D$15,DATE(B33,1,1))+1)</f>
        <v>182</v>
      </c>
      <c r="H33" s="57">
        <v>6.4999999999999997E-3</v>
      </c>
      <c r="I33" s="58"/>
      <c r="J33" s="71"/>
      <c r="M33" s="78"/>
      <c r="N33" s="78"/>
      <c r="O33" s="78"/>
      <c r="P33" s="78"/>
      <c r="Q33" s="78"/>
      <c r="R33" s="78"/>
      <c r="S33" s="78"/>
      <c r="T33" s="78"/>
      <c r="U33" s="78"/>
      <c r="V33" s="78"/>
      <c r="W33" s="78"/>
    </row>
    <row r="34" spans="2:23" ht="15" customHeight="1" x14ac:dyDescent="0.2">
      <c r="B34" s="68"/>
      <c r="C34" s="64"/>
      <c r="D34" s="26"/>
      <c r="E34" s="37"/>
      <c r="F34" s="44"/>
      <c r="G34" s="103">
        <f>MAX(0,MIN($D$16,DATE(B33,12,31))-MAX($D$15,DATE(B33,7,1))+1)</f>
        <v>184</v>
      </c>
      <c r="H34" s="59"/>
      <c r="I34" s="60"/>
      <c r="J34" s="72"/>
      <c r="M34" s="78"/>
      <c r="N34" s="78"/>
      <c r="O34" s="78"/>
      <c r="P34" s="78"/>
      <c r="Q34" s="78"/>
      <c r="R34" s="78"/>
      <c r="S34" s="78"/>
      <c r="T34" s="78"/>
      <c r="U34" s="78"/>
      <c r="V34" s="78"/>
      <c r="W34" s="78"/>
    </row>
    <row r="35" spans="2:23" ht="15" customHeight="1" x14ac:dyDescent="0.2">
      <c r="B35" s="67">
        <v>2011</v>
      </c>
      <c r="C35" s="62"/>
      <c r="D35" s="29"/>
      <c r="E35" s="38"/>
      <c r="F35" s="44"/>
      <c r="G35" s="105"/>
      <c r="H35" s="57">
        <v>3.8E-3</v>
      </c>
      <c r="I35" s="58"/>
      <c r="J35" s="71"/>
      <c r="M35" s="78"/>
      <c r="N35" s="78"/>
      <c r="O35" s="78"/>
      <c r="P35" s="78"/>
      <c r="Q35" s="78"/>
      <c r="R35" s="78"/>
      <c r="S35" s="78"/>
      <c r="T35" s="78"/>
      <c r="U35" s="78"/>
      <c r="V35" s="78"/>
      <c r="W35" s="78"/>
    </row>
    <row r="36" spans="2:23" ht="15" customHeight="1" x14ac:dyDescent="0.2">
      <c r="B36" s="68"/>
      <c r="C36" s="64"/>
      <c r="D36" s="26"/>
      <c r="E36" s="37"/>
      <c r="F36" s="44"/>
      <c r="G36" s="104"/>
      <c r="H36" s="59"/>
      <c r="I36" s="60"/>
      <c r="J36" s="72"/>
      <c r="M36" s="78"/>
      <c r="N36" s="78"/>
      <c r="O36" s="78"/>
      <c r="P36" s="78"/>
      <c r="Q36" s="78"/>
      <c r="R36" s="78"/>
      <c r="S36" s="78"/>
      <c r="T36" s="78"/>
      <c r="U36" s="78"/>
      <c r="V36" s="78"/>
      <c r="W36" s="78"/>
    </row>
    <row r="37" spans="2:23" ht="15" customHeight="1" x14ac:dyDescent="0.2">
      <c r="B37" s="67">
        <v>2012</v>
      </c>
      <c r="C37" s="62"/>
      <c r="D37" s="30"/>
      <c r="E37" s="39"/>
      <c r="F37" s="44"/>
      <c r="G37" s="106"/>
      <c r="H37" s="57">
        <v>7.1000000000000004E-3</v>
      </c>
      <c r="I37" s="58"/>
      <c r="J37" s="71"/>
    </row>
    <row r="38" spans="2:23" ht="15" customHeight="1" x14ac:dyDescent="0.2">
      <c r="B38" s="68"/>
      <c r="C38" s="64"/>
      <c r="D38" s="30"/>
      <c r="E38" s="39"/>
      <c r="F38" s="44"/>
      <c r="G38" s="106"/>
      <c r="H38" s="59"/>
      <c r="I38" s="60"/>
      <c r="J38" s="72"/>
    </row>
    <row r="39" spans="2:23" ht="15" customHeight="1" x14ac:dyDescent="0.2">
      <c r="B39" s="67">
        <v>2013</v>
      </c>
      <c r="C39" s="62"/>
      <c r="D39" s="30"/>
      <c r="E39" s="39"/>
      <c r="F39" s="44"/>
      <c r="G39" s="106"/>
      <c r="H39" s="57">
        <v>4.0000000000000002E-4</v>
      </c>
      <c r="I39" s="58"/>
      <c r="J39" s="41"/>
    </row>
    <row r="40" spans="2:23" ht="15" customHeight="1" x14ac:dyDescent="0.2">
      <c r="B40" s="68"/>
      <c r="C40" s="64"/>
      <c r="D40" s="30"/>
      <c r="E40" s="39"/>
      <c r="F40" s="44"/>
      <c r="G40" s="106"/>
      <c r="H40" s="59"/>
      <c r="I40" s="60"/>
      <c r="J40" s="41"/>
    </row>
    <row r="41" spans="2:23" ht="15" customHeight="1" x14ac:dyDescent="0.2">
      <c r="B41" s="73">
        <v>2014</v>
      </c>
      <c r="C41" s="74"/>
      <c r="D41" s="30"/>
      <c r="E41" s="39"/>
      <c r="F41" s="44"/>
      <c r="G41" s="106"/>
      <c r="H41" s="57">
        <v>0.04</v>
      </c>
      <c r="I41" s="58"/>
      <c r="J41" s="41"/>
    </row>
    <row r="42" spans="2:23" ht="15" customHeight="1" x14ac:dyDescent="0.2">
      <c r="B42" s="68"/>
      <c r="C42" s="64"/>
      <c r="D42" s="30"/>
      <c r="E42" s="39"/>
      <c r="F42" s="44"/>
      <c r="G42" s="106"/>
      <c r="H42" s="59"/>
      <c r="I42" s="60"/>
      <c r="J42" s="41">
        <f>F42*H42/24</f>
        <v>0</v>
      </c>
    </row>
    <row r="43" spans="2:23" x14ac:dyDescent="0.2">
      <c r="B43" s="56">
        <v>2015</v>
      </c>
      <c r="C43" s="5" t="s">
        <v>1</v>
      </c>
      <c r="D43" s="30"/>
      <c r="E43" s="39"/>
      <c r="F43" s="44">
        <f>IF(ISNUMBER(D43),MAX(D43,0),F42)</f>
        <v>0</v>
      </c>
      <c r="G43" s="106"/>
      <c r="H43" s="3">
        <v>9.2999999999999992E-3</v>
      </c>
      <c r="I43" s="15">
        <v>4.0599999999999997E-2</v>
      </c>
      <c r="J43" s="41">
        <f>F43*H43/24</f>
        <v>0</v>
      </c>
    </row>
    <row r="44" spans="2:23" x14ac:dyDescent="0.2">
      <c r="B44" s="55"/>
      <c r="C44" s="18" t="s">
        <v>2</v>
      </c>
      <c r="D44" s="30"/>
      <c r="E44" s="39"/>
      <c r="F44" s="44">
        <f>IF(ISNUMBER(D44),MAX(D44,0),F43)</f>
        <v>0</v>
      </c>
      <c r="G44" s="106"/>
      <c r="H44" s="3">
        <v>9.9000000000000008E-3</v>
      </c>
      <c r="I44" s="15">
        <v>4.2900000000000001E-2</v>
      </c>
      <c r="J44" s="41">
        <f>F44*H44/24</f>
        <v>0</v>
      </c>
    </row>
    <row r="45" spans="2:23" x14ac:dyDescent="0.2">
      <c r="B45" s="56">
        <v>2016</v>
      </c>
      <c r="C45" s="5" t="s">
        <v>1</v>
      </c>
      <c r="D45" s="30"/>
      <c r="E45" s="39"/>
      <c r="F45" s="44">
        <f>IF(ISNUMBER(D45),MAX(D45,0),F44)</f>
        <v>0</v>
      </c>
      <c r="G45" s="106"/>
      <c r="H45" s="3">
        <v>1.01E-2</v>
      </c>
      <c r="I45" s="15">
        <v>4.5400000000000003E-2</v>
      </c>
      <c r="J45" s="41">
        <f>F45*H45/24</f>
        <v>0</v>
      </c>
    </row>
    <row r="46" spans="2:23" x14ac:dyDescent="0.2">
      <c r="B46" s="55"/>
      <c r="C46" s="18" t="s">
        <v>2</v>
      </c>
      <c r="D46" s="30"/>
      <c r="E46" s="39"/>
      <c r="F46" s="44">
        <f>IF(ISNUMBER(D46),MAX(D46,0),F45)</f>
        <v>0</v>
      </c>
      <c r="G46" s="106"/>
      <c r="H46" s="3">
        <v>9.2999999999999992E-3</v>
      </c>
      <c r="I46" s="15">
        <v>4.3499999999999997E-2</v>
      </c>
      <c r="J46" s="41">
        <f>F46*H46/24</f>
        <v>0</v>
      </c>
    </row>
    <row r="47" spans="2:23" x14ac:dyDescent="0.2">
      <c r="B47" s="56">
        <v>2017</v>
      </c>
      <c r="C47" s="5" t="s">
        <v>1</v>
      </c>
      <c r="D47" s="30"/>
      <c r="E47" s="39"/>
      <c r="F47" s="44">
        <f>IF(ISNUMBER(D47),MAX(D47,0),F46)</f>
        <v>0</v>
      </c>
      <c r="G47" s="106"/>
      <c r="H47" s="3">
        <v>8.9999999999999993E-3</v>
      </c>
      <c r="I47" s="15">
        <v>4.1599999999999998E-2</v>
      </c>
      <c r="J47" s="41">
        <f>F47*H47/24</f>
        <v>0</v>
      </c>
    </row>
    <row r="48" spans="2:23" x14ac:dyDescent="0.2">
      <c r="B48" s="56"/>
      <c r="C48" s="18" t="s">
        <v>2</v>
      </c>
      <c r="D48" s="30"/>
      <c r="E48" s="39"/>
      <c r="F48" s="44">
        <f>IF(ISNUMBER(D48),MAX(D48,0),F47)</f>
        <v>0</v>
      </c>
      <c r="G48" s="106"/>
      <c r="H48" s="3">
        <v>8.9999999999999993E-3</v>
      </c>
      <c r="I48" s="15">
        <v>3.9399999999999998E-2</v>
      </c>
      <c r="J48" s="41">
        <f>F48*H48/24</f>
        <v>0</v>
      </c>
    </row>
    <row r="49" spans="2:10" x14ac:dyDescent="0.2">
      <c r="B49" s="54">
        <v>2018</v>
      </c>
      <c r="C49" s="5" t="s">
        <v>1</v>
      </c>
      <c r="D49" s="30"/>
      <c r="E49" s="39"/>
      <c r="F49" s="44">
        <f>IF(ISNUMBER(D49),MAX(D49,0),F48)</f>
        <v>0</v>
      </c>
      <c r="G49" s="106"/>
      <c r="H49" s="3">
        <v>8.8999999999999999E-3</v>
      </c>
      <c r="I49" s="15">
        <v>3.73E-2</v>
      </c>
      <c r="J49" s="41">
        <f>F49*H49/24</f>
        <v>0</v>
      </c>
    </row>
    <row r="50" spans="2:10" x14ac:dyDescent="0.2">
      <c r="B50" s="55"/>
      <c r="C50" s="18" t="s">
        <v>2</v>
      </c>
      <c r="D50" s="30"/>
      <c r="E50" s="39"/>
      <c r="F50" s="44">
        <f>IF(ISNUMBER(D50),MAX(D50,0),F49)</f>
        <v>0</v>
      </c>
      <c r="G50" s="106"/>
      <c r="H50" s="3"/>
      <c r="I50" s="15"/>
      <c r="J50" s="41">
        <f>F50*H50/24</f>
        <v>0</v>
      </c>
    </row>
    <row r="51" spans="2:10" x14ac:dyDescent="0.2">
      <c r="B51" s="54">
        <v>2019</v>
      </c>
      <c r="C51" s="5" t="s">
        <v>1</v>
      </c>
      <c r="D51" s="30"/>
      <c r="E51" s="39"/>
      <c r="F51" s="44">
        <f>IF(ISNUMBER(D51),MAX(D51,0),F50)</f>
        <v>0</v>
      </c>
      <c r="G51" s="106"/>
      <c r="H51" s="3"/>
      <c r="I51" s="15"/>
      <c r="J51" s="41">
        <f>F51*H51/24</f>
        <v>0</v>
      </c>
    </row>
    <row r="52" spans="2:10" x14ac:dyDescent="0.2">
      <c r="B52" s="56"/>
      <c r="C52" s="18" t="s">
        <v>2</v>
      </c>
      <c r="D52" s="30"/>
      <c r="E52" s="39"/>
      <c r="F52" s="44">
        <f>IF(ISNUMBER(D52),MAX(D52,0),F51)</f>
        <v>0</v>
      </c>
      <c r="G52" s="106"/>
      <c r="H52" s="3"/>
      <c r="I52" s="15"/>
      <c r="J52" s="41">
        <f>F52*H52/24</f>
        <v>0</v>
      </c>
    </row>
    <row r="53" spans="2:10" x14ac:dyDescent="0.2">
      <c r="B53" s="54">
        <v>2020</v>
      </c>
      <c r="C53" s="5" t="s">
        <v>1</v>
      </c>
      <c r="D53" s="30"/>
      <c r="E53" s="39"/>
      <c r="F53" s="44">
        <f>IF(ISNUMBER(D53),MAX(D53,0),F52)</f>
        <v>0</v>
      </c>
      <c r="G53" s="106"/>
      <c r="H53" s="3"/>
      <c r="I53" s="15"/>
      <c r="J53" s="41">
        <f>F53*H53/24</f>
        <v>0</v>
      </c>
    </row>
    <row r="54" spans="2:10" x14ac:dyDescent="0.2">
      <c r="B54" s="55"/>
      <c r="C54" s="18" t="s">
        <v>2</v>
      </c>
      <c r="D54" s="31"/>
      <c r="E54" s="40"/>
      <c r="F54" s="45">
        <f>IF(ISNUMBER(D54),MAX(D54,0),F53)</f>
        <v>0</v>
      </c>
      <c r="G54" s="107"/>
      <c r="H54" s="19"/>
      <c r="I54" s="20"/>
      <c r="J54" s="42">
        <f>F54*H54/24</f>
        <v>0</v>
      </c>
    </row>
    <row r="55" spans="2:10" x14ac:dyDescent="0.2">
      <c r="B55" s="17"/>
      <c r="C55" s="4"/>
      <c r="D55" s="4"/>
      <c r="E55" s="108"/>
      <c r="F55" s="4"/>
    </row>
    <row r="56" spans="2:10" ht="15" x14ac:dyDescent="0.25">
      <c r="B56"/>
      <c r="C56"/>
      <c r="D56"/>
      <c r="E56" s="95"/>
      <c r="F56"/>
      <c r="G56"/>
      <c r="H56"/>
      <c r="I56"/>
      <c r="J56"/>
    </row>
    <row r="58" spans="2:10" ht="15" x14ac:dyDescent="0.25">
      <c r="B58"/>
      <c r="C58"/>
      <c r="D58"/>
      <c r="E58" s="95"/>
      <c r="F58"/>
      <c r="G58"/>
      <c r="H58"/>
      <c r="I58"/>
      <c r="J58"/>
    </row>
    <row r="59" spans="2:10" s="10" customFormat="1" ht="15" x14ac:dyDescent="0.25">
      <c r="B59"/>
      <c r="C59"/>
      <c r="D59"/>
      <c r="E59" s="95"/>
      <c r="F59"/>
      <c r="G59"/>
      <c r="H59"/>
      <c r="I59"/>
      <c r="J59"/>
    </row>
  </sheetData>
  <mergeCells count="56">
    <mergeCell ref="M30:W36"/>
    <mergeCell ref="B21:C22"/>
    <mergeCell ref="D21:D22"/>
    <mergeCell ref="F21:F22"/>
    <mergeCell ref="B13:D13"/>
    <mergeCell ref="B14:C14"/>
    <mergeCell ref="J21:J22"/>
    <mergeCell ref="B20:J20"/>
    <mergeCell ref="H23:I24"/>
    <mergeCell ref="B23:C24"/>
    <mergeCell ref="B17:C17"/>
    <mergeCell ref="M4:W6"/>
    <mergeCell ref="M25:W29"/>
    <mergeCell ref="B7:J7"/>
    <mergeCell ref="M7:W12"/>
    <mergeCell ref="J23:J24"/>
    <mergeCell ref="E21:E22"/>
    <mergeCell ref="J25:J26"/>
    <mergeCell ref="J27:J28"/>
    <mergeCell ref="J29:J30"/>
    <mergeCell ref="J31:J32"/>
    <mergeCell ref="B43:B44"/>
    <mergeCell ref="J33:J34"/>
    <mergeCell ref="J35:J36"/>
    <mergeCell ref="J37:J38"/>
    <mergeCell ref="B41:C42"/>
    <mergeCell ref="H39:I40"/>
    <mergeCell ref="H37:I38"/>
    <mergeCell ref="B29:C30"/>
    <mergeCell ref="B31:C32"/>
    <mergeCell ref="B33:C34"/>
    <mergeCell ref="B35:C36"/>
    <mergeCell ref="H29:I30"/>
    <mergeCell ref="H31:I32"/>
    <mergeCell ref="H17:I17"/>
    <mergeCell ref="B49:B50"/>
    <mergeCell ref="B51:B52"/>
    <mergeCell ref="B53:B54"/>
    <mergeCell ref="B45:B46"/>
    <mergeCell ref="B47:B48"/>
    <mergeCell ref="H25:I26"/>
    <mergeCell ref="H27:I28"/>
    <mergeCell ref="B27:C28"/>
    <mergeCell ref="B25:C26"/>
    <mergeCell ref="B37:C38"/>
    <mergeCell ref="B39:C40"/>
    <mergeCell ref="H41:I42"/>
    <mergeCell ref="H21:I21"/>
    <mergeCell ref="H33:I34"/>
    <mergeCell ref="H35:I36"/>
    <mergeCell ref="H14:I14"/>
    <mergeCell ref="H13:J13"/>
    <mergeCell ref="H15:I15"/>
    <mergeCell ref="H16:I16"/>
    <mergeCell ref="B15:C15"/>
    <mergeCell ref="B16:C16"/>
  </mergeCells>
  <phoneticPr fontId="0" type="noConversion"/>
  <dataValidations count="1">
    <dataValidation type="date" allowBlank="1" showInputMessage="1" showErrorMessage="1" sqref="D15:D16">
      <formula1>38353</formula1>
      <formula2>47484</formula2>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Zone de groupe 1">
              <controlPr defaultSize="0" autoFill="0" autoPict="0">
                <anchor>
                  <from>
                    <xdr:col>0</xdr:col>
                    <xdr:colOff>123825</xdr:colOff>
                    <xdr:row>13</xdr:row>
                    <xdr:rowOff>38100</xdr:rowOff>
                  </from>
                  <to>
                    <xdr:col>4</xdr:col>
                    <xdr:colOff>133350</xdr:colOff>
                    <xdr:row>18</xdr:row>
                    <xdr:rowOff>76200</xdr:rowOff>
                  </to>
                </anchor>
              </controlPr>
            </control>
          </mc:Choice>
        </mc:AlternateContent>
        <mc:AlternateContent xmlns:mc="http://schemas.openxmlformats.org/markup-compatibility/2006">
          <mc:Choice Requires="x14">
            <control shapeId="1032" r:id="rId5" name="Zone de groupe 8">
              <controlPr defaultSize="0" autoFill="0" autoPict="0">
                <anchor moveWithCells="1">
                  <from>
                    <xdr:col>5</xdr:col>
                    <xdr:colOff>295275</xdr:colOff>
                    <xdr:row>11</xdr:row>
                    <xdr:rowOff>38100</xdr:rowOff>
                  </from>
                  <to>
                    <xdr:col>6</xdr:col>
                    <xdr:colOff>238125</xdr:colOff>
                    <xdr:row>15</xdr:row>
                    <xdr:rowOff>0</xdr:rowOff>
                  </to>
                </anchor>
              </controlPr>
            </control>
          </mc:Choice>
        </mc:AlternateContent>
        <mc:AlternateContent xmlns:mc="http://schemas.openxmlformats.org/markup-compatibility/2006">
          <mc:Choice Requires="x14">
            <control shapeId="1033" r:id="rId6" name="Case d'option 9">
              <controlPr defaultSize="0" autoFill="0" autoLine="0" autoPict="0">
                <anchor moveWithCells="1">
                  <from>
                    <xdr:col>5</xdr:col>
                    <xdr:colOff>381000</xdr:colOff>
                    <xdr:row>11</xdr:row>
                    <xdr:rowOff>133350</xdr:rowOff>
                  </from>
                  <to>
                    <xdr:col>7</xdr:col>
                    <xdr:colOff>276225</xdr:colOff>
                    <xdr:row>13</xdr:row>
                    <xdr:rowOff>0</xdr:rowOff>
                  </to>
                </anchor>
              </controlPr>
            </control>
          </mc:Choice>
        </mc:AlternateContent>
        <mc:AlternateContent xmlns:mc="http://schemas.openxmlformats.org/markup-compatibility/2006">
          <mc:Choice Requires="x14">
            <control shapeId="1034" r:id="rId7" name="Case d'option 10">
              <controlPr defaultSize="0" autoFill="0" autoLine="0" autoPict="0" altText="Par défaut (inférieur)">
                <anchor moveWithCells="1">
                  <from>
                    <xdr:col>5</xdr:col>
                    <xdr:colOff>381000</xdr:colOff>
                    <xdr:row>13</xdr:row>
                    <xdr:rowOff>19050</xdr:rowOff>
                  </from>
                  <to>
                    <xdr:col>6</xdr:col>
                    <xdr:colOff>428625</xdr:colOff>
                    <xdr:row>14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Opération 1</vt:lpstr>
    </vt:vector>
  </TitlesOfParts>
  <Company>cBanque</Company>
  <LinksUpToDate>false</LinksUpToDate>
  <SharedDoc>false</SharedDoc>
  <HyperlinkBase>http://www.cbanque.com/</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Livret A</dc:title>
  <dc:subject>Livret A - calcul rapide des intérêts</dc:subject>
  <dc:creator>www.cbanque.com</dc:creator>
  <cp:keywords>Livret A, épargne</cp:keywords>
  <cp:lastModifiedBy>Eric</cp:lastModifiedBy>
  <dcterms:created xsi:type="dcterms:W3CDTF">2009-07-23T19:13:23Z</dcterms:created>
  <dcterms:modified xsi:type="dcterms:W3CDTF">2018-01-30T08:05:26Z</dcterms:modified>
</cp:coreProperties>
</file>