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riétaire\Desktop\"/>
    </mc:Choice>
  </mc:AlternateContent>
  <bookViews>
    <workbookView xWindow="0" yWindow="0" windowWidth="21570" windowHeight="7965" xr2:uid="{00000000-000D-0000-FFFF-FFFF00000000}"/>
  </bookViews>
  <sheets>
    <sheet name="Feuil1" sheetId="1" r:id="rId1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E41" i="1"/>
  <c r="E39" i="1"/>
  <c r="E44" i="1" s="1"/>
  <c r="C39" i="1"/>
  <c r="C44" i="1" s="1"/>
  <c r="E40" i="1" l="1"/>
  <c r="E43" i="1" l="1"/>
  <c r="C40" i="1"/>
  <c r="C43" i="1"/>
  <c r="C42" i="1"/>
  <c r="E42" i="1"/>
  <c r="E46" i="1" l="1"/>
  <c r="E49" i="1" s="1"/>
  <c r="E50" i="1" s="1"/>
  <c r="C46" i="1"/>
  <c r="C49" i="1" s="1"/>
  <c r="C50" i="1" s="1"/>
  <c r="D46" i="1" l="1"/>
</calcChain>
</file>

<file path=xl/sharedStrings.xml><?xml version="1.0" encoding="utf-8"?>
<sst xmlns="http://schemas.openxmlformats.org/spreadsheetml/2006/main" count="107" uniqueCount="101">
  <si>
    <t>montant</t>
  </si>
  <si>
    <t>prix carburant au litre</t>
  </si>
  <si>
    <t>tesla model 3</t>
  </si>
  <si>
    <t>consommation du véhicule thermique au 100km</t>
  </si>
  <si>
    <t>voiture thermique</t>
  </si>
  <si>
    <t>voiture électrique</t>
  </si>
  <si>
    <t>taxe de circulation vt</t>
  </si>
  <si>
    <t>taxe de circulation ve</t>
  </si>
  <si>
    <t>taxe de mise en circulation</t>
  </si>
  <si>
    <t>l</t>
  </si>
  <si>
    <t>ans</t>
  </si>
  <si>
    <t>km</t>
  </si>
  <si>
    <t>assurance  thermique/an</t>
  </si>
  <si>
    <t>assurance ve/an</t>
  </si>
  <si>
    <t>tarif Belgique</t>
  </si>
  <si>
    <t>nombre de km /an</t>
  </si>
  <si>
    <t>Nb année d'utilisation</t>
  </si>
  <si>
    <t>Prix actuel, sujet à varier quotidiennement</t>
  </si>
  <si>
    <t>conso moyenne selon utilisateurs sur le net</t>
  </si>
  <si>
    <t>estimation</t>
  </si>
  <si>
    <t xml:space="preserve">prix de revente après utilisation </t>
  </si>
  <si>
    <t>prix de revente après utilisation (estimation)</t>
  </si>
  <si>
    <t xml:space="preserve"> entretien courant Tesla (sans Pneus et freins) </t>
  </si>
  <si>
    <t xml:space="preserve"> </t>
  </si>
  <si>
    <t xml:space="preserve">             </t>
  </si>
  <si>
    <t xml:space="preserve"> entretien courant  (sans Pneus et freins)</t>
  </si>
  <si>
    <t>prix neuf avec option</t>
  </si>
  <si>
    <t>Les caractéristiques détaillées de la Tesla Model 3</t>
  </si>
  <si>
    <t>Version standard</t>
  </si>
  <si>
    <t>35.000 dollars, batterie standard (capacité en kWh encore inconnue) avec une autonomie annoncée de 350 km (norme américaine EPA). </t>
  </si>
  <si>
    <t>Vitesse de recharge via les superchargeurs: 210 km récupérés en 30 minutes</t>
  </si>
  <si>
    <t>Vitesse de recharge à domicile (240V, 32A): 50 km par heure</t>
  </si>
  <si>
    <t>Livraison à partir de l'automne 2017</t>
  </si>
  <si>
    <t>Performances</t>
  </si>
  <si>
    <t>0 à 60 miles par heure en 5,6 secondes (donc à peine plus pour le 0 à 100 km/h) et vitesse max à 210 km/h</t>
  </si>
  <si>
    <t>Intérieur</t>
  </si>
  <si>
    <t>écran de 15 pouces (résolution très bonne d'après les premiers retours), climatisation bi-zones, console centrale avec deux ports USB, Wi-Fi et connexion LTE, entrée mains-libres (il y aurait une clé au format carte et ouverture possible via smartphone), reconnaissance vocale, caméra de recul, rétroviseurs réglables électriquement, sièges rabattables à l'arrière en 60/40...</t>
  </si>
  <si>
    <t>Technologies/sécurité</t>
  </si>
  <si>
    <t>phares full-Led, 8 caméras, radar à l'avant et 12 capteurs ultrason autour du véhicule. Six airbags frontaux et 2 latéraux. Contrôle électronique de la stabilité et de la traction</t>
  </si>
  <si>
    <t>Garanties</t>
  </si>
  <si>
    <t>véhicule: 4 ans, 80.000 km</t>
  </si>
  <si>
    <t>batterie: 8 ans, 130.000 km (195.000 km pour la batterie longue autonomie)</t>
  </si>
  <si>
    <t>Options</t>
  </si>
  <si>
    <t>Batterie "longue autonomie"</t>
  </si>
  <si>
    <t>500 km EPA, 9000 dollars</t>
  </si>
  <si>
    <t>Vitesse de recharge via superchargeurs: 275 km en 30 minutes</t>
  </si>
  <si>
    <t>Vitesse de recharge à domicile (240V, 40A): 60 km par heure</t>
  </si>
  <si>
    <t>Performances de la version longue autonomie: 0 à 60 miles par heure en 5,1 secondes</t>
  </si>
  <si>
    <t>Début des livraisons: juillet 2017</t>
  </si>
  <si>
    <t>Couleurs</t>
  </si>
  <si>
    <t>"Solid black": couleur standard</t>
  </si>
  <si>
    <t>"Midnight Silver Metallic": 1000 dollars</t>
  </si>
  <si>
    <t>"Deep Blue Metallic": 1000 dollars</t>
  </si>
  <si>
    <t>"Silver Metallic": 1000 dollars</t>
  </si>
  <si>
    <t>"Pearl White Multi-Coat": 1000 dollars</t>
  </si>
  <si>
    <t>"Red Multi-Coat": 1000 dollars</t>
  </si>
  <si>
    <t>Jantes</t>
  </si>
  <si>
    <t>18 pouces design Aero: jantes standards</t>
  </si>
  <si>
    <t>19 pouces design Sport pour 1500 dollars</t>
  </si>
  <si>
    <t>Pack premium à 5000 dollars ("intérieur amélioré avec fonctions supplémentaires et matériaux premium", toit en verre, sièges chauffants...)</t>
  </si>
  <si>
    <t>Autopilot</t>
  </si>
  <si>
    <t>Autopilot amélioré (proche de la version actuelle sur les Model S et Model X) à 5000 dollars</t>
  </si>
  <si>
    <t>Capacité de conduite entièrement autonome (fonction activable dans le futur sous réserves des évolutions réglementaires autorisant les conducteurs à lâcher les mains du volant et détourner le regard de la route) à 3000 dollars.</t>
  </si>
  <si>
    <t>Dimensions et poids du véhicule</t>
  </si>
  <si>
    <t>Longueur: 4693 mm</t>
  </si>
  <si>
    <t>Largeur: 1849 mm (1932mm avec les rétroviseurs)</t>
  </si>
  <si>
    <t>Hauteur: 1422 mm</t>
  </si>
  <si>
    <t>Empattement: 2875 mm</t>
  </si>
  <si>
    <t>Nombre de sièges (conducteur et passagers): 5</t>
  </si>
  <si>
    <t>Espace dans le(s) coffre(s): 425 litres</t>
  </si>
  <si>
    <t>Poids à vide (Model 3 standard): 1600 kg</t>
  </si>
  <si>
    <t>Poids à vide (Model 3 longue autonomie): 1730 kg</t>
  </si>
  <si>
    <t>Carrosserie composée d'aluminium et d'acier</t>
  </si>
  <si>
    <t>Coefficient aérodynamique (Cx): 0,23</t>
  </si>
  <si>
    <t xml:space="preserve">  </t>
  </si>
  <si>
    <t>consommation du véhicule électrique au 100km</t>
  </si>
  <si>
    <t>KWh</t>
  </si>
  <si>
    <t xml:space="preserve">pour un cycle mixte selon la norme epa pour la model 3 </t>
  </si>
  <si>
    <t>prix du carburant sur  années d'utilisation</t>
  </si>
  <si>
    <t>assurance sur  années d'utilisation</t>
  </si>
  <si>
    <t>taxe de circulation sur  années d'utilisation</t>
  </si>
  <si>
    <t>cout réelle sur  années d'utilisation</t>
  </si>
  <si>
    <t xml:space="preserve"> par années</t>
  </si>
  <si>
    <t xml:space="preserve"> par mois</t>
  </si>
  <si>
    <t>prix de la model 3 de basse</t>
  </si>
  <si>
    <t xml:space="preserve">options </t>
  </si>
  <si>
    <t>options</t>
  </si>
  <si>
    <t>20 pourcent la 1er année puis 10 pourcent par ans</t>
  </si>
  <si>
    <t xml:space="preserve">tesla model 3   </t>
  </si>
  <si>
    <t xml:space="preserve">prix en électricité sur années d'utilisation </t>
  </si>
  <si>
    <t xml:space="preserve">prix kWh </t>
  </si>
  <si>
    <r>
      <t xml:space="preserve">veuillez remplir les donnée en </t>
    </r>
    <r>
      <rPr>
        <sz val="11"/>
        <color rgb="FF00B050"/>
        <rFont val="Calibri"/>
        <family val="2"/>
        <scheme val="minor"/>
      </rPr>
      <t>vert selon</t>
    </r>
    <r>
      <rPr>
        <sz val="11"/>
        <rFont val="Calibri"/>
        <family val="2"/>
        <scheme val="minor"/>
      </rPr>
      <t xml:space="preserve"> </t>
    </r>
    <r>
      <rPr>
        <sz val="11"/>
        <color rgb="FF00B050"/>
        <rFont val="Calibri"/>
        <family val="2"/>
        <scheme val="minor"/>
      </rPr>
      <t>vos caratéristique</t>
    </r>
  </si>
  <si>
    <t>tableau comparatif de la tesla model 3 a véhicule termique au choix</t>
  </si>
  <si>
    <t>en Belgique</t>
  </si>
  <si>
    <t>taxe de mise en circulation vt</t>
  </si>
  <si>
    <t>taxe de mise en circulation ve</t>
  </si>
  <si>
    <t>cout entretien par an vt</t>
  </si>
  <si>
    <t>cout entretien par an ve</t>
  </si>
  <si>
    <t>estimation faite par possesseur de model s</t>
  </si>
  <si>
    <t>prix du véhicule termique a comparé</t>
  </si>
  <si>
    <t xml:space="preserve">prix estimé     (35000 dollars de basse hort taxe)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</si>
</sst>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333333"/>
      <name val="Arial"/>
      <family val="2"/>
    </font>
    <font>
      <b/>
      <sz val="17"/>
      <color rgb="FF333333"/>
      <name val="Arial"/>
      <family val="2"/>
    </font>
    <font>
      <sz val="14"/>
      <color rgb="FF333333"/>
      <name val="Arial"/>
      <family val="2"/>
    </font>
    <font>
      <b/>
      <sz val="11"/>
      <color rgb="FF333333"/>
      <name val="Arial"/>
      <family val="2"/>
    </font>
    <font>
      <b/>
      <sz val="14"/>
      <color rgb="FF333333"/>
      <name val="Arial"/>
      <family val="2"/>
    </font>
    <font>
      <sz val="11"/>
      <color theme="8" tint="0.39997558519241921"/>
      <name val="Calibri"/>
      <family val="2"/>
      <scheme val="minor"/>
    </font>
    <font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 vertical="center" wrapText="1"/>
    </xf>
    <xf numFmtId="164" fontId="0" fillId="3" borderId="1" xfId="1" applyNumberFormat="1" applyFont="1" applyFill="1" applyBorder="1" applyAlignment="1">
      <alignment horizontal="center" vertical="center"/>
    </xf>
    <xf numFmtId="164" fontId="2" fillId="3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3" borderId="0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44" fontId="12" fillId="0" borderId="0" xfId="1" applyFont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98"/>
  <sheetViews>
    <sheetView tabSelected="1" workbookViewId="0">
      <selection activeCell="J20" sqref="J20"/>
    </sheetView>
  </sheetViews>
  <sheetFormatPr baseColWidth="10" defaultRowHeight="15" x14ac:dyDescent="0.25"/>
  <cols>
    <col min="2" max="2" width="46.42578125" customWidth="1"/>
    <col min="3" max="3" width="12" bestFit="1" customWidth="1"/>
    <col min="6" max="6" width="49.85546875" customWidth="1"/>
  </cols>
  <sheetData>
    <row r="1" spans="2:6" s="25" customFormat="1" x14ac:dyDescent="0.25"/>
    <row r="2" spans="2:6" x14ac:dyDescent="0.25">
      <c r="B2" t="s">
        <v>92</v>
      </c>
    </row>
    <row r="3" spans="2:6" x14ac:dyDescent="0.25">
      <c r="B3" t="s">
        <v>91</v>
      </c>
    </row>
    <row r="8" spans="2:6" x14ac:dyDescent="0.25">
      <c r="B8" t="s">
        <v>15</v>
      </c>
      <c r="C8" s="26">
        <v>0</v>
      </c>
      <c r="D8" t="s">
        <v>11</v>
      </c>
    </row>
    <row r="9" spans="2:6" x14ac:dyDescent="0.25">
      <c r="B9" t="s">
        <v>90</v>
      </c>
      <c r="C9" s="27">
        <v>0.21</v>
      </c>
      <c r="F9" t="s">
        <v>14</v>
      </c>
    </row>
    <row r="10" spans="2:6" x14ac:dyDescent="0.25">
      <c r="B10" t="s">
        <v>1</v>
      </c>
      <c r="C10" s="27">
        <v>1.37</v>
      </c>
      <c r="F10" t="s">
        <v>17</v>
      </c>
    </row>
    <row r="11" spans="2:6" x14ac:dyDescent="0.25">
      <c r="B11" t="s">
        <v>16</v>
      </c>
      <c r="C11" s="26">
        <v>0</v>
      </c>
      <c r="D11" t="s">
        <v>10</v>
      </c>
    </row>
    <row r="12" spans="2:6" x14ac:dyDescent="0.25">
      <c r="C12" s="26"/>
    </row>
    <row r="13" spans="2:6" x14ac:dyDescent="0.25">
      <c r="B13" t="s">
        <v>84</v>
      </c>
      <c r="C13" s="27">
        <v>40000</v>
      </c>
      <c r="F13" t="s">
        <v>100</v>
      </c>
    </row>
    <row r="14" spans="2:6" x14ac:dyDescent="0.25">
      <c r="B14" t="s">
        <v>85</v>
      </c>
      <c r="C14" s="27">
        <v>0</v>
      </c>
    </row>
    <row r="15" spans="2:6" x14ac:dyDescent="0.25">
      <c r="C15" s="26"/>
    </row>
    <row r="16" spans="2:6" x14ac:dyDescent="0.25">
      <c r="B16" t="s">
        <v>99</v>
      </c>
      <c r="C16" s="27">
        <v>0</v>
      </c>
    </row>
    <row r="17" spans="2:9" x14ac:dyDescent="0.25">
      <c r="B17" t="s">
        <v>86</v>
      </c>
      <c r="C17" s="27">
        <v>0</v>
      </c>
    </row>
    <row r="18" spans="2:9" x14ac:dyDescent="0.25">
      <c r="C18" s="26"/>
    </row>
    <row r="19" spans="2:9" x14ac:dyDescent="0.25">
      <c r="B19" t="s">
        <v>3</v>
      </c>
      <c r="C19" s="26">
        <v>0</v>
      </c>
      <c r="D19" t="s">
        <v>9</v>
      </c>
      <c r="F19" t="s">
        <v>18</v>
      </c>
    </row>
    <row r="20" spans="2:9" x14ac:dyDescent="0.25">
      <c r="B20" t="s">
        <v>75</v>
      </c>
      <c r="C20" s="26">
        <v>16.87</v>
      </c>
      <c r="D20" t="s">
        <v>76</v>
      </c>
      <c r="F20" t="s">
        <v>77</v>
      </c>
      <c r="I20" t="s">
        <v>24</v>
      </c>
    </row>
    <row r="21" spans="2:9" x14ac:dyDescent="0.25">
      <c r="C21" s="26"/>
    </row>
    <row r="22" spans="2:9" x14ac:dyDescent="0.25">
      <c r="C22" s="26"/>
    </row>
    <row r="23" spans="2:9" x14ac:dyDescent="0.25">
      <c r="B23" t="s">
        <v>12</v>
      </c>
      <c r="C23" s="27">
        <v>0</v>
      </c>
    </row>
    <row r="24" spans="2:9" x14ac:dyDescent="0.25">
      <c r="B24" t="s">
        <v>13</v>
      </c>
      <c r="C24" s="27">
        <v>1100</v>
      </c>
      <c r="F24" t="s">
        <v>19</v>
      </c>
    </row>
    <row r="25" spans="2:9" x14ac:dyDescent="0.25">
      <c r="C25" s="26"/>
    </row>
    <row r="26" spans="2:9" x14ac:dyDescent="0.25">
      <c r="B26" t="s">
        <v>6</v>
      </c>
      <c r="C26" s="27">
        <v>0</v>
      </c>
    </row>
    <row r="27" spans="2:9" x14ac:dyDescent="0.25">
      <c r="B27" t="s">
        <v>7</v>
      </c>
      <c r="C27" s="27">
        <v>77</v>
      </c>
      <c r="F27" t="s">
        <v>93</v>
      </c>
    </row>
    <row r="28" spans="2:9" x14ac:dyDescent="0.25">
      <c r="C28" s="26"/>
    </row>
    <row r="29" spans="2:9" x14ac:dyDescent="0.25">
      <c r="B29" t="s">
        <v>94</v>
      </c>
      <c r="C29" s="27">
        <v>0</v>
      </c>
    </row>
    <row r="30" spans="2:9" x14ac:dyDescent="0.25">
      <c r="B30" t="s">
        <v>95</v>
      </c>
      <c r="C30" s="27">
        <v>62</v>
      </c>
      <c r="F30" t="s">
        <v>93</v>
      </c>
    </row>
    <row r="31" spans="2:9" x14ac:dyDescent="0.25">
      <c r="C31" s="26"/>
    </row>
    <row r="32" spans="2:9" x14ac:dyDescent="0.25">
      <c r="B32" t="s">
        <v>96</v>
      </c>
      <c r="C32" s="27">
        <v>0</v>
      </c>
    </row>
    <row r="33" spans="2:7" x14ac:dyDescent="0.25">
      <c r="B33" t="s">
        <v>97</v>
      </c>
      <c r="C33" s="27">
        <v>350</v>
      </c>
      <c r="F33" t="s">
        <v>98</v>
      </c>
    </row>
    <row r="34" spans="2:7" x14ac:dyDescent="0.25">
      <c r="C34" s="26"/>
    </row>
    <row r="35" spans="2:7" x14ac:dyDescent="0.25">
      <c r="C35" s="26"/>
    </row>
    <row r="36" spans="2:7" ht="32.25" customHeight="1" x14ac:dyDescent="0.25"/>
    <row r="37" spans="2:7" ht="26.25" customHeight="1" x14ac:dyDescent="0.25">
      <c r="B37" s="18" t="s">
        <v>4</v>
      </c>
      <c r="C37" s="18"/>
      <c r="D37" s="1"/>
      <c r="E37" s="19" t="s">
        <v>5</v>
      </c>
      <c r="F37" s="19"/>
    </row>
    <row r="38" spans="2:7" ht="24.75" customHeight="1" x14ac:dyDescent="0.25">
      <c r="B38" s="13"/>
      <c r="C38" s="4" t="s">
        <v>0</v>
      </c>
      <c r="D38" s="1"/>
      <c r="E38" s="8" t="s">
        <v>0</v>
      </c>
      <c r="F38" s="12" t="s">
        <v>2</v>
      </c>
    </row>
    <row r="39" spans="2:7" ht="27" customHeight="1" x14ac:dyDescent="0.25">
      <c r="B39" s="13" t="s">
        <v>26</v>
      </c>
      <c r="C39" s="5">
        <f>C16+C17</f>
        <v>0</v>
      </c>
      <c r="D39" s="2"/>
      <c r="E39" s="9">
        <f>C13+C14</f>
        <v>40000</v>
      </c>
      <c r="F39" s="12" t="s">
        <v>88</v>
      </c>
    </row>
    <row r="40" spans="2:7" x14ac:dyDescent="0.25">
      <c r="B40" s="13" t="s">
        <v>78</v>
      </c>
      <c r="C40" s="6">
        <f>((C8*C11)/100)*C19*C10</f>
        <v>0</v>
      </c>
      <c r="D40" s="1"/>
      <c r="E40" s="10">
        <f>((C8*C11)/100)*C20*C9</f>
        <v>0</v>
      </c>
      <c r="F40" s="12" t="s">
        <v>89</v>
      </c>
    </row>
    <row r="41" spans="2:7" ht="35.25" customHeight="1" x14ac:dyDescent="0.25">
      <c r="B41" s="13" t="s">
        <v>25</v>
      </c>
      <c r="C41" s="6">
        <f>C32*C11</f>
        <v>0</v>
      </c>
      <c r="D41" s="1"/>
      <c r="E41" s="10">
        <f>C33*C11</f>
        <v>0</v>
      </c>
      <c r="F41" s="12" t="s">
        <v>22</v>
      </c>
      <c r="G41" s="15"/>
    </row>
    <row r="42" spans="2:7" x14ac:dyDescent="0.25">
      <c r="B42" s="13" t="s">
        <v>79</v>
      </c>
      <c r="C42" s="6">
        <f>C23*C11</f>
        <v>0</v>
      </c>
      <c r="D42" s="1"/>
      <c r="E42" s="10">
        <f>C24*C11</f>
        <v>0</v>
      </c>
      <c r="F42" s="12" t="s">
        <v>79</v>
      </c>
    </row>
    <row r="43" spans="2:7" x14ac:dyDescent="0.25">
      <c r="B43" s="13" t="s">
        <v>80</v>
      </c>
      <c r="C43" s="6">
        <f>C26*C11</f>
        <v>0</v>
      </c>
      <c r="D43" s="1"/>
      <c r="E43" s="10">
        <f>C27*C11</f>
        <v>0</v>
      </c>
      <c r="F43" s="12" t="s">
        <v>80</v>
      </c>
    </row>
    <row r="44" spans="2:7" x14ac:dyDescent="0.25">
      <c r="B44" s="13" t="s">
        <v>20</v>
      </c>
      <c r="C44" s="10">
        <f>C39-((C39/100)*10)*(C11+1)</f>
        <v>0</v>
      </c>
      <c r="D44" s="1"/>
      <c r="E44" s="10">
        <f>E39-((E39/100)*10)*(C11+1)</f>
        <v>36000</v>
      </c>
      <c r="F44" s="12" t="s">
        <v>21</v>
      </c>
      <c r="G44" t="s">
        <v>87</v>
      </c>
    </row>
    <row r="45" spans="2:7" x14ac:dyDescent="0.25">
      <c r="B45" s="13" t="s">
        <v>8</v>
      </c>
      <c r="C45" s="7"/>
      <c r="D45" s="3"/>
      <c r="E45" s="11">
        <v>61.5</v>
      </c>
      <c r="F45" s="12" t="s">
        <v>8</v>
      </c>
    </row>
    <row r="46" spans="2:7" x14ac:dyDescent="0.25">
      <c r="B46" s="13" t="s">
        <v>81</v>
      </c>
      <c r="C46" s="7">
        <f>C39+C40+C41+C42+C43-C44+C45</f>
        <v>0</v>
      </c>
      <c r="D46" s="14">
        <f>E46-C46</f>
        <v>4061.5</v>
      </c>
      <c r="E46" s="11">
        <f>E39+E40+E41+E42+E43-E44+E45</f>
        <v>4061.5</v>
      </c>
      <c r="F46" s="12" t="s">
        <v>81</v>
      </c>
    </row>
    <row r="49" spans="2:6" x14ac:dyDescent="0.25">
      <c r="C49" s="16" t="e">
        <f>C46/C11</f>
        <v>#DIV/0!</v>
      </c>
      <c r="E49" s="16" t="e">
        <f>E46/C11</f>
        <v>#DIV/0!</v>
      </c>
      <c r="F49" s="17" t="s">
        <v>82</v>
      </c>
    </row>
    <row r="50" spans="2:6" x14ac:dyDescent="0.25">
      <c r="C50" s="16" t="e">
        <f>C49/12</f>
        <v>#DIV/0!</v>
      </c>
      <c r="E50" s="16" t="e">
        <f>E49/12</f>
        <v>#DIV/0!</v>
      </c>
      <c r="F50" s="17" t="s">
        <v>83</v>
      </c>
    </row>
    <row r="51" spans="2:6" x14ac:dyDescent="0.25">
      <c r="F51" t="s">
        <v>23</v>
      </c>
    </row>
    <row r="52" spans="2:6" ht="21.75" x14ac:dyDescent="0.25">
      <c r="B52" s="20" t="s">
        <v>27</v>
      </c>
      <c r="F52" t="s">
        <v>74</v>
      </c>
    </row>
    <row r="53" spans="2:6" ht="21.75" x14ac:dyDescent="0.25">
      <c r="B53" s="20" t="s">
        <v>28</v>
      </c>
    </row>
    <row r="54" spans="2:6" ht="18" x14ac:dyDescent="0.25">
      <c r="B54" s="21" t="s">
        <v>29</v>
      </c>
    </row>
    <row r="55" spans="2:6" ht="18" x14ac:dyDescent="0.25">
      <c r="B55" s="21" t="s">
        <v>30</v>
      </c>
    </row>
    <row r="56" spans="2:6" ht="18" x14ac:dyDescent="0.25">
      <c r="B56" s="21" t="s">
        <v>31</v>
      </c>
    </row>
    <row r="57" spans="2:6" ht="18" x14ac:dyDescent="0.25">
      <c r="B57" s="21" t="s">
        <v>32</v>
      </c>
    </row>
    <row r="58" spans="2:6" x14ac:dyDescent="0.25">
      <c r="B58" s="22" t="s">
        <v>33</v>
      </c>
    </row>
    <row r="59" spans="2:6" x14ac:dyDescent="0.25">
      <c r="B59" s="23" t="s">
        <v>34</v>
      </c>
    </row>
    <row r="60" spans="2:6" x14ac:dyDescent="0.25">
      <c r="B60" s="22" t="s">
        <v>35</v>
      </c>
    </row>
    <row r="61" spans="2:6" x14ac:dyDescent="0.25">
      <c r="B61" s="23" t="s">
        <v>36</v>
      </c>
    </row>
    <row r="62" spans="2:6" x14ac:dyDescent="0.25">
      <c r="B62" s="22" t="s">
        <v>37</v>
      </c>
    </row>
    <row r="63" spans="2:6" x14ac:dyDescent="0.25">
      <c r="B63" s="23" t="s">
        <v>38</v>
      </c>
    </row>
    <row r="64" spans="2:6" x14ac:dyDescent="0.25">
      <c r="B64" s="22" t="s">
        <v>39</v>
      </c>
    </row>
    <row r="65" spans="2:2" x14ac:dyDescent="0.25">
      <c r="B65" s="23" t="s">
        <v>40</v>
      </c>
    </row>
    <row r="66" spans="2:2" x14ac:dyDescent="0.25">
      <c r="B66" s="23" t="s">
        <v>41</v>
      </c>
    </row>
    <row r="67" spans="2:2" ht="21.75" x14ac:dyDescent="0.25">
      <c r="B67" s="20" t="s">
        <v>42</v>
      </c>
    </row>
    <row r="68" spans="2:2" ht="18" x14ac:dyDescent="0.25">
      <c r="B68" s="24" t="s">
        <v>43</v>
      </c>
    </row>
    <row r="69" spans="2:2" ht="18" x14ac:dyDescent="0.25">
      <c r="B69" s="21" t="s">
        <v>44</v>
      </c>
    </row>
    <row r="70" spans="2:2" ht="18" x14ac:dyDescent="0.25">
      <c r="B70" s="21" t="s">
        <v>45</v>
      </c>
    </row>
    <row r="71" spans="2:2" ht="18" x14ac:dyDescent="0.25">
      <c r="B71" s="21" t="s">
        <v>46</v>
      </c>
    </row>
    <row r="72" spans="2:2" ht="18" x14ac:dyDescent="0.25">
      <c r="B72" s="21" t="s">
        <v>47</v>
      </c>
    </row>
    <row r="73" spans="2:2" ht="18" x14ac:dyDescent="0.25">
      <c r="B73" s="21" t="s">
        <v>48</v>
      </c>
    </row>
    <row r="74" spans="2:2" x14ac:dyDescent="0.25">
      <c r="B74" s="22" t="s">
        <v>49</v>
      </c>
    </row>
    <row r="75" spans="2:2" x14ac:dyDescent="0.25">
      <c r="B75" s="23" t="s">
        <v>50</v>
      </c>
    </row>
    <row r="76" spans="2:2" x14ac:dyDescent="0.25">
      <c r="B76" s="23" t="s">
        <v>51</v>
      </c>
    </row>
    <row r="77" spans="2:2" x14ac:dyDescent="0.25">
      <c r="B77" s="23" t="s">
        <v>52</v>
      </c>
    </row>
    <row r="78" spans="2:2" x14ac:dyDescent="0.25">
      <c r="B78" s="23" t="s">
        <v>53</v>
      </c>
    </row>
    <row r="79" spans="2:2" x14ac:dyDescent="0.25">
      <c r="B79" s="23" t="s">
        <v>54</v>
      </c>
    </row>
    <row r="80" spans="2:2" x14ac:dyDescent="0.25">
      <c r="B80" s="23" t="s">
        <v>55</v>
      </c>
    </row>
    <row r="81" spans="2:2" x14ac:dyDescent="0.25">
      <c r="B81" s="22" t="s">
        <v>56</v>
      </c>
    </row>
    <row r="82" spans="2:2" x14ac:dyDescent="0.25">
      <c r="B82" s="23" t="s">
        <v>57</v>
      </c>
    </row>
    <row r="83" spans="2:2" x14ac:dyDescent="0.25">
      <c r="B83" s="23" t="s">
        <v>58</v>
      </c>
    </row>
    <row r="84" spans="2:2" x14ac:dyDescent="0.25">
      <c r="B84" s="23" t="s">
        <v>59</v>
      </c>
    </row>
    <row r="85" spans="2:2" x14ac:dyDescent="0.25">
      <c r="B85" s="22" t="s">
        <v>60</v>
      </c>
    </row>
    <row r="86" spans="2:2" x14ac:dyDescent="0.25">
      <c r="B86" s="23" t="s">
        <v>61</v>
      </c>
    </row>
    <row r="87" spans="2:2" x14ac:dyDescent="0.25">
      <c r="B87" s="23" t="s">
        <v>62</v>
      </c>
    </row>
    <row r="88" spans="2:2" x14ac:dyDescent="0.25">
      <c r="B88" s="22" t="s">
        <v>63</v>
      </c>
    </row>
    <row r="89" spans="2:2" x14ac:dyDescent="0.25">
      <c r="B89" s="23" t="s">
        <v>64</v>
      </c>
    </row>
    <row r="90" spans="2:2" x14ac:dyDescent="0.25">
      <c r="B90" s="23" t="s">
        <v>65</v>
      </c>
    </row>
    <row r="91" spans="2:2" x14ac:dyDescent="0.25">
      <c r="B91" s="23" t="s">
        <v>66</v>
      </c>
    </row>
    <row r="92" spans="2:2" x14ac:dyDescent="0.25">
      <c r="B92" s="23" t="s">
        <v>67</v>
      </c>
    </row>
    <row r="93" spans="2:2" x14ac:dyDescent="0.25">
      <c r="B93" s="23" t="s">
        <v>68</v>
      </c>
    </row>
    <row r="94" spans="2:2" x14ac:dyDescent="0.25">
      <c r="B94" s="23" t="s">
        <v>69</v>
      </c>
    </row>
    <row r="95" spans="2:2" x14ac:dyDescent="0.25">
      <c r="B95" s="23" t="s">
        <v>70</v>
      </c>
    </row>
    <row r="96" spans="2:2" x14ac:dyDescent="0.25">
      <c r="B96" s="23" t="s">
        <v>71</v>
      </c>
    </row>
    <row r="97" spans="2:2" x14ac:dyDescent="0.25">
      <c r="B97" s="23" t="s">
        <v>72</v>
      </c>
    </row>
    <row r="98" spans="2:2" x14ac:dyDescent="0.25">
      <c r="B98" s="23" t="s">
        <v>73</v>
      </c>
    </row>
  </sheetData>
  <mergeCells count="2">
    <mergeCell ref="B37:C37"/>
    <mergeCell ref="E37:F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Propriétaire</dc:creator>
  <cp:lastModifiedBy>Propriétaire</cp:lastModifiedBy>
  <dcterms:created xsi:type="dcterms:W3CDTF">2017-11-30T16:35:03Z</dcterms:created>
  <dcterms:modified xsi:type="dcterms:W3CDTF">2017-12-05T15:20:14Z</dcterms:modified>
</cp:coreProperties>
</file>