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360" yWindow="390" windowWidth="28275" windowHeight="12315"/>
  </bookViews>
  <sheets>
    <sheet name="Feuil1" sheetId="1" r:id="rId1"/>
    <sheet name="Feuil2" sheetId="2" r:id="rId2"/>
    <sheet name="Feuil3" sheetId="3" r:id="rId3"/>
  </sheets>
  <definedNames>
    <definedName name="jf">Feuil1!$L$6:$L$17</definedName>
  </definedNames>
  <calcPr calcId="15251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0" i="1"/>
  <c r="L9" i="1"/>
  <c r="L7" i="1"/>
  <c r="L12" i="1" s="1"/>
  <c r="L6" i="1"/>
  <c r="F6" i="1"/>
  <c r="F8" i="1" s="1"/>
  <c r="F9" i="1" s="1"/>
  <c r="F10" i="1" s="1"/>
  <c r="F11" i="1" s="1"/>
  <c r="F12" i="1" s="1"/>
  <c r="F13" i="1" s="1"/>
  <c r="F14" i="1" s="1"/>
  <c r="A6" i="1"/>
  <c r="B6" i="1" s="1"/>
  <c r="A8" i="1" l="1"/>
  <c r="A9" i="1" s="1"/>
  <c r="A10" i="1" s="1"/>
  <c r="A11" i="1" s="1"/>
  <c r="A12" i="1" s="1"/>
  <c r="A13" i="1" s="1"/>
  <c r="A14" i="1" s="1"/>
  <c r="L11" i="1"/>
  <c r="L8" i="1"/>
  <c r="G6" i="1"/>
</calcChain>
</file>

<file path=xl/sharedStrings.xml><?xml version="1.0" encoding="utf-8"?>
<sst xmlns="http://schemas.openxmlformats.org/spreadsheetml/2006/main" count="17" uniqueCount="16">
  <si>
    <t>semaine n°</t>
  </si>
  <si>
    <t>Fériés</t>
  </si>
  <si>
    <t>Nouvel An</t>
  </si>
  <si>
    <t>Dimanche de Pâques</t>
  </si>
  <si>
    <t>Lundi de Pâques</t>
  </si>
  <si>
    <t>Fête du travail</t>
  </si>
  <si>
    <t>Victoire 1945</t>
  </si>
  <si>
    <t>Ascension</t>
  </si>
  <si>
    <t>Lundi de Pentecôte</t>
  </si>
  <si>
    <t>Fête nationale</t>
  </si>
  <si>
    <t>Assomption</t>
  </si>
  <si>
    <t>Toussaint</t>
  </si>
  <si>
    <t>Victoire 1918</t>
  </si>
  <si>
    <t>Noël</t>
  </si>
  <si>
    <t>Je cherche à coloré la cellule "férié" par rapport au numéro de semaine et la plage "jf" (fériés / de L6 à L17)</t>
  </si>
  <si>
    <t>Dans cet exemple la cellule A8 et F14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</si>
</sst>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-mmm;@"/>
    <numFmt numFmtId="165" formatCode="[$-40C]dddd\ d"/>
    <numFmt numFmtId="166" formatCode="d\ mm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6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tabSelected="1" workbookViewId="0">
      <selection activeCell="H5" sqref="H5"/>
    </sheetView>
  </sheetViews>
  <sheetFormatPr baseColWidth="10" defaultRowHeight="15" x14ac:dyDescent="0.25"/>
  <cols>
    <col min="1" max="1" width="16.140625" customWidth="1"/>
    <col min="2" max="2" width="12.5703125" customWidth="1"/>
    <col min="3" max="3" width="6.5703125" customWidth="1"/>
    <col min="6" max="6" width="13.42578125" style="9" customWidth="1"/>
    <col min="7" max="7" width="12.5703125" customWidth="1"/>
    <col min="8" max="8" width="6.5703125" customWidth="1"/>
    <col min="12" max="12" width="13" customWidth="1"/>
    <col min="13" max="13" width="19.5703125" customWidth="1"/>
  </cols>
  <sheetData>
    <row r="3" spans="1:13" ht="15.75" thickBot="1" x14ac:dyDescent="0.3"/>
    <row r="4" spans="1:13" ht="15.75" thickBot="1" x14ac:dyDescent="0.3">
      <c r="A4" s="8">
        <v>2018</v>
      </c>
      <c r="B4" t="s">
        <v>0</v>
      </c>
      <c r="C4" s="7">
        <v>1</v>
      </c>
      <c r="F4" s="10">
        <v>2018</v>
      </c>
      <c r="G4" t="s">
        <v>0</v>
      </c>
      <c r="H4" s="7">
        <v>45</v>
      </c>
      <c r="L4">
        <v>2018</v>
      </c>
    </row>
    <row r="5" spans="1:13" x14ac:dyDescent="0.25">
      <c r="L5" s="6" t="s">
        <v>1</v>
      </c>
      <c r="M5" s="3"/>
    </row>
    <row r="6" spans="1:13" x14ac:dyDescent="0.25">
      <c r="A6" s="1">
        <f>7*C4+DATE(A4,1,3)-WEEKDAY(DATE(A4,1,3))-5</f>
        <v>43101</v>
      </c>
      <c r="B6" s="1">
        <f>A6+6</f>
        <v>43107</v>
      </c>
      <c r="F6" s="11">
        <f>7*H4+DATE(F4,1,3)-WEEKDAY(DATE(F4,1,3))-5</f>
        <v>43409</v>
      </c>
      <c r="G6" s="1">
        <f>F6+6</f>
        <v>43415</v>
      </c>
      <c r="L6" s="4">
        <f>DATE(L4,1,1)</f>
        <v>43101</v>
      </c>
      <c r="M6" s="5" t="s">
        <v>2</v>
      </c>
    </row>
    <row r="7" spans="1:13" x14ac:dyDescent="0.25">
      <c r="L7" s="4">
        <f>ROUND(DATE(L4,4,MOD(234-11*MOD(L4,19),30))/7,)*7-6</f>
        <v>43191</v>
      </c>
      <c r="M7" s="5" t="s">
        <v>3</v>
      </c>
    </row>
    <row r="8" spans="1:13" x14ac:dyDescent="0.25">
      <c r="A8" s="2">
        <f>A6</f>
        <v>43101</v>
      </c>
      <c r="F8" s="12">
        <f>F6</f>
        <v>43409</v>
      </c>
      <c r="L8" s="4">
        <f>L7+1</f>
        <v>43192</v>
      </c>
      <c r="M8" s="5" t="s">
        <v>4</v>
      </c>
    </row>
    <row r="9" spans="1:13" x14ac:dyDescent="0.25">
      <c r="A9" s="2">
        <f t="shared" ref="A9:A14" si="0">A8+1</f>
        <v>43102</v>
      </c>
      <c r="F9" s="12">
        <f t="shared" ref="F9:F14" si="1">F8+1</f>
        <v>43410</v>
      </c>
      <c r="L9" s="4">
        <f>DATE(L4,5,1)</f>
        <v>43221</v>
      </c>
      <c r="M9" s="5" t="s">
        <v>5</v>
      </c>
    </row>
    <row r="10" spans="1:13" x14ac:dyDescent="0.25">
      <c r="A10" s="2">
        <f t="shared" si="0"/>
        <v>43103</v>
      </c>
      <c r="F10" s="12">
        <f t="shared" si="1"/>
        <v>43411</v>
      </c>
      <c r="L10" s="4">
        <f>DATE(L4,5,8)</f>
        <v>43228</v>
      </c>
      <c r="M10" s="5" t="s">
        <v>6</v>
      </c>
    </row>
    <row r="11" spans="1:13" x14ac:dyDescent="0.25">
      <c r="A11" s="2">
        <f t="shared" si="0"/>
        <v>43104</v>
      </c>
      <c r="F11" s="12">
        <f t="shared" si="1"/>
        <v>43412</v>
      </c>
      <c r="L11" s="4">
        <f>L7+39</f>
        <v>43230</v>
      </c>
      <c r="M11" s="5" t="s">
        <v>7</v>
      </c>
    </row>
    <row r="12" spans="1:13" x14ac:dyDescent="0.25">
      <c r="A12" s="2">
        <f t="shared" si="0"/>
        <v>43105</v>
      </c>
      <c r="F12" s="12">
        <f t="shared" si="1"/>
        <v>43413</v>
      </c>
      <c r="L12" s="4">
        <f>L7+50</f>
        <v>43241</v>
      </c>
      <c r="M12" s="5" t="s">
        <v>8</v>
      </c>
    </row>
    <row r="13" spans="1:13" x14ac:dyDescent="0.25">
      <c r="A13" s="2">
        <f t="shared" si="0"/>
        <v>43106</v>
      </c>
      <c r="F13" s="12">
        <f t="shared" si="1"/>
        <v>43414</v>
      </c>
      <c r="L13" s="4">
        <f>DATE(L4,7,14)</f>
        <v>43295</v>
      </c>
      <c r="M13" s="5" t="s">
        <v>9</v>
      </c>
    </row>
    <row r="14" spans="1:13" x14ac:dyDescent="0.25">
      <c r="A14" s="2">
        <f t="shared" si="0"/>
        <v>43107</v>
      </c>
      <c r="F14" s="12">
        <f t="shared" si="1"/>
        <v>43415</v>
      </c>
      <c r="L14" s="4">
        <f>DATE(L4,8,15)</f>
        <v>43327</v>
      </c>
      <c r="M14" s="5" t="s">
        <v>10</v>
      </c>
    </row>
    <row r="15" spans="1:13" x14ac:dyDescent="0.25">
      <c r="F15" s="11"/>
      <c r="L15" s="4">
        <f>DATE(L4,11,1)</f>
        <v>43405</v>
      </c>
      <c r="M15" s="5" t="s">
        <v>11</v>
      </c>
    </row>
    <row r="16" spans="1:13" x14ac:dyDescent="0.25">
      <c r="L16" s="4">
        <f>DATE(L4,11,11)</f>
        <v>43415</v>
      </c>
      <c r="M16" s="5" t="s">
        <v>12</v>
      </c>
    </row>
    <row r="17" spans="2:13" x14ac:dyDescent="0.25">
      <c r="L17" s="4">
        <f>DATE(L4,12,25)</f>
        <v>43459</v>
      </c>
      <c r="M17" s="5" t="s">
        <v>13</v>
      </c>
    </row>
    <row r="20" spans="2:13" x14ac:dyDescent="0.25">
      <c r="B20" t="s">
        <v>14</v>
      </c>
    </row>
    <row r="21" spans="2:13" x14ac:dyDescent="0.25">
      <c r="B21" t="s">
        <v>15</v>
      </c>
    </row>
  </sheetData>
  <conditionalFormatting sqref="A8:F14">
    <cfRule type="expression" dxfId="0" priority="1">
      <formula>COUNTIF($L$6:$L$17,A8)&gt;0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jf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Ced-moi</dc:creator>
  <cp:lastModifiedBy>Michel</cp:lastModifiedBy>
  <dcterms:created xsi:type="dcterms:W3CDTF">2017-12-04T11:21:23Z</dcterms:created>
  <dcterms:modified xsi:type="dcterms:W3CDTF">2017-12-04T12:21:34Z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