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J8" i="1"/>
  <c r="K14" s="1"/>
  <c r="K10" l="1"/>
  <c r="K16"/>
  <c r="K12"/>
  <c r="K18"/>
</calcChain>
</file>

<file path=xl/sharedStrings.xml><?xml version="1.0" encoding="utf-8"?>
<sst xmlns="http://schemas.openxmlformats.org/spreadsheetml/2006/main" count="42" uniqueCount="33">
  <si>
    <t>Clé</t>
  </si>
  <si>
    <t>NOM</t>
  </si>
  <si>
    <t>IMMAT</t>
  </si>
  <si>
    <t>N° CONTRAT</t>
  </si>
  <si>
    <t>PRIME</t>
  </si>
  <si>
    <t>DATE ECH</t>
  </si>
  <si>
    <t>ALBERT</t>
  </si>
  <si>
    <t>BERNARD</t>
  </si>
  <si>
    <t>CHAMOU</t>
  </si>
  <si>
    <t>DORIS</t>
  </si>
  <si>
    <t>ENVIL</t>
  </si>
  <si>
    <t>FOURNIER</t>
  </si>
  <si>
    <t>GRANDIN</t>
  </si>
  <si>
    <t>HUBERTIN</t>
  </si>
  <si>
    <t>ILONAVIC</t>
  </si>
  <si>
    <t>JORDAN</t>
  </si>
  <si>
    <t>KLEBER</t>
  </si>
  <si>
    <t>AA123BB</t>
  </si>
  <si>
    <t>BB456DD</t>
  </si>
  <si>
    <t>DD159FF</t>
  </si>
  <si>
    <t>RR458FF</t>
  </si>
  <si>
    <t>SD147GH</t>
  </si>
  <si>
    <t>CE455BR</t>
  </si>
  <si>
    <t>NY789ER</t>
  </si>
  <si>
    <t>NAZ463FD</t>
  </si>
  <si>
    <t>MF368AA</t>
  </si>
  <si>
    <t>BB321FF</t>
  </si>
  <si>
    <t>AA789EE</t>
  </si>
  <si>
    <t xml:space="preserve">RECHERCHE par </t>
  </si>
  <si>
    <t>ou</t>
  </si>
  <si>
    <t>DATE ECH.</t>
  </si>
  <si>
    <t>Formules INDEX EQUIV en K7 pour avoir la clé correpondant au nom ou immat ou n°</t>
  </si>
  <si>
    <t>Formules RECHERCHEV en col L pour ressortir les données du tableau à partir de la clé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</si>
</sst>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3" borderId="5" xfId="0" applyFont="1" applyFill="1" applyBorder="1"/>
    <xf numFmtId="0" fontId="2" fillId="4" borderId="0" xfId="0" applyFont="1" applyFill="1" applyBorder="1"/>
    <xf numFmtId="0" fontId="0" fillId="3" borderId="6" xfId="0" applyFill="1" applyBorder="1"/>
    <xf numFmtId="0" fontId="2" fillId="3" borderId="0" xfId="0" applyFont="1" applyFill="1" applyBorder="1"/>
    <xf numFmtId="0" fontId="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4" fontId="2" fillId="4" borderId="0" xfId="0" applyNumberFormat="1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2"/>
  <sheetViews>
    <sheetView tabSelected="1" workbookViewId="0">
      <selection activeCell="Q21" sqref="Q21"/>
    </sheetView>
  </sheetViews>
  <sheetFormatPr baseColWidth="10" defaultRowHeight="15"/>
  <cols>
    <col min="1" max="1" width="3.85546875" bestFit="1" customWidth="1"/>
    <col min="2" max="2" width="23.5703125" customWidth="1"/>
    <col min="3" max="3" width="18" customWidth="1"/>
    <col min="4" max="4" width="12" style="1" bestFit="1" customWidth="1"/>
    <col min="5" max="5" width="11" customWidth="1"/>
    <col min="6" max="6" width="17.5703125" style="1" customWidth="1"/>
    <col min="8" max="8" width="5.140625" customWidth="1"/>
    <col min="10" max="10" width="12" bestFit="1" customWidth="1"/>
    <col min="11" max="11" width="20.5703125" customWidth="1"/>
    <col min="12" max="12" width="5" customWidth="1"/>
    <col min="13" max="13" width="5.7109375" customWidth="1"/>
    <col min="14" max="14" width="5.42578125" customWidth="1"/>
  </cols>
  <sheetData>
    <row r="1" spans="1:21" s="1" customFormat="1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6"/>
      <c r="I1" s="28" t="s">
        <v>28</v>
      </c>
      <c r="J1" s="17"/>
      <c r="K1" s="17"/>
      <c r="L1" s="17"/>
      <c r="M1" s="18"/>
    </row>
    <row r="2" spans="1:21" ht="15.75" thickBot="1">
      <c r="A2" s="1">
        <v>1</v>
      </c>
      <c r="B2" t="s">
        <v>6</v>
      </c>
      <c r="C2" t="s">
        <v>17</v>
      </c>
      <c r="D2" s="1">
        <v>12345</v>
      </c>
      <c r="E2">
        <v>500</v>
      </c>
      <c r="F2" s="29">
        <v>43081</v>
      </c>
      <c r="H2" s="19"/>
      <c r="I2" s="20"/>
      <c r="J2" s="21" t="s">
        <v>1</v>
      </c>
      <c r="K2" s="2"/>
      <c r="L2" s="20"/>
      <c r="M2" s="22"/>
    </row>
    <row r="3" spans="1:21" ht="15.75" thickBot="1">
      <c r="A3" s="1">
        <v>2</v>
      </c>
      <c r="B3" t="s">
        <v>7</v>
      </c>
      <c r="C3" t="s">
        <v>18</v>
      </c>
      <c r="D3" s="1">
        <v>12347</v>
      </c>
      <c r="E3">
        <v>600</v>
      </c>
      <c r="F3" s="29">
        <v>43104</v>
      </c>
      <c r="H3" s="19"/>
      <c r="I3" s="20"/>
      <c r="J3" s="20" t="s">
        <v>29</v>
      </c>
      <c r="K3" s="20"/>
      <c r="L3" s="20"/>
      <c r="M3" s="22"/>
    </row>
    <row r="4" spans="1:21" ht="15.75" thickBot="1">
      <c r="A4" s="1">
        <v>3</v>
      </c>
      <c r="B4" t="s">
        <v>8</v>
      </c>
      <c r="C4" t="s">
        <v>19</v>
      </c>
      <c r="D4" s="1">
        <v>23456</v>
      </c>
      <c r="E4">
        <v>800</v>
      </c>
      <c r="F4" s="29">
        <v>43127</v>
      </c>
      <c r="H4" s="19"/>
      <c r="I4" s="20"/>
      <c r="J4" s="21" t="s">
        <v>2</v>
      </c>
      <c r="K4" s="2" t="s">
        <v>23</v>
      </c>
      <c r="L4" s="20"/>
      <c r="M4" s="22"/>
    </row>
    <row r="5" spans="1:21" ht="15.75" thickBot="1">
      <c r="A5" s="1">
        <v>4</v>
      </c>
      <c r="B5" t="s">
        <v>9</v>
      </c>
      <c r="C5" t="s">
        <v>20</v>
      </c>
      <c r="D5" s="1">
        <v>78954</v>
      </c>
      <c r="E5">
        <v>550</v>
      </c>
      <c r="F5" s="29">
        <v>43150</v>
      </c>
      <c r="H5" s="19"/>
      <c r="I5" s="20"/>
      <c r="J5" s="20" t="s">
        <v>29</v>
      </c>
      <c r="K5" s="20"/>
      <c r="L5" s="20"/>
      <c r="M5" s="22"/>
    </row>
    <row r="6" spans="1:21" ht="15.75" thickBot="1">
      <c r="A6" s="1">
        <v>5</v>
      </c>
      <c r="B6" t="s">
        <v>10</v>
      </c>
      <c r="C6" t="s">
        <v>21</v>
      </c>
      <c r="D6" s="1">
        <v>23457</v>
      </c>
      <c r="E6">
        <v>620</v>
      </c>
      <c r="F6" s="29">
        <v>43173</v>
      </c>
      <c r="H6" s="19"/>
      <c r="I6" s="20"/>
      <c r="J6" s="21" t="s">
        <v>3</v>
      </c>
      <c r="K6" s="2"/>
      <c r="L6" s="20"/>
      <c r="M6" s="22"/>
    </row>
    <row r="7" spans="1:21">
      <c r="A7" s="1">
        <v>6</v>
      </c>
      <c r="B7" t="s">
        <v>11</v>
      </c>
      <c r="C7" t="s">
        <v>22</v>
      </c>
      <c r="D7" s="1">
        <v>12478</v>
      </c>
      <c r="E7">
        <v>720</v>
      </c>
      <c r="F7" s="29">
        <v>43196</v>
      </c>
      <c r="H7" s="19"/>
      <c r="I7" s="20"/>
      <c r="J7" s="20"/>
      <c r="K7" s="20"/>
      <c r="L7" s="20"/>
      <c r="M7" s="22"/>
    </row>
    <row r="8" spans="1:21" ht="15.75" thickBot="1">
      <c r="A8" s="1">
        <v>7</v>
      </c>
      <c r="B8" t="s">
        <v>12</v>
      </c>
      <c r="C8" t="s">
        <v>23</v>
      </c>
      <c r="D8" s="1">
        <v>65423</v>
      </c>
      <c r="E8">
        <v>550</v>
      </c>
      <c r="F8" s="29">
        <v>43219</v>
      </c>
      <c r="H8" s="19"/>
      <c r="I8" s="20"/>
      <c r="J8" s="26">
        <f>IFERROR(IF(K2&lt;&gt;"",INDEX(A:A,MATCH(K2,B:B,0)),IF(K4&lt;&gt;"",INDEX(A:A,MATCH(K4,C:C,0)),IF(K6&lt;&gt;"",INDEX(A:A,MATCH(K6,D:D,0)),""))),"")</f>
        <v>7</v>
      </c>
      <c r="K8" s="20"/>
      <c r="L8" s="20"/>
      <c r="M8" s="22"/>
      <c r="O8" s="27" t="s">
        <v>31</v>
      </c>
      <c r="P8" s="27"/>
      <c r="Q8" s="27"/>
      <c r="R8" s="27"/>
      <c r="S8" s="27"/>
      <c r="T8" s="27"/>
      <c r="U8" s="27"/>
    </row>
    <row r="9" spans="1:21">
      <c r="A9" s="1">
        <v>8</v>
      </c>
      <c r="B9" t="s">
        <v>13</v>
      </c>
      <c r="C9" t="s">
        <v>24</v>
      </c>
      <c r="D9" s="1">
        <v>32147</v>
      </c>
      <c r="E9">
        <v>800</v>
      </c>
      <c r="F9" s="29">
        <v>43242</v>
      </c>
      <c r="H9" s="19"/>
      <c r="I9" s="20"/>
      <c r="J9" s="3"/>
      <c r="K9" s="4"/>
      <c r="L9" s="5"/>
      <c r="M9" s="22"/>
      <c r="O9" s="27"/>
      <c r="P9" s="27"/>
      <c r="Q9" s="27"/>
      <c r="R9" s="27"/>
      <c r="S9" s="27"/>
      <c r="T9" s="27"/>
      <c r="U9" s="27"/>
    </row>
    <row r="10" spans="1:21">
      <c r="A10" s="1">
        <v>9</v>
      </c>
      <c r="B10" t="s">
        <v>14</v>
      </c>
      <c r="C10" t="s">
        <v>25</v>
      </c>
      <c r="D10" s="1">
        <v>12469</v>
      </c>
      <c r="E10">
        <v>300</v>
      </c>
      <c r="F10" s="29">
        <v>43265</v>
      </c>
      <c r="H10" s="19"/>
      <c r="I10" s="20"/>
      <c r="J10" s="6" t="s">
        <v>1</v>
      </c>
      <c r="K10" s="7" t="str">
        <f>IFERROR(VLOOKUP(J8,A:F,2,0),"")</f>
        <v>GRANDIN</v>
      </c>
      <c r="L10" s="8"/>
      <c r="M10" s="22"/>
      <c r="O10" s="27" t="s">
        <v>32</v>
      </c>
      <c r="P10" s="27"/>
      <c r="Q10" s="27"/>
      <c r="R10" s="27"/>
      <c r="S10" s="27"/>
      <c r="T10" s="27"/>
      <c r="U10" s="27"/>
    </row>
    <row r="11" spans="1:21">
      <c r="A11" s="1">
        <v>10</v>
      </c>
      <c r="B11" t="s">
        <v>15</v>
      </c>
      <c r="C11" t="s">
        <v>26</v>
      </c>
      <c r="D11" s="1">
        <v>95472</v>
      </c>
      <c r="E11">
        <v>640</v>
      </c>
      <c r="F11" s="29">
        <v>43288</v>
      </c>
      <c r="H11" s="19"/>
      <c r="I11" s="20"/>
      <c r="J11" s="6"/>
      <c r="K11" s="9"/>
      <c r="L11" s="8"/>
      <c r="M11" s="22"/>
    </row>
    <row r="12" spans="1:21">
      <c r="A12" s="1">
        <v>11</v>
      </c>
      <c r="B12" t="s">
        <v>16</v>
      </c>
      <c r="C12" t="s">
        <v>27</v>
      </c>
      <c r="D12" s="1">
        <v>35746</v>
      </c>
      <c r="E12">
        <v>740</v>
      </c>
      <c r="F12" s="29">
        <v>43311</v>
      </c>
      <c r="H12" s="19"/>
      <c r="I12" s="20"/>
      <c r="J12" s="6" t="s">
        <v>2</v>
      </c>
      <c r="K12" s="10" t="str">
        <f>IFERROR(VLOOKUP(J8,A:F,3,0),"")</f>
        <v>NY789ER</v>
      </c>
      <c r="L12" s="8"/>
      <c r="M12" s="22"/>
    </row>
    <row r="13" spans="1:21">
      <c r="H13" s="19"/>
      <c r="I13" s="20"/>
      <c r="J13" s="6"/>
      <c r="K13" s="9"/>
      <c r="L13" s="8"/>
      <c r="M13" s="22"/>
    </row>
    <row r="14" spans="1:21">
      <c r="H14" s="19"/>
      <c r="I14" s="20"/>
      <c r="J14" s="6" t="s">
        <v>3</v>
      </c>
      <c r="K14" s="10">
        <f>IFERROR(VLOOKUP(J8,A:F,4,0),"")</f>
        <v>65423</v>
      </c>
      <c r="L14" s="8"/>
      <c r="M14" s="22"/>
    </row>
    <row r="15" spans="1:21">
      <c r="H15" s="19"/>
      <c r="I15" s="20"/>
      <c r="J15" s="6"/>
      <c r="K15" s="11"/>
      <c r="L15" s="8"/>
      <c r="M15" s="22"/>
    </row>
    <row r="16" spans="1:21">
      <c r="H16" s="19"/>
      <c r="I16" s="20"/>
      <c r="J16" s="6" t="s">
        <v>4</v>
      </c>
      <c r="K16" s="10">
        <f>IFERROR(VLOOKUP(J8,A:F,5,0),"")</f>
        <v>550</v>
      </c>
      <c r="L16" s="8"/>
      <c r="M16" s="22"/>
    </row>
    <row r="17" spans="8:13">
      <c r="H17" s="19"/>
      <c r="I17" s="20"/>
      <c r="J17" s="6"/>
      <c r="K17" s="11"/>
      <c r="L17" s="8"/>
      <c r="M17" s="22"/>
    </row>
    <row r="18" spans="8:13">
      <c r="H18" s="19"/>
      <c r="I18" s="20"/>
      <c r="J18" s="6" t="s">
        <v>30</v>
      </c>
      <c r="K18" s="12">
        <f>IFERROR(VLOOKUP(J8,A:F,6,0),"")</f>
        <v>43219</v>
      </c>
      <c r="L18" s="8"/>
      <c r="M18" s="22"/>
    </row>
    <row r="19" spans="8:13" ht="15.75" thickBot="1">
      <c r="H19" s="19"/>
      <c r="I19" s="20"/>
      <c r="J19" s="13"/>
      <c r="K19" s="14"/>
      <c r="L19" s="15"/>
      <c r="M19" s="22"/>
    </row>
    <row r="20" spans="8:13">
      <c r="H20" s="19"/>
      <c r="I20" s="20"/>
      <c r="J20" s="20"/>
      <c r="K20" s="20"/>
      <c r="L20" s="20"/>
      <c r="M20" s="22"/>
    </row>
    <row r="21" spans="8:13">
      <c r="H21" s="19"/>
      <c r="I21" s="20"/>
      <c r="J21" s="20"/>
      <c r="K21" s="20"/>
      <c r="L21" s="20"/>
      <c r="M21" s="22"/>
    </row>
    <row r="22" spans="8:13" ht="15.75" thickBot="1">
      <c r="H22" s="23"/>
      <c r="I22" s="24"/>
      <c r="J22" s="24"/>
      <c r="K22" s="24"/>
      <c r="L22" s="24"/>
      <c r="M22" s="25"/>
    </row>
  </sheetData>
  <conditionalFormatting sqref="A1:F1048576">
    <cfRule type="notContainsBlanks" dxfId="0" priority="1">
      <formula>LEN(TRIM(A1))&gt;0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2017-11-16T18:28:42Z</dcterms:created>
  <dcterms:modified xsi:type="dcterms:W3CDTF">2017-11-16T18:52:30Z</dcterms:modified>
</cp:coreProperties>
</file>