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3475" windowHeight="9690" activeTab="1"/>
  </bookViews>
  <sheets>
    <sheet name="DIAGRAMME" sheetId="1" r:id="rId1"/>
    <sheet name="EXPLOITATION DE L'ANALYSE CONC." sheetId="3" r:id="rId2"/>
    <sheet name="Feuil2" sheetId="2" r:id="rId3"/>
  </sheets>
  <externalReferences>
    <externalReference r:id="rId4"/>
    <externalReference r:id="rId5"/>
  </externalReferences>
  <definedNames>
    <definedName name="collaborateurs">'[1]base de données liste déroul.'!$A$14:$A$19</definedName>
    <definedName name="experts">'[1]base de données liste déroul.'!$A$7:$A$8</definedName>
    <definedName name="participation">'[2]liste déroul.'!$A$1:$A$3</definedName>
    <definedName name="prestations">'[1]base de données liste déroul.'!$A$1:$A$4</definedName>
    <definedName name="procedure">'[2]liste déroul.'!$A$12:$A$13</definedName>
    <definedName name="referent">'[1]base de données liste déroul.'!$A$11</definedName>
    <definedName name="transmission">'[2]liste déroul.'!$A$15:$A$16</definedName>
    <definedName name="typeprocédure">'[2]liste déroul.'!$A$20:$A$26</definedName>
    <definedName name="variante">'[2]liste déroul.'!$A$5:$A$7</definedName>
    <definedName name="_xlnm.Print_Area" localSheetId="0">DIAGRAMME!$A$1:$H$54</definedName>
    <definedName name="_xlnm.Print_Area" localSheetId="1">'EXPLOITATION DE L''ANALYSE CONC.'!$A$1:$L$73</definedName>
  </definedNames>
  <calcPr calcId="145621"/>
</workbook>
</file>

<file path=xl/calcChain.xml><?xml version="1.0" encoding="utf-8"?>
<calcChain xmlns="http://schemas.openxmlformats.org/spreadsheetml/2006/main">
  <c r="L32" i="3" l="1"/>
  <c r="L30" i="3"/>
  <c r="L28" i="3"/>
  <c r="L26" i="3"/>
  <c r="L24" i="3"/>
  <c r="L22" i="3"/>
  <c r="L20" i="3"/>
  <c r="L18" i="3"/>
  <c r="L16" i="3"/>
  <c r="L14" i="3"/>
  <c r="I14" i="3"/>
  <c r="I32" i="3" l="1"/>
  <c r="I30" i="3"/>
  <c r="I28" i="3"/>
  <c r="I26" i="3"/>
  <c r="I24" i="3"/>
  <c r="I22" i="3"/>
  <c r="I20" i="3"/>
  <c r="I18" i="3"/>
  <c r="I16" i="3"/>
  <c r="I33" i="3" s="1"/>
  <c r="I34" i="3" l="1"/>
  <c r="G34" i="3"/>
  <c r="H32" i="3"/>
  <c r="G32" i="3"/>
  <c r="H30" i="3"/>
  <c r="G30" i="3"/>
  <c r="H28" i="3"/>
  <c r="G28" i="3"/>
  <c r="H26" i="3"/>
  <c r="G26" i="3"/>
  <c r="H24" i="3"/>
  <c r="G24" i="3"/>
  <c r="H22" i="3"/>
  <c r="G22" i="3"/>
  <c r="H20" i="3"/>
  <c r="G20" i="3"/>
  <c r="H18" i="3"/>
  <c r="G18" i="3"/>
  <c r="H16" i="3"/>
  <c r="G16" i="3"/>
  <c r="H14" i="3"/>
  <c r="G14" i="3"/>
  <c r="F34" i="3"/>
  <c r="G33" i="3" l="1"/>
  <c r="H33" i="3"/>
  <c r="G36" i="3" l="1"/>
  <c r="H34" i="3"/>
  <c r="I36" i="3"/>
  <c r="H36" i="3"/>
  <c r="L2" i="3"/>
  <c r="C1" i="3"/>
  <c r="B3" i="3"/>
  <c r="B4" i="3"/>
  <c r="B2" i="3"/>
  <c r="H4" i="1" l="1"/>
  <c r="L4" i="3" s="1"/>
  <c r="A1" i="3"/>
  <c r="G47" i="1" l="1"/>
  <c r="G14" i="1" l="1"/>
  <c r="G15" i="1"/>
  <c r="G16" i="1"/>
  <c r="G17" i="1"/>
  <c r="G19" i="1"/>
  <c r="G13" i="1"/>
  <c r="F14" i="1"/>
  <c r="F15" i="1"/>
  <c r="F16" i="1"/>
  <c r="F17" i="1"/>
  <c r="F19" i="1"/>
  <c r="F13" i="1"/>
</calcChain>
</file>

<file path=xl/sharedStrings.xml><?xml version="1.0" encoding="utf-8"?>
<sst xmlns="http://schemas.openxmlformats.org/spreadsheetml/2006/main" count="78" uniqueCount="52">
  <si>
    <t>NUMERO DOSSIER</t>
  </si>
  <si>
    <t>R0XXX</t>
  </si>
  <si>
    <t>RCP</t>
  </si>
  <si>
    <t>HM</t>
  </si>
  <si>
    <t>CABINET</t>
  </si>
  <si>
    <t>ASSOCIE RESPONSABLE</t>
  </si>
  <si>
    <t>EM</t>
  </si>
  <si>
    <t>DATE :</t>
  </si>
  <si>
    <t>DIVERS</t>
  </si>
  <si>
    <t>VISA:</t>
  </si>
  <si>
    <t>LISTE DES TACHES</t>
  </si>
  <si>
    <t>Date début</t>
  </si>
  <si>
    <t>Date fin</t>
  </si>
  <si>
    <t>Nombre de jours ouvrable</t>
  </si>
  <si>
    <t>Nbre de jours ouvrés</t>
  </si>
  <si>
    <t>DIAGRAMME DE GANTT</t>
  </si>
  <si>
    <t>Intervenants</t>
  </si>
  <si>
    <t>DIAGRAMME DE GANTT - PRESTATION MÉMOIRE TECHNIQUE</t>
  </si>
  <si>
    <t>Audit approfondi du cahier des clauses techniques particulières</t>
  </si>
  <si>
    <t>Audit approfondi du cahier des clauses administratives particulières</t>
  </si>
  <si>
    <t>Audit des critères d'attribution, des pondérations et de la méthode de notation</t>
  </si>
  <si>
    <t>Analyse des forces et faiblesse des moyens et compétences du client</t>
  </si>
  <si>
    <t>Rédaction du mémoire technique</t>
  </si>
  <si>
    <t>Vérification du respect de la recevabilité de l'offre</t>
  </si>
  <si>
    <t>Validation du mémoire technique par le client</t>
  </si>
  <si>
    <t>Date de début des travaux:</t>
  </si>
  <si>
    <t>01/11/2017</t>
  </si>
  <si>
    <t>Référence à indiquer :</t>
  </si>
  <si>
    <t>Mise en forme de l'axe
Option de l'axe
Minimum de l'axe</t>
  </si>
  <si>
    <t>COLLABORATEUR</t>
  </si>
  <si>
    <t>N°</t>
  </si>
  <si>
    <t>Besoins exprimés de la consultation</t>
  </si>
  <si>
    <t>Unités de mesure de l'attente / du besoin</t>
  </si>
  <si>
    <t>Niveau d'importance de l'attente / du besoin (/10)</t>
  </si>
  <si>
    <t>Concurrent n°1:
Appréciation de sa note /10</t>
  </si>
  <si>
    <t>Concurrent n°2:
Appréciation de sa note /10</t>
  </si>
  <si>
    <t>Le client (positionnement du candidat): Appréciation de sa note /10</t>
  </si>
  <si>
    <t>………..</t>
  </si>
  <si>
    <t>Note pondérée</t>
  </si>
  <si>
    <t>Total points</t>
  </si>
  <si>
    <t>Moyenne de la note</t>
  </si>
  <si>
    <t>Classement</t>
  </si>
  <si>
    <t>CONCLUSION</t>
  </si>
  <si>
    <t>CLIENT :</t>
  </si>
  <si>
    <t>PRESTATION MÉMOIRE TECHNIQUE</t>
  </si>
  <si>
    <t>AB</t>
  </si>
  <si>
    <r>
      <t xml:space="preserve">Objectifs:
</t>
    </r>
    <r>
      <rPr>
        <sz val="11"/>
        <rFont val="Times"/>
      </rPr>
      <t xml:space="preserve">Lister les tâches afférentes à cette prestation et déterminer la durée de chaque tâche ainsi que le ou les intervenants </t>
    </r>
    <r>
      <rPr>
        <b/>
        <sz val="11"/>
        <color rgb="FF0070C0"/>
        <rFont val="Times"/>
      </rPr>
      <t xml:space="preserve">
</t>
    </r>
    <r>
      <rPr>
        <b/>
        <sz val="11"/>
        <rFont val="Times"/>
      </rPr>
      <t/>
    </r>
  </si>
  <si>
    <r>
      <t xml:space="preserve">Objectifs:
</t>
    </r>
    <r>
      <rPr>
        <sz val="11"/>
        <rFont val="Times"/>
      </rPr>
      <t>Sur la base de l'analyse concurrentielle menée en phase prestation VEILLE ET SELECTION DES CONSULTATIONS ISSUES DE LA VEILLE, cette grille a pour objectif de:
- faire valoir les points forts de votre client
- mitiger ses points faibles
- neutraliser les forces concurrentes
- proposer une action stratégique permettant d'améliorer la réponse au besoin dont la satisfaction n'est pas complète</t>
    </r>
  </si>
  <si>
    <t>EXPLOITATION DE L'ANALYSE CONCURRENTIELLE</t>
  </si>
  <si>
    <t>Point faible par rapport à la concurrence</t>
  </si>
  <si>
    <t>Nouvelle note</t>
  </si>
  <si>
    <t>Détail de l'action stratégique à mener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</si>
</sst>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dd/mm/yy;@"/>
    <numFmt numFmtId="165" formatCode="_-* #,##0.00\ [$€-1]_-;\-* #,##0.00\ [$€-1]_-;_-* &quot;-&quot;??\ [$€-1]_-"/>
    <numFmt numFmtId="166" formatCode="[$-F800]dddd\,\ mmmm\ dd\,\ yyyy"/>
    <numFmt numFmtId="167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"/>
    </font>
    <font>
      <sz val="10"/>
      <name val="Times"/>
    </font>
    <font>
      <b/>
      <sz val="14"/>
      <name val="Times"/>
    </font>
    <font>
      <b/>
      <sz val="12"/>
      <name val="Times"/>
    </font>
    <font>
      <b/>
      <sz val="9"/>
      <name val="Times"/>
    </font>
    <font>
      <b/>
      <sz val="11"/>
      <color rgb="FF0070C0"/>
      <name val="Times"/>
    </font>
    <font>
      <b/>
      <sz val="11"/>
      <name val="Times"/>
    </font>
    <font>
      <sz val="11"/>
      <color rgb="FF0070C0"/>
      <name val="Times"/>
    </font>
    <font>
      <sz val="11"/>
      <name val="Times"/>
    </font>
    <font>
      <i/>
      <sz val="11"/>
      <name val="Times"/>
    </font>
    <font>
      <sz val="10"/>
      <color rgb="FF0070C0"/>
      <name val="Times"/>
    </font>
    <font>
      <sz val="10"/>
      <name val="Arial Narrow"/>
      <family val="2"/>
    </font>
    <font>
      <b/>
      <sz val="11"/>
      <color indexed="62"/>
      <name val="Times"/>
    </font>
    <font>
      <b/>
      <i/>
      <sz val="11"/>
      <name val="Times"/>
    </font>
    <font>
      <b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7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5" xfId="0" applyBorder="1"/>
    <xf numFmtId="0" fontId="4" fillId="0" borderId="6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164" fontId="8" fillId="2" borderId="11" xfId="2" applyNumberFormat="1" applyFont="1" applyFill="1" applyBorder="1" applyAlignment="1">
      <alignment horizontal="right" vertical="center" wrapText="1"/>
    </xf>
    <xf numFmtId="0" fontId="12" fillId="0" borderId="5" xfId="2" applyFont="1" applyBorder="1" applyAlignment="1">
      <alignment vertical="top"/>
    </xf>
    <xf numFmtId="0" fontId="12" fillId="0" borderId="0" xfId="2" applyFont="1" applyBorder="1" applyAlignment="1">
      <alignment vertical="top"/>
    </xf>
    <xf numFmtId="0" fontId="12" fillId="0" borderId="0" xfId="2" applyFont="1" applyBorder="1" applyAlignment="1">
      <alignment horizontal="center" vertical="top"/>
    </xf>
    <xf numFmtId="0" fontId="13" fillId="0" borderId="0" xfId="2" applyFont="1" applyBorder="1" applyAlignment="1">
      <alignment horizontal="center" vertical="top"/>
    </xf>
    <xf numFmtId="0" fontId="12" fillId="0" borderId="14" xfId="2" applyFont="1" applyBorder="1" applyAlignment="1">
      <alignment horizontal="center" vertical="top"/>
    </xf>
    <xf numFmtId="0" fontId="0" fillId="0" borderId="5" xfId="0" applyBorder="1" applyAlignment="1"/>
    <xf numFmtId="0" fontId="0" fillId="0" borderId="0" xfId="0" applyAlignment="1"/>
    <xf numFmtId="0" fontId="12" fillId="0" borderId="6" xfId="2" applyFont="1" applyBorder="1" applyAlignment="1">
      <alignment vertical="top"/>
    </xf>
    <xf numFmtId="0" fontId="12" fillId="0" borderId="10" xfId="2" applyFont="1" applyBorder="1" applyAlignment="1">
      <alignment vertical="top"/>
    </xf>
    <xf numFmtId="0" fontId="12" fillId="0" borderId="14" xfId="2" applyFont="1" applyBorder="1" applyAlignment="1">
      <alignment horizontal="left" vertical="top"/>
    </xf>
    <xf numFmtId="0" fontId="12" fillId="0" borderId="3" xfId="2" applyFont="1" applyBorder="1" applyAlignment="1">
      <alignment horizontal="left" vertical="center" wrapText="1"/>
    </xf>
    <xf numFmtId="0" fontId="12" fillId="0" borderId="15" xfId="2" applyFont="1" applyBorder="1" applyAlignment="1">
      <alignment horizontal="center" vertical="center"/>
    </xf>
    <xf numFmtId="1" fontId="12" fillId="0" borderId="15" xfId="1" applyNumberFormat="1" applyFont="1" applyBorder="1" applyAlignment="1">
      <alignment horizontal="center" vertical="center"/>
    </xf>
    <xf numFmtId="0" fontId="10" fillId="0" borderId="5" xfId="2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0" fillId="0" borderId="15" xfId="2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166" fontId="12" fillId="0" borderId="15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49" fontId="12" fillId="0" borderId="3" xfId="2" applyNumberFormat="1" applyFont="1" applyBorder="1" applyAlignment="1">
      <alignment vertical="top"/>
    </xf>
    <xf numFmtId="0" fontId="12" fillId="0" borderId="0" xfId="1" applyNumberFormat="1" applyFont="1" applyBorder="1" applyAlignment="1">
      <alignment vertical="top"/>
    </xf>
    <xf numFmtId="0" fontId="12" fillId="0" borderId="3" xfId="2" applyFont="1" applyBorder="1" applyAlignment="1">
      <alignment horizontal="center" vertical="top"/>
    </xf>
    <xf numFmtId="0" fontId="4" fillId="3" borderId="4" xfId="2" applyFont="1" applyFill="1" applyBorder="1" applyAlignment="1">
      <alignment vertical="center" wrapText="1"/>
    </xf>
    <xf numFmtId="0" fontId="3" fillId="0" borderId="0" xfId="2" applyAlignment="1">
      <alignment horizontal="left" vertical="center"/>
    </xf>
    <xf numFmtId="0" fontId="5" fillId="0" borderId="3" xfId="2" applyFont="1" applyBorder="1" applyAlignment="1">
      <alignment horizontal="center" vertical="center" wrapText="1"/>
    </xf>
    <xf numFmtId="0" fontId="6" fillId="3" borderId="11" xfId="2" applyFont="1" applyFill="1" applyBorder="1" applyAlignment="1">
      <alignment vertical="center" wrapText="1"/>
    </xf>
    <xf numFmtId="164" fontId="8" fillId="2" borderId="11" xfId="2" applyNumberFormat="1" applyFont="1" applyFill="1" applyBorder="1" applyAlignment="1">
      <alignment horizontal="center" vertical="center" wrapText="1"/>
    </xf>
    <xf numFmtId="0" fontId="3" fillId="0" borderId="0" xfId="2"/>
    <xf numFmtId="0" fontId="12" fillId="0" borderId="0" xfId="2" applyFont="1"/>
    <xf numFmtId="0" fontId="12" fillId="0" borderId="0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6" fillId="0" borderId="16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6" fillId="0" borderId="21" xfId="2" applyFont="1" applyBorder="1" applyAlignment="1">
      <alignment horizontal="center" vertical="top" wrapText="1"/>
    </xf>
    <xf numFmtId="0" fontId="12" fillId="0" borderId="15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/>
    </xf>
    <xf numFmtId="0" fontId="17" fillId="5" borderId="20" xfId="2" applyFont="1" applyFill="1" applyBorder="1" applyAlignment="1">
      <alignment horizontal="center" vertical="center" wrapText="1"/>
    </xf>
    <xf numFmtId="0" fontId="17" fillId="5" borderId="21" xfId="2" applyFont="1" applyFill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1" fontId="17" fillId="5" borderId="15" xfId="1" applyNumberFormat="1" applyFont="1" applyFill="1" applyBorder="1" applyAlignment="1">
      <alignment horizontal="center" vertical="center" wrapText="1"/>
    </xf>
    <xf numFmtId="1" fontId="17" fillId="5" borderId="23" xfId="1" applyNumberFormat="1" applyFont="1" applyFill="1" applyBorder="1" applyAlignment="1">
      <alignment horizontal="center" vertical="center" wrapText="1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 wrapText="1"/>
    </xf>
    <xf numFmtId="0" fontId="12" fillId="0" borderId="14" xfId="2" applyFont="1" applyBorder="1" applyAlignment="1">
      <alignment vertical="center" wrapText="1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12" fillId="0" borderId="5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3" fillId="0" borderId="0" xfId="2" applyBorder="1"/>
    <xf numFmtId="0" fontId="12" fillId="0" borderId="14" xfId="2" applyFont="1" applyBorder="1" applyAlignment="1">
      <alignment vertical="center"/>
    </xf>
    <xf numFmtId="0" fontId="12" fillId="0" borderId="5" xfId="2" applyFont="1" applyBorder="1"/>
    <xf numFmtId="0" fontId="12" fillId="0" borderId="0" xfId="2" applyFont="1" applyBorder="1"/>
    <xf numFmtId="0" fontId="12" fillId="0" borderId="14" xfId="2" applyFont="1" applyBorder="1"/>
    <xf numFmtId="0" fontId="4" fillId="3" borderId="4" xfId="2" applyFont="1" applyFill="1" applyBorder="1" applyAlignment="1">
      <alignment horizontal="right" vertical="center" wrapText="1"/>
    </xf>
    <xf numFmtId="0" fontId="6" fillId="3" borderId="7" xfId="2" applyFont="1" applyFill="1" applyBorder="1" applyAlignment="1">
      <alignment horizontal="right" vertical="center" wrapText="1"/>
    </xf>
    <xf numFmtId="0" fontId="12" fillId="0" borderId="6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11" xfId="2" applyFont="1" applyBorder="1" applyAlignment="1">
      <alignment vertical="center"/>
    </xf>
    <xf numFmtId="0" fontId="4" fillId="2" borderId="10" xfId="2" applyFont="1" applyFill="1" applyBorder="1" applyAlignment="1">
      <alignment horizontal="right" vertical="center" wrapText="1"/>
    </xf>
    <xf numFmtId="0" fontId="16" fillId="0" borderId="27" xfId="2" applyFont="1" applyBorder="1" applyAlignment="1">
      <alignment horizontal="center" vertical="top" wrapText="1"/>
    </xf>
    <xf numFmtId="0" fontId="16" fillId="0" borderId="15" xfId="2" applyFont="1" applyBorder="1" applyAlignment="1">
      <alignment horizontal="center" vertical="top" wrapText="1"/>
    </xf>
    <xf numFmtId="0" fontId="17" fillId="5" borderId="15" xfId="2" applyFont="1" applyFill="1" applyBorder="1" applyAlignment="1">
      <alignment horizontal="center" vertical="center" wrapText="1"/>
    </xf>
    <xf numFmtId="0" fontId="16" fillId="6" borderId="15" xfId="2" applyFont="1" applyFill="1" applyBorder="1" applyAlignment="1">
      <alignment horizontal="center" vertical="top" wrapText="1"/>
    </xf>
    <xf numFmtId="0" fontId="9" fillId="4" borderId="8" xfId="2" applyFont="1" applyFill="1" applyBorder="1" applyAlignment="1">
      <alignment horizontal="center" vertical="center" wrapText="1"/>
    </xf>
    <xf numFmtId="0" fontId="9" fillId="4" borderId="9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top" wrapText="1"/>
    </xf>
    <xf numFmtId="0" fontId="7" fillId="4" borderId="2" xfId="2" applyFont="1" applyFill="1" applyBorder="1" applyAlignment="1">
      <alignment horizontal="center" vertical="top" wrapText="1"/>
    </xf>
    <xf numFmtId="0" fontId="7" fillId="4" borderId="12" xfId="2" applyFont="1" applyFill="1" applyBorder="1" applyAlignment="1">
      <alignment horizontal="center" vertical="top" wrapText="1"/>
    </xf>
    <xf numFmtId="0" fontId="9" fillId="0" borderId="8" xfId="2" applyFont="1" applyBorder="1" applyAlignment="1">
      <alignment horizontal="left" vertical="top" wrapText="1"/>
    </xf>
    <xf numFmtId="0" fontId="11" fillId="0" borderId="9" xfId="2" applyFont="1" applyBorder="1" applyAlignment="1">
      <alignment horizontal="left" vertical="top" wrapText="1"/>
    </xf>
    <xf numFmtId="0" fontId="11" fillId="0" borderId="13" xfId="2" applyFont="1" applyBorder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1" fillId="0" borderId="14" xfId="2" applyFont="1" applyBorder="1" applyAlignment="1">
      <alignment horizontal="left" vertical="top" wrapText="1"/>
    </xf>
    <xf numFmtId="0" fontId="11" fillId="0" borderId="6" xfId="2" applyFont="1" applyBorder="1" applyAlignment="1">
      <alignment horizontal="left" vertical="top" wrapText="1"/>
    </xf>
    <xf numFmtId="0" fontId="11" fillId="0" borderId="10" xfId="2" applyFont="1" applyBorder="1" applyAlignment="1">
      <alignment horizontal="left" vertical="top" wrapText="1"/>
    </xf>
    <xf numFmtId="0" fontId="11" fillId="0" borderId="11" xfId="2" applyFont="1" applyBorder="1" applyAlignment="1">
      <alignment horizontal="left" vertical="top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2" xfId="2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top" wrapText="1"/>
    </xf>
    <xf numFmtId="0" fontId="14" fillId="0" borderId="12" xfId="2" applyFont="1" applyBorder="1" applyAlignment="1">
      <alignment horizontal="center" vertical="top" wrapText="1"/>
    </xf>
    <xf numFmtId="0" fontId="15" fillId="0" borderId="9" xfId="2" applyFont="1" applyBorder="1" applyAlignment="1" applyProtection="1">
      <alignment horizontal="left" wrapText="1"/>
      <protection locked="0"/>
    </xf>
    <xf numFmtId="0" fontId="15" fillId="0" borderId="0" xfId="2" applyFont="1" applyBorder="1" applyAlignment="1" applyProtection="1">
      <alignment horizontal="left" wrapText="1"/>
      <protection locked="0"/>
    </xf>
    <xf numFmtId="0" fontId="10" fillId="0" borderId="15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left" vertical="top"/>
    </xf>
    <xf numFmtId="0" fontId="12" fillId="0" borderId="0" xfId="2" applyFont="1" applyBorder="1" applyAlignment="1">
      <alignment horizontal="left" vertical="top"/>
    </xf>
    <xf numFmtId="0" fontId="12" fillId="0" borderId="14" xfId="2" applyFont="1" applyBorder="1" applyAlignment="1">
      <alignment horizontal="left" vertical="top"/>
    </xf>
    <xf numFmtId="0" fontId="13" fillId="0" borderId="0" xfId="2" applyFont="1" applyBorder="1" applyAlignment="1">
      <alignment horizontal="left" vertical="top" wrapText="1"/>
    </xf>
    <xf numFmtId="0" fontId="13" fillId="0" borderId="0" xfId="2" applyFont="1" applyBorder="1" applyAlignment="1">
      <alignment horizontal="left" vertical="top"/>
    </xf>
    <xf numFmtId="0" fontId="12" fillId="0" borderId="20" xfId="2" applyFont="1" applyBorder="1" applyAlignment="1">
      <alignment horizontal="center" vertical="center" wrapText="1"/>
    </xf>
    <xf numFmtId="0" fontId="12" fillId="0" borderId="25" xfId="2" applyFont="1" applyBorder="1" applyAlignment="1">
      <alignment horizontal="center" vertical="center" wrapText="1"/>
    </xf>
    <xf numFmtId="0" fontId="17" fillId="5" borderId="20" xfId="2" applyFont="1" applyFill="1" applyBorder="1" applyAlignment="1">
      <alignment horizontal="center" vertical="center" wrapText="1"/>
    </xf>
    <xf numFmtId="0" fontId="17" fillId="5" borderId="35" xfId="2" applyFont="1" applyFill="1" applyBorder="1" applyAlignment="1">
      <alignment horizontal="center" vertical="center" wrapText="1"/>
    </xf>
    <xf numFmtId="0" fontId="17" fillId="5" borderId="25" xfId="2" applyFont="1" applyFill="1" applyBorder="1" applyAlignment="1">
      <alignment horizontal="center" vertical="center" wrapText="1"/>
    </xf>
    <xf numFmtId="2" fontId="17" fillId="5" borderId="15" xfId="1" applyNumberFormat="1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left" vertical="center" wrapText="1"/>
    </xf>
    <xf numFmtId="0" fontId="9" fillId="0" borderId="9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 wrapText="1"/>
    </xf>
    <xf numFmtId="2" fontId="17" fillId="5" borderId="20" xfId="1" applyNumberFormat="1" applyFont="1" applyFill="1" applyBorder="1" applyAlignment="1">
      <alignment horizontal="center" vertical="center" wrapText="1"/>
    </xf>
    <xf numFmtId="2" fontId="17" fillId="5" borderId="25" xfId="1" applyNumberFormat="1" applyFont="1" applyFill="1" applyBorder="1" applyAlignment="1">
      <alignment horizontal="center" vertical="center" wrapText="1"/>
    </xf>
    <xf numFmtId="2" fontId="17" fillId="5" borderId="21" xfId="1" applyNumberFormat="1" applyFont="1" applyFill="1" applyBorder="1" applyAlignment="1">
      <alignment horizontal="center" vertical="center" wrapText="1"/>
    </xf>
    <xf numFmtId="2" fontId="17" fillId="5" borderId="33" xfId="1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horizontal="center" vertical="top" wrapText="1"/>
    </xf>
    <xf numFmtId="0" fontId="17" fillId="0" borderId="15" xfId="2" applyFont="1" applyBorder="1" applyAlignment="1">
      <alignment horizontal="center" vertical="top" wrapText="1"/>
    </xf>
    <xf numFmtId="0" fontId="12" fillId="0" borderId="22" xfId="2" applyFont="1" applyBorder="1" applyAlignment="1">
      <alignment horizontal="center" vertical="top" wrapText="1"/>
    </xf>
    <xf numFmtId="0" fontId="12" fillId="0" borderId="24" xfId="2" applyFont="1" applyBorder="1" applyAlignment="1">
      <alignment horizontal="center" vertical="top" wrapText="1"/>
    </xf>
    <xf numFmtId="0" fontId="12" fillId="0" borderId="17" xfId="2" applyFont="1" applyBorder="1" applyAlignment="1">
      <alignment horizontal="left" vertical="top" wrapText="1"/>
    </xf>
    <xf numFmtId="0" fontId="12" fillId="0" borderId="18" xfId="2" applyFont="1" applyBorder="1" applyAlignment="1">
      <alignment horizontal="left" vertical="top" wrapText="1"/>
    </xf>
    <xf numFmtId="0" fontId="12" fillId="0" borderId="19" xfId="2" applyFont="1" applyBorder="1" applyAlignment="1">
      <alignment horizontal="left" vertical="top" wrapText="1"/>
    </xf>
    <xf numFmtId="0" fontId="12" fillId="0" borderId="20" xfId="2" applyFont="1" applyBorder="1" applyAlignment="1">
      <alignment horizontal="center" vertical="top" wrapText="1"/>
    </xf>
    <xf numFmtId="0" fontId="12" fillId="0" borderId="25" xfId="2" applyFont="1" applyBorder="1" applyAlignment="1">
      <alignment horizontal="center" vertical="top" wrapText="1"/>
    </xf>
    <xf numFmtId="0" fontId="12" fillId="0" borderId="29" xfId="2" applyFont="1" applyBorder="1" applyAlignment="1">
      <alignment horizontal="center" vertical="top" wrapText="1"/>
    </xf>
    <xf numFmtId="0" fontId="17" fillId="0" borderId="26" xfId="2" applyFont="1" applyBorder="1" applyAlignment="1">
      <alignment horizontal="center" vertical="center" wrapText="1"/>
    </xf>
    <xf numFmtId="0" fontId="17" fillId="0" borderId="27" xfId="2" applyFont="1" applyBorder="1" applyAlignment="1">
      <alignment horizontal="center" vertical="center" wrapText="1"/>
    </xf>
    <xf numFmtId="0" fontId="17" fillId="0" borderId="28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top" wrapText="1"/>
    </xf>
    <xf numFmtId="0" fontId="12" fillId="0" borderId="19" xfId="2" applyFont="1" applyBorder="1" applyAlignment="1">
      <alignment horizontal="center" vertical="top" wrapText="1"/>
    </xf>
    <xf numFmtId="0" fontId="17" fillId="0" borderId="30" xfId="2" applyFont="1" applyBorder="1" applyAlignment="1">
      <alignment horizontal="center" vertical="center" wrapText="1"/>
    </xf>
    <xf numFmtId="0" fontId="17" fillId="0" borderId="31" xfId="2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 wrapText="1"/>
    </xf>
    <xf numFmtId="0" fontId="17" fillId="0" borderId="20" xfId="2" applyFont="1" applyBorder="1" applyAlignment="1">
      <alignment horizontal="center" vertical="top" wrapText="1"/>
    </xf>
    <xf numFmtId="0" fontId="17" fillId="0" borderId="25" xfId="2" applyFont="1" applyBorder="1" applyAlignment="1">
      <alignment horizontal="center" vertical="top" wrapText="1"/>
    </xf>
    <xf numFmtId="0" fontId="9" fillId="0" borderId="9" xfId="2" applyFont="1" applyBorder="1" applyAlignment="1">
      <alignment horizontal="left" vertical="top" wrapText="1"/>
    </xf>
    <xf numFmtId="0" fontId="9" fillId="0" borderId="13" xfId="2" applyFont="1" applyBorder="1" applyAlignment="1">
      <alignment horizontal="left" vertical="top" wrapText="1"/>
    </xf>
    <xf numFmtId="0" fontId="16" fillId="0" borderId="17" xfId="2" applyFont="1" applyBorder="1" applyAlignment="1">
      <alignment horizontal="center" vertical="top" wrapText="1"/>
    </xf>
    <xf numFmtId="0" fontId="16" fillId="0" borderId="18" xfId="2" applyFont="1" applyBorder="1" applyAlignment="1">
      <alignment horizontal="center" vertical="top" wrapText="1"/>
    </xf>
    <xf numFmtId="0" fontId="16" fillId="0" borderId="19" xfId="2" applyFont="1" applyBorder="1" applyAlignment="1">
      <alignment horizontal="center" vertical="top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right" vertical="center" wrapText="1"/>
    </xf>
    <xf numFmtId="0" fontId="4" fillId="2" borderId="10" xfId="2" applyFont="1" applyFill="1" applyBorder="1" applyAlignment="1">
      <alignment horizontal="right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</cellXfs>
  <cellStyles count="7">
    <cellStyle name="Euro" xfId="3"/>
    <cellStyle name="Milliers" xfId="1" builtinId="3"/>
    <cellStyle name="Milliers 2" xfId="6"/>
    <cellStyle name="Normal" xfId="0" builtinId="0"/>
    <cellStyle name="Normal 2" xfId="2"/>
    <cellStyle name="Normal 3" xfId="4"/>
    <cellStyle name="Normal 4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935509801414027"/>
          <c:y val="1.1923111085567394E-2"/>
          <c:w val="0.44229217287514228"/>
          <c:h val="0.711076815766511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DIAGRAMME!$D$12</c:f>
              <c:strCache>
                <c:ptCount val="1"/>
                <c:pt idx="0">
                  <c:v>Date début</c:v>
                </c:pt>
              </c:strCache>
            </c:strRef>
          </c:tx>
          <c:spPr>
            <a:noFill/>
          </c:spPr>
          <c:invertIfNegative val="0"/>
          <c:cat>
            <c:strRef>
              <c:f>DIAGRAMME!$A$13:$C$19</c:f>
              <c:strCache>
                <c:ptCount val="7"/>
                <c:pt idx="0">
                  <c:v>Audit approfondi du cahier des clauses techniques particulières</c:v>
                </c:pt>
                <c:pt idx="1">
                  <c:v>Audit approfondi du cahier des clauses administratives particulières</c:v>
                </c:pt>
                <c:pt idx="2">
                  <c:v>Audit des critères d'attribution, des pondérations et de la méthode de notation</c:v>
                </c:pt>
                <c:pt idx="3">
                  <c:v>Analyse des forces et faiblesse des moyens et compétences du client</c:v>
                </c:pt>
                <c:pt idx="4">
                  <c:v>Rédaction du mémoire technique</c:v>
                </c:pt>
                <c:pt idx="5">
                  <c:v>Vérification du respect de la recevabilité de l'offre</c:v>
                </c:pt>
                <c:pt idx="6">
                  <c:v>Validation du mémoire technique par le client</c:v>
                </c:pt>
              </c:strCache>
            </c:strRef>
          </c:cat>
          <c:val>
            <c:numRef>
              <c:f>DIAGRAMME!$D$13:$D$19</c:f>
              <c:numCache>
                <c:formatCode>[$-F800]dddd\,\ mmmm\ dd\,\ yyyy</c:formatCode>
                <c:ptCount val="7"/>
              </c:numCache>
            </c:numRef>
          </c:val>
        </c:ser>
        <c:ser>
          <c:idx val="3"/>
          <c:order val="1"/>
          <c:tx>
            <c:strRef>
              <c:f>DIAGRAMME!$G$12</c:f>
              <c:strCache>
                <c:ptCount val="1"/>
                <c:pt idx="0">
                  <c:v>Nombre de jours ouvrable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glow rad="101600">
                <a:schemeClr val="accent6">
                  <a:satMod val="175000"/>
                  <a:alpha val="40000"/>
                </a:schemeClr>
              </a:glow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DIAGRAMME!$A$13:$C$19</c:f>
              <c:strCache>
                <c:ptCount val="7"/>
                <c:pt idx="0">
                  <c:v>Audit approfondi du cahier des clauses techniques particulières</c:v>
                </c:pt>
                <c:pt idx="1">
                  <c:v>Audit approfondi du cahier des clauses administratives particulières</c:v>
                </c:pt>
                <c:pt idx="2">
                  <c:v>Audit des critères d'attribution, des pondérations et de la méthode de notation</c:v>
                </c:pt>
                <c:pt idx="3">
                  <c:v>Analyse des forces et faiblesse des moyens et compétences du client</c:v>
                </c:pt>
                <c:pt idx="4">
                  <c:v>Rédaction du mémoire technique</c:v>
                </c:pt>
                <c:pt idx="5">
                  <c:v>Vérification du respect de la recevabilité de l'offre</c:v>
                </c:pt>
                <c:pt idx="6">
                  <c:v>Validation du mémoire technique par le client</c:v>
                </c:pt>
              </c:strCache>
            </c:strRef>
          </c:cat>
          <c:val>
            <c:numRef>
              <c:f>DIAGRAMME!$G$13:$G$19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15504128"/>
        <c:axId val="51537600"/>
      </c:barChart>
      <c:catAx>
        <c:axId val="115504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82075">
                <a:srgbClr val="D3DDF1">
                  <a:lumMod val="97000"/>
                  <a:lumOff val="3000"/>
                </a:srgbClr>
              </a:gs>
              <a:gs pos="75000">
                <a:srgbClr val="CDD9F0"/>
              </a:gs>
              <a:gs pos="70828">
                <a:srgbClr val="CAD7EF"/>
              </a:gs>
              <a:gs pos="61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  <a:ln w="9525"/>
        </c:spPr>
        <c:txPr>
          <a:bodyPr anchor="t" anchorCtr="0"/>
          <a:lstStyle/>
          <a:p>
            <a:pPr>
              <a:defRPr kern="1900" baseline="0"/>
            </a:pPr>
            <a:endParaRPr lang="fr-FR"/>
          </a:p>
        </c:txPr>
        <c:crossAx val="51537600"/>
        <c:crosses val="autoZero"/>
        <c:auto val="1"/>
        <c:lblAlgn val="ctr"/>
        <c:lblOffset val="0"/>
        <c:noMultiLvlLbl val="0"/>
      </c:catAx>
      <c:valAx>
        <c:axId val="51537600"/>
        <c:scaling>
          <c:orientation val="minMax"/>
          <c:min val="42931"/>
        </c:scaling>
        <c:delete val="0"/>
        <c:axPos val="t"/>
        <c:majorGridlines/>
        <c:numFmt formatCode="[$-F800]dddd\,\ mmmm\ dd\,\ yyyy" sourceLinked="1"/>
        <c:majorTickMark val="none"/>
        <c:minorTickMark val="none"/>
        <c:tickLblPos val="high"/>
        <c:txPr>
          <a:bodyPr rot="-1800000"/>
          <a:lstStyle/>
          <a:p>
            <a:pPr>
              <a:defRPr/>
            </a:pPr>
            <a:endParaRPr lang="fr-FR"/>
          </a:p>
        </c:txPr>
        <c:crossAx val="115504128"/>
        <c:crosses val="autoZero"/>
        <c:crossBetween val="between"/>
        <c:majorUnit val="2"/>
      </c:valAx>
      <c:spPr>
        <a:ln w="38100" cap="sq" cmpd="sng"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8224913444261"/>
          <c:y val="0.7974356969043177"/>
          <c:w val="0.10455560224345507"/>
          <c:h val="0.17867457273776993"/>
        </c:manualLayout>
      </c:layout>
      <c:overlay val="0"/>
    </c:legend>
    <c:plotVisOnly val="1"/>
    <c:dispBlanksAs val="gap"/>
    <c:showDLblsOverMax val="0"/>
  </c:chart>
  <c:spPr>
    <a:ln w="63500"/>
    <a:scene3d>
      <a:camera prst="orthographicFront"/>
      <a:lightRig rig="threePt" dir="t"/>
    </a:scene3d>
    <a:sp3d prstMaterial="plastic">
      <a:bevelT w="82550" h="63500" prst="divot"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95250</xdr:rowOff>
    </xdr:from>
    <xdr:to>
      <xdr:col>7</xdr:col>
      <xdr:colOff>2028265</xdr:colOff>
      <xdr:row>42</xdr:row>
      <xdr:rowOff>1669676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13/Desktop/DEC/MEMOIRE%20COMMANDE%20PUBLIQUE/3.OUTILS/2.DEUXIEME%20PARTIE%20-%20GUIDE/5.0%20DETERMINATION%20PRIX/2.DEUXIEME%20PARTIE%20-%20GUIDE/ETUDE%20DE%20FAISABILITE/1.0%20SYNTHESE%20ETUDE%20DE%20FAISABIL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13/Desktop/DEC/MEMOIRE%20COMMANDE%20PUBLIQUE/OUTILS/2.DEUXIEME%20PARTIE%20-%20GUIDE/ETUDE%20DE%20FAISABILITE/1.2%20D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UDE DE FAISABILITE"/>
      <sheetName val="1.1 CLIENT"/>
      <sheetName val="1.2 DCE"/>
      <sheetName val="1.3 PRESTATIONS"/>
      <sheetName val="1.4 BUDGET TPS EQUIPE PLANNING"/>
      <sheetName val="base de données liste déroul."/>
    </sheetNames>
    <sheetDataSet>
      <sheetData sheetId="0">
        <row r="1">
          <cell r="B1" t="str">
            <v>SOC X</v>
          </cell>
        </row>
      </sheetData>
      <sheetData sheetId="1"/>
      <sheetData sheetId="2"/>
      <sheetData sheetId="3"/>
      <sheetData sheetId="4"/>
      <sheetData sheetId="5">
        <row r="1">
          <cell r="A1" t="str">
            <v>prestation facturation électronique</v>
          </cell>
        </row>
        <row r="2">
          <cell r="A2" t="str">
            <v>prestation trésorerie</v>
          </cell>
        </row>
        <row r="3">
          <cell r="A3" t="str">
            <v>aucune prestation accessoire retenue</v>
          </cell>
        </row>
        <row r="4">
          <cell r="A4" t="str">
            <v>prestation facturation électronique
et prestation trésorerie</v>
          </cell>
        </row>
        <row r="7">
          <cell r="A7" t="str">
            <v>CF</v>
          </cell>
        </row>
        <row r="8">
          <cell r="A8" t="str">
            <v>EM</v>
          </cell>
        </row>
        <row r="11">
          <cell r="A11" t="str">
            <v>HM</v>
          </cell>
        </row>
        <row r="14">
          <cell r="A14" t="str">
            <v>AW</v>
          </cell>
        </row>
        <row r="15">
          <cell r="A15" t="str">
            <v>SR</v>
          </cell>
        </row>
        <row r="16">
          <cell r="A16" t="str">
            <v>FW</v>
          </cell>
        </row>
        <row r="17">
          <cell r="A17" t="str">
            <v>SB</v>
          </cell>
        </row>
        <row r="18">
          <cell r="A18" t="str">
            <v>CB</v>
          </cell>
        </row>
        <row r="19">
          <cell r="A19" t="str">
            <v>AM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"/>
      <sheetName val="CCAP"/>
      <sheetName val="CCTP"/>
      <sheetName val="liste déroul."/>
    </sheetNames>
    <sheetDataSet>
      <sheetData sheetId="0"/>
      <sheetData sheetId="1"/>
      <sheetData sheetId="2"/>
      <sheetData sheetId="3">
        <row r="1">
          <cell r="A1" t="str">
            <v>seul</v>
          </cell>
        </row>
        <row r="2">
          <cell r="A2" t="str">
            <v>sous-traitance autorisée</v>
          </cell>
        </row>
        <row r="3">
          <cell r="A3" t="str">
            <v>groupement d'entreprises autorisé</v>
          </cell>
        </row>
        <row r="5">
          <cell r="A5" t="str">
            <v>non autorisée</v>
          </cell>
        </row>
        <row r="6">
          <cell r="A6" t="str">
            <v>autorisée</v>
          </cell>
        </row>
        <row r="7">
          <cell r="A7" t="str">
            <v>obligatoire</v>
          </cell>
        </row>
        <row r="12">
          <cell r="A12" t="str">
            <v xml:space="preserve">ouverte </v>
          </cell>
        </row>
        <row r="13">
          <cell r="A13" t="str">
            <v>fermée</v>
          </cell>
        </row>
        <row r="15">
          <cell r="A15" t="str">
            <v>uniquement papier</v>
          </cell>
        </row>
        <row r="16">
          <cell r="A16" t="str">
            <v>dématérialisation autorisée</v>
          </cell>
        </row>
        <row r="20">
          <cell r="A20" t="str">
            <v>appel d'offre ouvert</v>
          </cell>
        </row>
        <row r="21">
          <cell r="A21" t="str">
            <v>appel d'offre restreint</v>
          </cell>
        </row>
        <row r="22">
          <cell r="A22" t="str">
            <v>concours ouvert</v>
          </cell>
        </row>
        <row r="23">
          <cell r="A23" t="str">
            <v>concours restreint</v>
          </cell>
        </row>
        <row r="24">
          <cell r="A24" t="str">
            <v>dialogue compétitif</v>
          </cell>
        </row>
        <row r="25">
          <cell r="A25" t="str">
            <v>procédure négociée</v>
          </cell>
        </row>
        <row r="26">
          <cell r="A26" t="str">
            <v>procédure adaptée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="85" zoomScaleNormal="85" workbookViewId="0">
      <selection activeCell="J16" sqref="J16"/>
    </sheetView>
  </sheetViews>
  <sheetFormatPr baseColWidth="10" defaultRowHeight="15" x14ac:dyDescent="0.25"/>
  <cols>
    <col min="1" max="1" width="23.7109375" customWidth="1"/>
    <col min="3" max="3" width="12.42578125" bestFit="1" customWidth="1"/>
    <col min="4" max="4" width="26.140625" customWidth="1"/>
    <col min="5" max="5" width="23.28515625" customWidth="1"/>
    <col min="6" max="6" width="20.5703125" bestFit="1" customWidth="1"/>
    <col min="7" max="7" width="22.28515625" customWidth="1"/>
    <col min="8" max="8" width="32" customWidth="1"/>
  </cols>
  <sheetData>
    <row r="1" spans="1:9" ht="15.75" thickBot="1" x14ac:dyDescent="0.3">
      <c r="A1" s="98" t="s">
        <v>43</v>
      </c>
      <c r="B1" s="99"/>
      <c r="C1" s="78" t="s">
        <v>44</v>
      </c>
      <c r="D1" s="78"/>
      <c r="E1" s="78"/>
      <c r="F1" s="78"/>
      <c r="G1" s="78"/>
      <c r="H1" s="65" t="s">
        <v>0</v>
      </c>
      <c r="I1" s="1"/>
    </row>
    <row r="2" spans="1:9" ht="19.5" thickBot="1" x14ac:dyDescent="0.3">
      <c r="A2" s="2" t="s">
        <v>29</v>
      </c>
      <c r="B2" s="3" t="s">
        <v>45</v>
      </c>
      <c r="C2" s="78"/>
      <c r="D2" s="78"/>
      <c r="E2" s="78"/>
      <c r="F2" s="78"/>
      <c r="G2" s="78"/>
      <c r="H2" s="66" t="s">
        <v>1</v>
      </c>
      <c r="I2" s="1"/>
    </row>
    <row r="3" spans="1:9" ht="16.5" thickBot="1" x14ac:dyDescent="0.3">
      <c r="A3" s="2" t="s">
        <v>2</v>
      </c>
      <c r="B3" s="4" t="s">
        <v>3</v>
      </c>
      <c r="C3" s="79" t="s">
        <v>4</v>
      </c>
      <c r="D3" s="80"/>
      <c r="E3" s="83" t="s">
        <v>17</v>
      </c>
      <c r="F3" s="83"/>
      <c r="G3" s="83"/>
      <c r="H3" s="83"/>
      <c r="I3" s="1"/>
    </row>
    <row r="4" spans="1:9" ht="15.75" thickBot="1" x14ac:dyDescent="0.3">
      <c r="A4" s="2" t="s">
        <v>5</v>
      </c>
      <c r="B4" s="5" t="s">
        <v>6</v>
      </c>
      <c r="C4" s="81"/>
      <c r="D4" s="82"/>
      <c r="E4" s="84" t="s">
        <v>7</v>
      </c>
      <c r="F4" s="85"/>
      <c r="G4" s="85"/>
      <c r="H4" s="6">
        <f ca="1">+TODAY()</f>
        <v>43040</v>
      </c>
      <c r="I4" s="1"/>
    </row>
    <row r="5" spans="1:9" ht="16.5" thickBot="1" x14ac:dyDescent="0.3">
      <c r="A5" s="86"/>
      <c r="B5" s="87"/>
      <c r="C5" s="87"/>
      <c r="D5" s="87"/>
      <c r="E5" s="87"/>
      <c r="F5" s="87"/>
      <c r="G5" s="87"/>
      <c r="H5" s="88"/>
      <c r="I5" s="1"/>
    </row>
    <row r="6" spans="1:9" x14ac:dyDescent="0.25">
      <c r="A6" s="89" t="s">
        <v>46</v>
      </c>
      <c r="B6" s="90"/>
      <c r="C6" s="90"/>
      <c r="D6" s="90"/>
      <c r="E6" s="90"/>
      <c r="F6" s="90"/>
      <c r="G6" s="90"/>
      <c r="H6" s="91"/>
      <c r="I6" s="1"/>
    </row>
    <row r="7" spans="1:9" x14ac:dyDescent="0.25">
      <c r="A7" s="92"/>
      <c r="B7" s="93"/>
      <c r="C7" s="93"/>
      <c r="D7" s="93"/>
      <c r="E7" s="93"/>
      <c r="F7" s="93"/>
      <c r="G7" s="93"/>
      <c r="H7" s="94"/>
      <c r="I7" s="1"/>
    </row>
    <row r="8" spans="1:9" x14ac:dyDescent="0.25">
      <c r="A8" s="92"/>
      <c r="B8" s="93"/>
      <c r="C8" s="93"/>
      <c r="D8" s="93"/>
      <c r="E8" s="93"/>
      <c r="F8" s="93"/>
      <c r="G8" s="93"/>
      <c r="H8" s="94"/>
      <c r="I8" s="1"/>
    </row>
    <row r="9" spans="1:9" ht="54.75" customHeight="1" thickBot="1" x14ac:dyDescent="0.3">
      <c r="A9" s="95"/>
      <c r="B9" s="96"/>
      <c r="C9" s="96"/>
      <c r="D9" s="96"/>
      <c r="E9" s="96"/>
      <c r="F9" s="96"/>
      <c r="G9" s="96"/>
      <c r="H9" s="97"/>
      <c r="I9" s="1"/>
    </row>
    <row r="10" spans="1:9" x14ac:dyDescent="0.25">
      <c r="A10" s="75" t="s">
        <v>10</v>
      </c>
      <c r="B10" s="76"/>
      <c r="C10" s="76"/>
      <c r="D10" s="76"/>
      <c r="E10" s="76"/>
      <c r="F10" s="76"/>
      <c r="G10" s="76"/>
      <c r="H10" s="77"/>
      <c r="I10" s="1"/>
    </row>
    <row r="11" spans="1:9" s="13" customFormat="1" x14ac:dyDescent="0.25">
      <c r="A11" s="7"/>
      <c r="B11" s="8"/>
      <c r="C11" s="8"/>
      <c r="D11" s="8"/>
      <c r="E11" s="9"/>
      <c r="F11" s="10"/>
      <c r="G11" s="9"/>
      <c r="H11" s="11"/>
      <c r="I11" s="12"/>
    </row>
    <row r="12" spans="1:9" s="21" customFormat="1" ht="28.5" x14ac:dyDescent="0.25">
      <c r="A12" s="20"/>
      <c r="D12" s="22" t="s">
        <v>11</v>
      </c>
      <c r="E12" s="22" t="s">
        <v>14</v>
      </c>
      <c r="F12" s="22" t="s">
        <v>12</v>
      </c>
      <c r="G12" s="22" t="s">
        <v>13</v>
      </c>
      <c r="H12" s="22" t="s">
        <v>16</v>
      </c>
      <c r="I12" s="23"/>
    </row>
    <row r="13" spans="1:9" s="13" customFormat="1" ht="30" customHeight="1" x14ac:dyDescent="0.25">
      <c r="A13" s="105" t="s">
        <v>18</v>
      </c>
      <c r="B13" s="105"/>
      <c r="C13" s="105"/>
      <c r="D13" s="24"/>
      <c r="E13" s="18"/>
      <c r="F13" s="24" t="str">
        <f>IF(D13="","",WORKDAY(D13,E13))</f>
        <v/>
      </c>
      <c r="G13" s="19" t="str">
        <f>+IF(D13="","",F13-D13)</f>
        <v/>
      </c>
      <c r="H13" s="19"/>
      <c r="I13" s="12"/>
    </row>
    <row r="14" spans="1:9" s="13" customFormat="1" ht="30" customHeight="1" x14ac:dyDescent="0.25">
      <c r="A14" s="105" t="s">
        <v>19</v>
      </c>
      <c r="B14" s="105"/>
      <c r="C14" s="105"/>
      <c r="D14" s="24"/>
      <c r="E14" s="18"/>
      <c r="F14" s="24" t="str">
        <f t="shared" ref="F14:F19" si="0">IF(D14="","",WORKDAY(D14,E14))</f>
        <v/>
      </c>
      <c r="G14" s="19" t="str">
        <f t="shared" ref="G14:G19" si="1">+IF(D14="","",F14-D14)</f>
        <v/>
      </c>
      <c r="H14" s="19"/>
      <c r="I14" s="12"/>
    </row>
    <row r="15" spans="1:9" s="13" customFormat="1" ht="30" customHeight="1" x14ac:dyDescent="0.25">
      <c r="A15" s="105" t="s">
        <v>20</v>
      </c>
      <c r="B15" s="105"/>
      <c r="C15" s="105"/>
      <c r="D15" s="24"/>
      <c r="E15" s="18"/>
      <c r="F15" s="24" t="str">
        <f t="shared" si="0"/>
        <v/>
      </c>
      <c r="G15" s="19" t="str">
        <f t="shared" si="1"/>
        <v/>
      </c>
      <c r="H15" s="19"/>
      <c r="I15" s="12"/>
    </row>
    <row r="16" spans="1:9" s="13" customFormat="1" ht="30" customHeight="1" x14ac:dyDescent="0.25">
      <c r="A16" s="105" t="s">
        <v>21</v>
      </c>
      <c r="B16" s="105"/>
      <c r="C16" s="105"/>
      <c r="D16" s="24"/>
      <c r="E16" s="18"/>
      <c r="F16" s="24" t="str">
        <f t="shared" si="0"/>
        <v/>
      </c>
      <c r="G16" s="19" t="str">
        <f t="shared" si="1"/>
        <v/>
      </c>
      <c r="H16" s="19"/>
      <c r="I16" s="12"/>
    </row>
    <row r="17" spans="1:9" s="13" customFormat="1" ht="30" customHeight="1" x14ac:dyDescent="0.25">
      <c r="A17" s="105" t="s">
        <v>22</v>
      </c>
      <c r="B17" s="105"/>
      <c r="C17" s="105"/>
      <c r="D17" s="24"/>
      <c r="E17" s="18"/>
      <c r="F17" s="24" t="str">
        <f t="shared" si="0"/>
        <v/>
      </c>
      <c r="G17" s="19" t="str">
        <f t="shared" si="1"/>
        <v/>
      </c>
      <c r="H17" s="19"/>
      <c r="I17" s="12"/>
    </row>
    <row r="18" spans="1:9" s="13" customFormat="1" ht="30" customHeight="1" x14ac:dyDescent="0.25">
      <c r="A18" s="105" t="s">
        <v>23</v>
      </c>
      <c r="B18" s="105"/>
      <c r="C18" s="105"/>
      <c r="D18" s="24"/>
      <c r="E18" s="18"/>
      <c r="F18" s="24"/>
      <c r="G18" s="19"/>
      <c r="H18" s="19"/>
      <c r="I18" s="12"/>
    </row>
    <row r="19" spans="1:9" s="13" customFormat="1" ht="30" customHeight="1" x14ac:dyDescent="0.25">
      <c r="A19" s="105" t="s">
        <v>24</v>
      </c>
      <c r="B19" s="105"/>
      <c r="C19" s="105"/>
      <c r="D19" s="24"/>
      <c r="E19" s="18"/>
      <c r="F19" s="24" t="str">
        <f t="shared" si="0"/>
        <v/>
      </c>
      <c r="G19" s="19" t="str">
        <f t="shared" si="1"/>
        <v/>
      </c>
      <c r="H19" s="19"/>
      <c r="I19" s="12"/>
    </row>
    <row r="20" spans="1:9" s="13" customFormat="1" ht="15.75" thickBot="1" x14ac:dyDescent="0.3">
      <c r="A20" s="14"/>
      <c r="B20" s="15"/>
      <c r="C20" s="15"/>
      <c r="D20" s="15"/>
      <c r="E20" s="8"/>
      <c r="F20" s="8"/>
      <c r="G20" s="8"/>
      <c r="H20" s="16"/>
      <c r="I20" s="12"/>
    </row>
    <row r="21" spans="1:9" x14ac:dyDescent="0.25">
      <c r="A21" s="75" t="s">
        <v>15</v>
      </c>
      <c r="B21" s="76"/>
      <c r="C21" s="76"/>
      <c r="D21" s="76"/>
      <c r="E21" s="76"/>
      <c r="F21" s="76"/>
      <c r="G21" s="76"/>
      <c r="H21" s="77"/>
      <c r="I21" s="1"/>
    </row>
    <row r="22" spans="1:9" s="13" customFormat="1" x14ac:dyDescent="0.25">
      <c r="A22" s="7"/>
      <c r="B22" s="8"/>
      <c r="C22" s="8"/>
      <c r="D22" s="8"/>
      <c r="E22" s="9"/>
      <c r="F22" s="10"/>
      <c r="G22" s="9"/>
      <c r="H22" s="11"/>
      <c r="I22" s="12"/>
    </row>
    <row r="23" spans="1:9" s="13" customFormat="1" x14ac:dyDescent="0.25">
      <c r="A23" s="7"/>
      <c r="B23" s="8"/>
      <c r="C23" s="8"/>
      <c r="D23" s="8"/>
      <c r="E23" s="9"/>
      <c r="F23" s="10"/>
      <c r="G23" s="9"/>
      <c r="H23" s="11"/>
      <c r="I23" s="12"/>
    </row>
    <row r="24" spans="1:9" s="13" customFormat="1" x14ac:dyDescent="0.25">
      <c r="A24" s="7"/>
      <c r="B24" s="8"/>
      <c r="C24" s="8"/>
      <c r="D24" s="8"/>
      <c r="E24" s="9"/>
      <c r="F24" s="10"/>
      <c r="G24" s="9"/>
      <c r="H24" s="11"/>
      <c r="I24" s="12"/>
    </row>
    <row r="25" spans="1:9" s="13" customFormat="1" x14ac:dyDescent="0.25">
      <c r="A25" s="7"/>
      <c r="B25" s="8"/>
      <c r="C25" s="8"/>
      <c r="D25" s="8"/>
      <c r="E25" s="9"/>
      <c r="F25" s="10"/>
      <c r="G25" s="9"/>
      <c r="H25" s="11"/>
      <c r="I25" s="12"/>
    </row>
    <row r="26" spans="1:9" s="13" customFormat="1" x14ac:dyDescent="0.25">
      <c r="A26" s="7"/>
      <c r="B26" s="8"/>
      <c r="C26" s="8"/>
      <c r="D26" s="8"/>
      <c r="E26" s="9"/>
      <c r="F26" s="10"/>
      <c r="G26" s="9"/>
      <c r="H26" s="11"/>
      <c r="I26" s="12"/>
    </row>
    <row r="27" spans="1:9" s="13" customFormat="1" x14ac:dyDescent="0.25">
      <c r="A27" s="7"/>
      <c r="B27" s="8"/>
      <c r="C27" s="8"/>
      <c r="D27" s="8"/>
      <c r="E27" s="9"/>
      <c r="F27" s="10"/>
      <c r="G27" s="9"/>
      <c r="H27" s="11"/>
      <c r="I27" s="12"/>
    </row>
    <row r="28" spans="1:9" s="13" customFormat="1" x14ac:dyDescent="0.25">
      <c r="A28" s="7"/>
      <c r="B28" s="8"/>
      <c r="C28" s="8"/>
      <c r="D28" s="8"/>
      <c r="E28" s="9"/>
      <c r="F28" s="10"/>
      <c r="G28" s="9"/>
      <c r="H28" s="11"/>
      <c r="I28" s="12"/>
    </row>
    <row r="29" spans="1:9" s="13" customFormat="1" x14ac:dyDescent="0.25">
      <c r="A29" s="7"/>
      <c r="B29" s="8"/>
      <c r="C29" s="8"/>
      <c r="D29" s="8"/>
      <c r="E29" s="9"/>
      <c r="F29" s="10"/>
      <c r="G29" s="9"/>
      <c r="H29" s="11"/>
      <c r="I29" s="12"/>
    </row>
    <row r="30" spans="1:9" s="13" customFormat="1" x14ac:dyDescent="0.25">
      <c r="A30" s="7"/>
      <c r="B30" s="8"/>
      <c r="C30" s="8"/>
      <c r="D30" s="8"/>
      <c r="E30" s="9"/>
      <c r="F30" s="10"/>
      <c r="G30" s="9"/>
      <c r="H30" s="11"/>
      <c r="I30" s="12"/>
    </row>
    <row r="31" spans="1:9" s="13" customFormat="1" x14ac:dyDescent="0.25">
      <c r="A31" s="7"/>
      <c r="B31" s="8"/>
      <c r="C31" s="8"/>
      <c r="D31" s="8"/>
      <c r="E31" s="9"/>
      <c r="F31" s="10"/>
      <c r="G31" s="9"/>
      <c r="H31" s="11"/>
      <c r="I31" s="12"/>
    </row>
    <row r="32" spans="1:9" s="13" customFormat="1" x14ac:dyDescent="0.25">
      <c r="A32" s="7"/>
      <c r="B32" s="8"/>
      <c r="C32" s="8"/>
      <c r="D32" s="8"/>
      <c r="E32" s="9"/>
      <c r="F32" s="10"/>
      <c r="G32" s="9"/>
      <c r="H32" s="11"/>
      <c r="I32" s="12"/>
    </row>
    <row r="33" spans="1:9" s="13" customFormat="1" x14ac:dyDescent="0.25">
      <c r="A33" s="7"/>
      <c r="B33" s="8"/>
      <c r="C33" s="8"/>
      <c r="D33" s="8"/>
      <c r="E33" s="9"/>
      <c r="F33" s="10"/>
      <c r="G33" s="9"/>
      <c r="H33" s="11"/>
      <c r="I33" s="12"/>
    </row>
    <row r="34" spans="1:9" s="13" customFormat="1" x14ac:dyDescent="0.25">
      <c r="A34" s="7"/>
      <c r="B34" s="8"/>
      <c r="C34" s="8"/>
      <c r="D34" s="8"/>
      <c r="E34" s="9"/>
      <c r="F34" s="10"/>
      <c r="G34" s="9"/>
      <c r="H34" s="11"/>
      <c r="I34" s="12"/>
    </row>
    <row r="35" spans="1:9" s="13" customFormat="1" x14ac:dyDescent="0.25">
      <c r="A35" s="7"/>
      <c r="B35" s="8"/>
      <c r="C35" s="8"/>
      <c r="D35" s="8"/>
      <c r="E35" s="9"/>
      <c r="F35" s="10"/>
      <c r="G35" s="9"/>
      <c r="H35" s="11"/>
      <c r="I35" s="12"/>
    </row>
    <row r="36" spans="1:9" s="13" customFormat="1" x14ac:dyDescent="0.25">
      <c r="A36" s="7"/>
      <c r="B36" s="8"/>
      <c r="C36" s="8"/>
      <c r="D36" s="8"/>
      <c r="E36" s="9"/>
      <c r="F36" s="10"/>
      <c r="G36" s="9"/>
      <c r="H36" s="11"/>
      <c r="I36" s="12"/>
    </row>
    <row r="37" spans="1:9" s="13" customFormat="1" x14ac:dyDescent="0.25">
      <c r="A37" s="7"/>
      <c r="B37" s="8"/>
      <c r="C37" s="8"/>
      <c r="D37" s="8"/>
      <c r="E37" s="9"/>
      <c r="F37" s="10"/>
      <c r="G37" s="9"/>
      <c r="H37" s="11"/>
      <c r="I37" s="12"/>
    </row>
    <row r="38" spans="1:9" s="13" customFormat="1" x14ac:dyDescent="0.25">
      <c r="A38" s="7"/>
      <c r="B38" s="8"/>
      <c r="C38" s="8"/>
      <c r="D38" s="8"/>
      <c r="E38" s="9"/>
      <c r="F38" s="10"/>
      <c r="G38" s="9"/>
      <c r="H38" s="11"/>
      <c r="I38" s="12"/>
    </row>
    <row r="39" spans="1:9" s="13" customFormat="1" x14ac:dyDescent="0.25">
      <c r="A39" s="7"/>
      <c r="B39" s="8"/>
      <c r="C39" s="8"/>
      <c r="D39" s="8"/>
      <c r="E39" s="9"/>
      <c r="F39" s="10"/>
      <c r="G39" s="9"/>
      <c r="H39" s="11"/>
      <c r="I39" s="12"/>
    </row>
    <row r="40" spans="1:9" s="13" customFormat="1" x14ac:dyDescent="0.25">
      <c r="A40" s="7"/>
      <c r="B40" s="8"/>
      <c r="C40" s="8"/>
      <c r="D40" s="8"/>
      <c r="E40" s="9"/>
      <c r="F40" s="10"/>
      <c r="G40" s="9"/>
      <c r="H40" s="11"/>
      <c r="I40" s="12"/>
    </row>
    <row r="41" spans="1:9" s="13" customFormat="1" x14ac:dyDescent="0.25">
      <c r="A41" s="7"/>
      <c r="B41" s="8"/>
      <c r="C41" s="8"/>
      <c r="D41" s="8"/>
      <c r="E41" s="9"/>
      <c r="F41" s="10"/>
      <c r="G41" s="9"/>
      <c r="H41" s="11"/>
      <c r="I41" s="12"/>
    </row>
    <row r="42" spans="1:9" s="13" customFormat="1" x14ac:dyDescent="0.25">
      <c r="A42" s="7"/>
      <c r="B42" s="8"/>
      <c r="C42" s="8"/>
      <c r="D42" s="8"/>
      <c r="E42" s="9"/>
      <c r="F42" s="10"/>
      <c r="G42" s="9"/>
      <c r="H42" s="11"/>
      <c r="I42" s="12"/>
    </row>
    <row r="43" spans="1:9" s="13" customFormat="1" ht="141.75" customHeight="1" thickBot="1" x14ac:dyDescent="0.3">
      <c r="A43" s="14"/>
      <c r="B43" s="15"/>
      <c r="C43" s="15"/>
      <c r="D43" s="15"/>
      <c r="E43" s="8"/>
      <c r="F43" s="8"/>
      <c r="G43" s="8"/>
      <c r="H43" s="16"/>
      <c r="I43" s="12"/>
    </row>
    <row r="44" spans="1:9" ht="15.75" customHeight="1" x14ac:dyDescent="0.25">
      <c r="A44" s="75" t="s">
        <v>8</v>
      </c>
      <c r="B44" s="76"/>
      <c r="C44" s="76"/>
      <c r="D44" s="76"/>
      <c r="E44" s="76"/>
      <c r="F44" s="76"/>
      <c r="G44" s="76"/>
      <c r="H44" s="77"/>
      <c r="I44" s="1"/>
    </row>
    <row r="45" spans="1:9" s="13" customFormat="1" x14ac:dyDescent="0.25">
      <c r="A45" s="7"/>
      <c r="B45" s="8"/>
      <c r="C45" s="8"/>
      <c r="D45" s="8"/>
      <c r="E45" s="9"/>
      <c r="F45" s="10"/>
      <c r="G45" s="9"/>
      <c r="H45" s="11"/>
      <c r="I45" s="12"/>
    </row>
    <row r="46" spans="1:9" s="13" customFormat="1" ht="15.75" thickBot="1" x14ac:dyDescent="0.3">
      <c r="A46" s="7"/>
      <c r="B46" s="8"/>
      <c r="C46" s="8"/>
      <c r="D46" s="8"/>
      <c r="E46" s="9"/>
      <c r="F46" s="10"/>
      <c r="G46" s="9"/>
      <c r="H46" s="11"/>
      <c r="I46" s="12"/>
    </row>
    <row r="47" spans="1:9" s="13" customFormat="1" ht="15.75" thickBot="1" x14ac:dyDescent="0.3">
      <c r="A47" s="109" t="s">
        <v>25</v>
      </c>
      <c r="B47" s="110"/>
      <c r="C47" s="26" t="s">
        <v>26</v>
      </c>
      <c r="D47" s="27"/>
      <c r="E47" s="110" t="s">
        <v>27</v>
      </c>
      <c r="F47" s="111"/>
      <c r="G47" s="28">
        <f>DATEVALUE(C47)</f>
        <v>43040</v>
      </c>
      <c r="H47" s="11"/>
      <c r="I47" s="12"/>
    </row>
    <row r="48" spans="1:9" s="13" customFormat="1" x14ac:dyDescent="0.25">
      <c r="A48" s="7"/>
      <c r="B48" s="8"/>
      <c r="C48" s="8"/>
      <c r="D48" s="8"/>
      <c r="E48" s="112" t="s">
        <v>28</v>
      </c>
      <c r="F48" s="113"/>
      <c r="G48" s="113"/>
      <c r="H48" s="11"/>
      <c r="I48" s="12"/>
    </row>
    <row r="49" spans="1:9" s="13" customFormat="1" x14ac:dyDescent="0.25">
      <c r="A49" s="7"/>
      <c r="B49" s="8"/>
      <c r="C49" s="8"/>
      <c r="D49" s="8"/>
      <c r="E49" s="113"/>
      <c r="F49" s="113"/>
      <c r="G49" s="113"/>
      <c r="H49" s="11"/>
      <c r="I49" s="12"/>
    </row>
    <row r="50" spans="1:9" s="13" customFormat="1" x14ac:dyDescent="0.25">
      <c r="A50" s="7"/>
      <c r="B50" s="8"/>
      <c r="C50" s="8"/>
      <c r="D50" s="8"/>
      <c r="E50" s="113"/>
      <c r="F50" s="113"/>
      <c r="G50" s="113"/>
      <c r="H50" s="11"/>
      <c r="I50" s="12"/>
    </row>
    <row r="51" spans="1:9" s="13" customFormat="1" x14ac:dyDescent="0.25">
      <c r="A51" s="7"/>
      <c r="B51" s="8"/>
      <c r="C51" s="8"/>
      <c r="D51" s="8"/>
      <c r="E51" s="9"/>
      <c r="F51" s="10"/>
      <c r="G51" s="9"/>
      <c r="H51" s="11"/>
      <c r="I51" s="12"/>
    </row>
    <row r="52" spans="1:9" s="13" customFormat="1" ht="15.75" thickBot="1" x14ac:dyDescent="0.3">
      <c r="A52" s="14"/>
      <c r="B52" s="15"/>
      <c r="C52" s="15"/>
      <c r="D52" s="15"/>
      <c r="E52" s="8"/>
      <c r="F52" s="8"/>
      <c r="G52" s="8"/>
      <c r="H52" s="16"/>
      <c r="I52" s="12"/>
    </row>
    <row r="53" spans="1:9" ht="15.75" thickBot="1" x14ac:dyDescent="0.3">
      <c r="A53" s="100"/>
      <c r="B53" s="101"/>
      <c r="C53" s="101"/>
      <c r="D53" s="101"/>
      <c r="E53" s="101"/>
      <c r="F53" s="101"/>
      <c r="G53" s="101"/>
      <c r="H53" s="102"/>
      <c r="I53" s="1"/>
    </row>
    <row r="54" spans="1:9" ht="15.75" thickBot="1" x14ac:dyDescent="0.3">
      <c r="A54" s="25"/>
      <c r="B54" s="106" t="s">
        <v>9</v>
      </c>
      <c r="C54" s="107"/>
      <c r="D54" s="107"/>
      <c r="E54" s="107"/>
      <c r="F54" s="107"/>
      <c r="G54" s="108"/>
      <c r="H54" s="17"/>
      <c r="I54" s="1"/>
    </row>
    <row r="55" spans="1:9" x14ac:dyDescent="0.25">
      <c r="A55" s="103"/>
      <c r="B55" s="103"/>
      <c r="C55" s="103"/>
      <c r="D55" s="103"/>
      <c r="E55" s="104"/>
      <c r="F55" s="104"/>
      <c r="G55" s="104"/>
      <c r="H55" s="103"/>
    </row>
  </sheetData>
  <mergeCells count="23">
    <mergeCell ref="A53:H53"/>
    <mergeCell ref="A55:H55"/>
    <mergeCell ref="A13:C13"/>
    <mergeCell ref="A14:C14"/>
    <mergeCell ref="A15:C15"/>
    <mergeCell ref="A16:C16"/>
    <mergeCell ref="A17:C17"/>
    <mergeCell ref="A19:C19"/>
    <mergeCell ref="A44:H44"/>
    <mergeCell ref="A21:H21"/>
    <mergeCell ref="B54:G54"/>
    <mergeCell ref="A18:C18"/>
    <mergeCell ref="A47:B47"/>
    <mergeCell ref="E47:F47"/>
    <mergeCell ref="E48:G50"/>
    <mergeCell ref="A10:H10"/>
    <mergeCell ref="C1:G2"/>
    <mergeCell ref="C3:D4"/>
    <mergeCell ref="E3:H3"/>
    <mergeCell ref="E4:G4"/>
    <mergeCell ref="A5:H5"/>
    <mergeCell ref="A6:H9"/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topLeftCell="A10" zoomScale="85" zoomScaleNormal="85" workbookViewId="0">
      <selection activeCell="J13" sqref="J13:J14"/>
    </sheetView>
  </sheetViews>
  <sheetFormatPr baseColWidth="10" defaultRowHeight="12.75" x14ac:dyDescent="0.2"/>
  <cols>
    <col min="1" max="1" width="20.42578125" style="34" customWidth="1"/>
    <col min="2" max="2" width="14.5703125" style="34" customWidth="1"/>
    <col min="3" max="4" width="12.7109375" style="34" customWidth="1"/>
    <col min="5" max="6" width="14.42578125" style="34" customWidth="1"/>
    <col min="7" max="7" width="20.140625" style="34" customWidth="1"/>
    <col min="8" max="8" width="18.85546875" style="34" customWidth="1"/>
    <col min="9" max="9" width="19" style="34" customWidth="1"/>
    <col min="10" max="10" width="15.140625" style="34" customWidth="1"/>
    <col min="11" max="11" width="15" style="34" customWidth="1"/>
    <col min="12" max="12" width="18.5703125" style="34" customWidth="1"/>
    <col min="13" max="16384" width="11.42578125" style="34"/>
  </cols>
  <sheetData>
    <row r="1" spans="1:13" s="30" customFormat="1" ht="27.75" customHeight="1" thickBot="1" x14ac:dyDescent="0.3">
      <c r="A1" s="98" t="str">
        <f>+DIAGRAMME!A1</f>
        <v>CLIENT :</v>
      </c>
      <c r="B1" s="99"/>
      <c r="C1" s="170" t="str">
        <f>+DIAGRAMME!C1</f>
        <v>PRESTATION MÉMOIRE TECHNIQUE</v>
      </c>
      <c r="D1" s="171"/>
      <c r="E1" s="171"/>
      <c r="F1" s="171"/>
      <c r="G1" s="171"/>
      <c r="H1" s="171"/>
      <c r="I1" s="171"/>
      <c r="J1" s="171"/>
      <c r="K1" s="172"/>
      <c r="L1" s="29" t="s">
        <v>0</v>
      </c>
    </row>
    <row r="2" spans="1:13" s="30" customFormat="1" ht="24" customHeight="1" thickBot="1" x14ac:dyDescent="0.3">
      <c r="A2" s="2" t="s">
        <v>29</v>
      </c>
      <c r="B2" s="31" t="str">
        <f>+DIAGRAMME!B2</f>
        <v>AB</v>
      </c>
      <c r="C2" s="173"/>
      <c r="D2" s="174"/>
      <c r="E2" s="174"/>
      <c r="F2" s="174"/>
      <c r="G2" s="174"/>
      <c r="H2" s="174"/>
      <c r="I2" s="174"/>
      <c r="J2" s="174"/>
      <c r="K2" s="175"/>
      <c r="L2" s="32" t="str">
        <f>+DIAGRAMME!H2</f>
        <v>R0XXX</v>
      </c>
    </row>
    <row r="3" spans="1:13" s="30" customFormat="1" ht="24.95" customHeight="1" thickBot="1" x14ac:dyDescent="0.3">
      <c r="A3" s="2" t="s">
        <v>2</v>
      </c>
      <c r="B3" s="31" t="str">
        <f>+DIAGRAMME!B3</f>
        <v>HM</v>
      </c>
      <c r="C3" s="79" t="s">
        <v>4</v>
      </c>
      <c r="D3" s="163"/>
      <c r="E3" s="165" t="s">
        <v>48</v>
      </c>
      <c r="F3" s="166"/>
      <c r="G3" s="166"/>
      <c r="H3" s="166"/>
      <c r="I3" s="166"/>
      <c r="J3" s="166"/>
      <c r="K3" s="166"/>
      <c r="L3" s="167"/>
    </row>
    <row r="4" spans="1:13" s="30" customFormat="1" ht="24.95" customHeight="1" thickBot="1" x14ac:dyDescent="0.3">
      <c r="A4" s="2" t="s">
        <v>5</v>
      </c>
      <c r="B4" s="31" t="str">
        <f>+DIAGRAMME!B4</f>
        <v>EM</v>
      </c>
      <c r="C4" s="81"/>
      <c r="D4" s="164"/>
      <c r="E4" s="168" t="s">
        <v>7</v>
      </c>
      <c r="F4" s="169"/>
      <c r="G4" s="169"/>
      <c r="H4" s="169"/>
      <c r="I4" s="70"/>
      <c r="J4" s="70"/>
      <c r="K4" s="70"/>
      <c r="L4" s="33">
        <f ca="1">+DIAGRAMME!H4</f>
        <v>43040</v>
      </c>
    </row>
    <row r="5" spans="1:13" ht="15.95" customHeight="1" thickBot="1" x14ac:dyDescent="0.25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8"/>
    </row>
    <row r="6" spans="1:13" s="35" customFormat="1" ht="12.75" customHeight="1" x14ac:dyDescent="0.25">
      <c r="A6" s="89" t="s">
        <v>47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1"/>
    </row>
    <row r="7" spans="1:13" s="35" customFormat="1" ht="12.6" customHeight="1" x14ac:dyDescent="0.25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1:13" s="35" customFormat="1" ht="12.6" customHeight="1" x14ac:dyDescent="0.25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4"/>
    </row>
    <row r="9" spans="1:13" s="35" customFormat="1" ht="99.75" customHeight="1" thickBot="1" x14ac:dyDescent="0.3">
      <c r="A9" s="95"/>
      <c r="B9" s="96"/>
      <c r="C9" s="96"/>
      <c r="D9" s="96"/>
      <c r="E9" s="96"/>
      <c r="F9" s="96"/>
      <c r="G9" s="96"/>
      <c r="H9" s="96"/>
      <c r="I9" s="96"/>
      <c r="J9" s="96"/>
      <c r="K9" s="96"/>
      <c r="L9" s="97"/>
    </row>
    <row r="10" spans="1:13" s="35" customFormat="1" ht="15" x14ac:dyDescent="0.25">
      <c r="A10" s="89" t="s">
        <v>48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9"/>
    </row>
    <row r="11" spans="1:13" s="37" customFormat="1" ht="15" customHeight="1" x14ac:dyDescent="0.25">
      <c r="A11" s="51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61"/>
      <c r="M11" s="36"/>
    </row>
    <row r="12" spans="1:13" s="37" customFormat="1" ht="71.25" x14ac:dyDescent="0.25">
      <c r="A12" s="38" t="s">
        <v>30</v>
      </c>
      <c r="B12" s="160" t="s">
        <v>31</v>
      </c>
      <c r="C12" s="161"/>
      <c r="D12" s="162"/>
      <c r="E12" s="39" t="s">
        <v>32</v>
      </c>
      <c r="F12" s="39" t="s">
        <v>33</v>
      </c>
      <c r="G12" s="39" t="s">
        <v>34</v>
      </c>
      <c r="H12" s="39" t="s">
        <v>35</v>
      </c>
      <c r="I12" s="74" t="s">
        <v>36</v>
      </c>
      <c r="J12" s="72" t="s">
        <v>49</v>
      </c>
      <c r="K12" s="71" t="s">
        <v>51</v>
      </c>
      <c r="L12" s="40" t="s">
        <v>50</v>
      </c>
      <c r="M12" s="36"/>
    </row>
    <row r="13" spans="1:13" s="37" customFormat="1" ht="15" customHeight="1" x14ac:dyDescent="0.25">
      <c r="A13" s="140"/>
      <c r="B13" s="142" t="s">
        <v>37</v>
      </c>
      <c r="C13" s="143"/>
      <c r="D13" s="144"/>
      <c r="E13" s="145"/>
      <c r="F13" s="114">
        <v>8</v>
      </c>
      <c r="G13" s="41">
        <v>5</v>
      </c>
      <c r="H13" s="41">
        <v>6</v>
      </c>
      <c r="I13" s="41">
        <v>7</v>
      </c>
      <c r="J13" s="114"/>
      <c r="K13" s="114"/>
      <c r="L13" s="42"/>
      <c r="M13" s="36"/>
    </row>
    <row r="14" spans="1:13" s="37" customFormat="1" ht="15" customHeight="1" x14ac:dyDescent="0.25">
      <c r="A14" s="141"/>
      <c r="B14" s="142" t="s">
        <v>38</v>
      </c>
      <c r="C14" s="143"/>
      <c r="D14" s="144"/>
      <c r="E14" s="146"/>
      <c r="F14" s="115"/>
      <c r="G14" s="43">
        <f>+G13*$F$13</f>
        <v>40</v>
      </c>
      <c r="H14" s="43">
        <f t="shared" ref="H14" si="0">+H13*$F$13</f>
        <v>48</v>
      </c>
      <c r="I14" s="43">
        <f>+I13*$F$13</f>
        <v>56</v>
      </c>
      <c r="J14" s="115"/>
      <c r="K14" s="115"/>
      <c r="L14" s="44" t="str">
        <f>+IF(L13="","",L13*$F$13)</f>
        <v/>
      </c>
      <c r="M14" s="36"/>
    </row>
    <row r="15" spans="1:13" s="37" customFormat="1" ht="15" customHeight="1" x14ac:dyDescent="0.25">
      <c r="A15" s="140"/>
      <c r="B15" s="142" t="s">
        <v>37</v>
      </c>
      <c r="C15" s="143"/>
      <c r="D15" s="144"/>
      <c r="E15" s="145"/>
      <c r="F15" s="114">
        <v>9</v>
      </c>
      <c r="G15" s="41">
        <v>9</v>
      </c>
      <c r="H15" s="41">
        <v>6</v>
      </c>
      <c r="I15" s="41">
        <v>5</v>
      </c>
      <c r="J15" s="114"/>
      <c r="K15" s="114"/>
      <c r="L15" s="42"/>
      <c r="M15" s="36"/>
    </row>
    <row r="16" spans="1:13" s="37" customFormat="1" ht="15" customHeight="1" x14ac:dyDescent="0.25">
      <c r="A16" s="141"/>
      <c r="B16" s="142" t="s">
        <v>38</v>
      </c>
      <c r="C16" s="143"/>
      <c r="D16" s="144"/>
      <c r="E16" s="146"/>
      <c r="F16" s="115"/>
      <c r="G16" s="43">
        <f>+$F$15*G15</f>
        <v>81</v>
      </c>
      <c r="H16" s="43">
        <f t="shared" ref="H16:I16" si="1">+$F$15*H15</f>
        <v>54</v>
      </c>
      <c r="I16" s="43">
        <f t="shared" si="1"/>
        <v>45</v>
      </c>
      <c r="J16" s="115"/>
      <c r="K16" s="115"/>
      <c r="L16" s="44" t="str">
        <f>+IF(L15="","",L15*$F$15)</f>
        <v/>
      </c>
      <c r="M16" s="36"/>
    </row>
    <row r="17" spans="1:13" s="37" customFormat="1" ht="15" customHeight="1" x14ac:dyDescent="0.25">
      <c r="A17" s="140"/>
      <c r="B17" s="142" t="s">
        <v>37</v>
      </c>
      <c r="C17" s="143"/>
      <c r="D17" s="144"/>
      <c r="E17" s="145"/>
      <c r="F17" s="114">
        <v>1</v>
      </c>
      <c r="G17" s="41">
        <v>3</v>
      </c>
      <c r="H17" s="41">
        <v>3</v>
      </c>
      <c r="I17" s="41">
        <v>3</v>
      </c>
      <c r="J17" s="114"/>
      <c r="K17" s="114"/>
      <c r="L17" s="42"/>
      <c r="M17" s="36"/>
    </row>
    <row r="18" spans="1:13" s="37" customFormat="1" ht="15" customHeight="1" x14ac:dyDescent="0.25">
      <c r="A18" s="141"/>
      <c r="B18" s="142" t="s">
        <v>38</v>
      </c>
      <c r="C18" s="143"/>
      <c r="D18" s="144"/>
      <c r="E18" s="146"/>
      <c r="F18" s="115"/>
      <c r="G18" s="43">
        <f>+G17*$F$17</f>
        <v>3</v>
      </c>
      <c r="H18" s="43">
        <f t="shared" ref="H18:I18" si="2">+H17*$F$17</f>
        <v>3</v>
      </c>
      <c r="I18" s="43">
        <f t="shared" si="2"/>
        <v>3</v>
      </c>
      <c r="J18" s="115"/>
      <c r="K18" s="115"/>
      <c r="L18" s="44" t="str">
        <f>+IF(L17="","",L17*$F$17)</f>
        <v/>
      </c>
      <c r="M18" s="36"/>
    </row>
    <row r="19" spans="1:13" s="37" customFormat="1" ht="15" customHeight="1" x14ac:dyDescent="0.25">
      <c r="A19" s="140"/>
      <c r="B19" s="142" t="s">
        <v>37</v>
      </c>
      <c r="C19" s="143"/>
      <c r="D19" s="144"/>
      <c r="E19" s="145"/>
      <c r="F19" s="114">
        <v>2</v>
      </c>
      <c r="G19" s="41">
        <v>5</v>
      </c>
      <c r="H19" s="41">
        <v>6</v>
      </c>
      <c r="I19" s="41">
        <v>5</v>
      </c>
      <c r="J19" s="114"/>
      <c r="K19" s="114"/>
      <c r="L19" s="42"/>
      <c r="M19" s="36"/>
    </row>
    <row r="20" spans="1:13" s="37" customFormat="1" ht="15" customHeight="1" x14ac:dyDescent="0.25">
      <c r="A20" s="141"/>
      <c r="B20" s="142" t="s">
        <v>38</v>
      </c>
      <c r="C20" s="143"/>
      <c r="D20" s="144"/>
      <c r="E20" s="146"/>
      <c r="F20" s="115"/>
      <c r="G20" s="43">
        <f>+$F$19*G19</f>
        <v>10</v>
      </c>
      <c r="H20" s="43">
        <f t="shared" ref="H20:I20" si="3">+$F$19*H19</f>
        <v>12</v>
      </c>
      <c r="I20" s="43">
        <f t="shared" si="3"/>
        <v>10</v>
      </c>
      <c r="J20" s="115"/>
      <c r="K20" s="115"/>
      <c r="L20" s="44" t="str">
        <f>+IF(L19="","",L19*$F$19)</f>
        <v/>
      </c>
      <c r="M20" s="36"/>
    </row>
    <row r="21" spans="1:13" s="37" customFormat="1" ht="15" customHeight="1" x14ac:dyDescent="0.25">
      <c r="A21" s="140"/>
      <c r="B21" s="142" t="s">
        <v>37</v>
      </c>
      <c r="C21" s="143"/>
      <c r="D21" s="144"/>
      <c r="E21" s="145"/>
      <c r="F21" s="114">
        <v>3</v>
      </c>
      <c r="G21" s="41">
        <v>7</v>
      </c>
      <c r="H21" s="41">
        <v>8</v>
      </c>
      <c r="I21" s="41">
        <v>9</v>
      </c>
      <c r="J21" s="114"/>
      <c r="K21" s="114"/>
      <c r="L21" s="42"/>
      <c r="M21" s="36"/>
    </row>
    <row r="22" spans="1:13" s="37" customFormat="1" ht="15" customHeight="1" x14ac:dyDescent="0.25">
      <c r="A22" s="141"/>
      <c r="B22" s="142" t="s">
        <v>38</v>
      </c>
      <c r="C22" s="143"/>
      <c r="D22" s="144"/>
      <c r="E22" s="146"/>
      <c r="F22" s="115"/>
      <c r="G22" s="43">
        <f>+G21*$F$21</f>
        <v>21</v>
      </c>
      <c r="H22" s="43">
        <f t="shared" ref="H22:I22" si="4">+H21*$F$21</f>
        <v>24</v>
      </c>
      <c r="I22" s="43">
        <f t="shared" si="4"/>
        <v>27</v>
      </c>
      <c r="J22" s="115"/>
      <c r="K22" s="115"/>
      <c r="L22" s="44" t="str">
        <f>+IF(L21="","",L21*$F$21)</f>
        <v/>
      </c>
      <c r="M22" s="36"/>
    </row>
    <row r="23" spans="1:13" s="37" customFormat="1" ht="15" customHeight="1" x14ac:dyDescent="0.25">
      <c r="A23" s="140"/>
      <c r="B23" s="142" t="s">
        <v>37</v>
      </c>
      <c r="C23" s="143"/>
      <c r="D23" s="144"/>
      <c r="E23" s="145"/>
      <c r="F23" s="114">
        <v>4</v>
      </c>
      <c r="G23" s="41">
        <v>1</v>
      </c>
      <c r="H23" s="41">
        <v>1</v>
      </c>
      <c r="I23" s="41">
        <v>1</v>
      </c>
      <c r="J23" s="114"/>
      <c r="K23" s="114"/>
      <c r="L23" s="42"/>
      <c r="M23" s="36"/>
    </row>
    <row r="24" spans="1:13" s="37" customFormat="1" ht="15" customHeight="1" x14ac:dyDescent="0.25">
      <c r="A24" s="141"/>
      <c r="B24" s="142" t="s">
        <v>38</v>
      </c>
      <c r="C24" s="143"/>
      <c r="D24" s="144"/>
      <c r="E24" s="146"/>
      <c r="F24" s="115"/>
      <c r="G24" s="43">
        <f>+$F$23*G23</f>
        <v>4</v>
      </c>
      <c r="H24" s="43">
        <f t="shared" ref="H24:I24" si="5">+$F$23*H23</f>
        <v>4</v>
      </c>
      <c r="I24" s="43">
        <f t="shared" si="5"/>
        <v>4</v>
      </c>
      <c r="J24" s="115"/>
      <c r="K24" s="115"/>
      <c r="L24" s="44" t="str">
        <f>+IF(L23="","",L23*$F$23)</f>
        <v/>
      </c>
      <c r="M24" s="36"/>
    </row>
    <row r="25" spans="1:13" s="37" customFormat="1" ht="15" customHeight="1" x14ac:dyDescent="0.25">
      <c r="A25" s="140"/>
      <c r="B25" s="142" t="s">
        <v>37</v>
      </c>
      <c r="C25" s="143"/>
      <c r="D25" s="144"/>
      <c r="E25" s="145"/>
      <c r="F25" s="114">
        <v>5</v>
      </c>
      <c r="G25" s="41">
        <v>2</v>
      </c>
      <c r="H25" s="41">
        <v>2</v>
      </c>
      <c r="I25" s="41">
        <v>6</v>
      </c>
      <c r="J25" s="114"/>
      <c r="K25" s="114"/>
      <c r="L25" s="42"/>
      <c r="M25" s="36"/>
    </row>
    <row r="26" spans="1:13" s="37" customFormat="1" ht="15" customHeight="1" x14ac:dyDescent="0.25">
      <c r="A26" s="141"/>
      <c r="B26" s="142" t="s">
        <v>38</v>
      </c>
      <c r="C26" s="143"/>
      <c r="D26" s="144"/>
      <c r="E26" s="146"/>
      <c r="F26" s="115"/>
      <c r="G26" s="43">
        <f>+$F$25*G25</f>
        <v>10</v>
      </c>
      <c r="H26" s="43">
        <f t="shared" ref="H26:I26" si="6">+$F$25*H25</f>
        <v>10</v>
      </c>
      <c r="I26" s="43">
        <f t="shared" si="6"/>
        <v>30</v>
      </c>
      <c r="J26" s="115"/>
      <c r="K26" s="115"/>
      <c r="L26" s="44" t="str">
        <f>+IF(L25="","",L25*$F$25)</f>
        <v/>
      </c>
      <c r="M26" s="36"/>
    </row>
    <row r="27" spans="1:13" s="37" customFormat="1" ht="15" customHeight="1" x14ac:dyDescent="0.25">
      <c r="A27" s="140"/>
      <c r="B27" s="142" t="s">
        <v>37</v>
      </c>
      <c r="C27" s="143"/>
      <c r="D27" s="144"/>
      <c r="E27" s="145"/>
      <c r="F27" s="114">
        <v>6</v>
      </c>
      <c r="G27" s="41">
        <v>9</v>
      </c>
      <c r="H27" s="41">
        <v>9</v>
      </c>
      <c r="I27" s="41">
        <v>8</v>
      </c>
      <c r="J27" s="114"/>
      <c r="K27" s="114"/>
      <c r="L27" s="42"/>
      <c r="M27" s="36"/>
    </row>
    <row r="28" spans="1:13" s="37" customFormat="1" ht="15" customHeight="1" x14ac:dyDescent="0.25">
      <c r="A28" s="141"/>
      <c r="B28" s="142" t="s">
        <v>38</v>
      </c>
      <c r="C28" s="143"/>
      <c r="D28" s="144"/>
      <c r="E28" s="146"/>
      <c r="F28" s="115"/>
      <c r="G28" s="43">
        <f>+$F$27*G27</f>
        <v>54</v>
      </c>
      <c r="H28" s="43">
        <f t="shared" ref="H28:I28" si="7">+$F$27*H27</f>
        <v>54</v>
      </c>
      <c r="I28" s="43">
        <f t="shared" si="7"/>
        <v>48</v>
      </c>
      <c r="J28" s="115"/>
      <c r="K28" s="115"/>
      <c r="L28" s="44" t="str">
        <f>+IF(L27="","",L27*$F$27)</f>
        <v/>
      </c>
      <c r="M28" s="36"/>
    </row>
    <row r="29" spans="1:13" s="37" customFormat="1" ht="15" customHeight="1" x14ac:dyDescent="0.25">
      <c r="A29" s="140"/>
      <c r="B29" s="142" t="s">
        <v>37</v>
      </c>
      <c r="C29" s="143"/>
      <c r="D29" s="144"/>
      <c r="E29" s="145"/>
      <c r="F29" s="114">
        <v>7</v>
      </c>
      <c r="G29" s="41">
        <v>4</v>
      </c>
      <c r="H29" s="41">
        <v>5</v>
      </c>
      <c r="I29" s="41">
        <v>6</v>
      </c>
      <c r="J29" s="114"/>
      <c r="K29" s="114"/>
      <c r="L29" s="42"/>
      <c r="M29" s="36"/>
    </row>
    <row r="30" spans="1:13" s="37" customFormat="1" ht="15" customHeight="1" x14ac:dyDescent="0.25">
      <c r="A30" s="141"/>
      <c r="B30" s="142" t="s">
        <v>38</v>
      </c>
      <c r="C30" s="143"/>
      <c r="D30" s="144"/>
      <c r="E30" s="146"/>
      <c r="F30" s="115"/>
      <c r="G30" s="43">
        <f>+$F$29*G29</f>
        <v>28</v>
      </c>
      <c r="H30" s="43">
        <f t="shared" ref="H30:I30" si="8">+$F$29*H29</f>
        <v>35</v>
      </c>
      <c r="I30" s="43">
        <f t="shared" si="8"/>
        <v>42</v>
      </c>
      <c r="J30" s="115"/>
      <c r="K30" s="115"/>
      <c r="L30" s="44" t="str">
        <f>+IF(L29="","",L29*$F$29)</f>
        <v/>
      </c>
      <c r="M30" s="36"/>
    </row>
    <row r="31" spans="1:13" s="37" customFormat="1" ht="15" customHeight="1" x14ac:dyDescent="0.25">
      <c r="A31" s="140"/>
      <c r="B31" s="142" t="s">
        <v>37</v>
      </c>
      <c r="C31" s="143"/>
      <c r="D31" s="144"/>
      <c r="E31" s="145"/>
      <c r="F31" s="114">
        <v>10</v>
      </c>
      <c r="G31" s="41">
        <v>6</v>
      </c>
      <c r="H31" s="41">
        <v>6</v>
      </c>
      <c r="I31" s="41">
        <v>7</v>
      </c>
      <c r="J31" s="114"/>
      <c r="K31" s="114"/>
      <c r="L31" s="42"/>
      <c r="M31" s="36"/>
    </row>
    <row r="32" spans="1:13" s="37" customFormat="1" ht="15" customHeight="1" x14ac:dyDescent="0.25">
      <c r="A32" s="141"/>
      <c r="B32" s="142" t="s">
        <v>38</v>
      </c>
      <c r="C32" s="143"/>
      <c r="D32" s="144"/>
      <c r="E32" s="146"/>
      <c r="F32" s="115"/>
      <c r="G32" s="43">
        <f>+$F$31*G31</f>
        <v>60</v>
      </c>
      <c r="H32" s="43">
        <f t="shared" ref="H32:I32" si="9">+$F$31*H31</f>
        <v>60</v>
      </c>
      <c r="I32" s="43">
        <f t="shared" si="9"/>
        <v>70</v>
      </c>
      <c r="J32" s="115"/>
      <c r="K32" s="115"/>
      <c r="L32" s="44" t="str">
        <f>+IF(L31="","",L31*$F$31)</f>
        <v/>
      </c>
      <c r="M32" s="36"/>
    </row>
    <row r="33" spans="1:13" s="37" customFormat="1" ht="15" customHeight="1" x14ac:dyDescent="0.25">
      <c r="A33" s="140"/>
      <c r="B33" s="148" t="s">
        <v>39</v>
      </c>
      <c r="C33" s="149"/>
      <c r="D33" s="150"/>
      <c r="E33" s="151"/>
      <c r="F33" s="152"/>
      <c r="G33" s="45">
        <f>+G14+G16+G18+G20+G22+G24+G26+G28+G30+G32</f>
        <v>311</v>
      </c>
      <c r="H33" s="45">
        <f>+H14+H16+H18+H20+H22+H24+H26+H28+H30+H32</f>
        <v>304</v>
      </c>
      <c r="I33" s="73">
        <f>+I14+I16+I18+I20+I22+I24+I26+I28+I30+I32</f>
        <v>335</v>
      </c>
      <c r="J33" s="116"/>
      <c r="K33" s="116"/>
      <c r="L33" s="46"/>
      <c r="M33" s="36"/>
    </row>
    <row r="34" spans="1:13" s="48" customFormat="1" ht="15" customHeight="1" x14ac:dyDescent="0.25">
      <c r="A34" s="147"/>
      <c r="B34" s="148" t="s">
        <v>40</v>
      </c>
      <c r="C34" s="149"/>
      <c r="D34" s="150"/>
      <c r="E34" s="156"/>
      <c r="F34" s="132">
        <f>SUM(F13:F32)</f>
        <v>55</v>
      </c>
      <c r="G34" s="134">
        <f>+(G33)/$F$34</f>
        <v>5.6545454545454543</v>
      </c>
      <c r="H34" s="134">
        <f t="shared" ref="H34:I34" si="10">+(H33)/$F$34</f>
        <v>5.5272727272727273</v>
      </c>
      <c r="I34" s="119">
        <f t="shared" si="10"/>
        <v>6.0909090909090908</v>
      </c>
      <c r="J34" s="117"/>
      <c r="K34" s="117"/>
      <c r="L34" s="136"/>
      <c r="M34" s="47"/>
    </row>
    <row r="35" spans="1:13" s="48" customFormat="1" ht="15" customHeight="1" x14ac:dyDescent="0.25">
      <c r="A35" s="141"/>
      <c r="B35" s="153"/>
      <c r="C35" s="154"/>
      <c r="D35" s="155"/>
      <c r="E35" s="157"/>
      <c r="F35" s="133"/>
      <c r="G35" s="135"/>
      <c r="H35" s="135"/>
      <c r="I35" s="119"/>
      <c r="J35" s="117"/>
      <c r="K35" s="117"/>
      <c r="L35" s="137"/>
      <c r="M35" s="47"/>
    </row>
    <row r="36" spans="1:13" s="48" customFormat="1" ht="15" customHeight="1" x14ac:dyDescent="0.25">
      <c r="A36" s="138" t="s">
        <v>41</v>
      </c>
      <c r="B36" s="139"/>
      <c r="C36" s="139"/>
      <c r="D36" s="139"/>
      <c r="E36" s="139"/>
      <c r="F36" s="139"/>
      <c r="G36" s="49">
        <f>RANK(G33,$G$33:$L$33)</f>
        <v>2</v>
      </c>
      <c r="H36" s="49">
        <f>RANK(H33,$G$33:$L$33)</f>
        <v>3</v>
      </c>
      <c r="I36" s="49">
        <f t="shared" ref="I36" si="11">RANK(I33,$G$33:$L$33)</f>
        <v>1</v>
      </c>
      <c r="J36" s="118"/>
      <c r="K36" s="118"/>
      <c r="L36" s="50"/>
      <c r="M36" s="47"/>
    </row>
    <row r="37" spans="1:13" s="37" customFormat="1" ht="15" x14ac:dyDescent="0.25">
      <c r="A37" s="51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61"/>
    </row>
    <row r="38" spans="1:13" s="35" customFormat="1" ht="15" x14ac:dyDescent="0.25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4"/>
    </row>
    <row r="39" spans="1:13" s="37" customFormat="1" ht="15" customHeight="1" x14ac:dyDescent="0.25">
      <c r="A39" s="51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61"/>
      <c r="M39" s="36"/>
    </row>
    <row r="40" spans="1:13" s="37" customFormat="1" ht="15" customHeight="1" x14ac:dyDescent="0.25">
      <c r="A40" s="51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61"/>
      <c r="M40" s="36"/>
    </row>
    <row r="41" spans="1:13" s="37" customFormat="1" ht="15" customHeight="1" x14ac:dyDescent="0.25">
      <c r="A41" s="51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61"/>
      <c r="M41" s="36"/>
    </row>
    <row r="42" spans="1:13" s="37" customFormat="1" ht="15" customHeight="1" x14ac:dyDescent="0.25">
      <c r="A42" s="51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61"/>
      <c r="M42" s="36"/>
    </row>
    <row r="43" spans="1:13" s="37" customFormat="1" ht="15" customHeight="1" x14ac:dyDescent="0.25">
      <c r="A43" s="51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61"/>
      <c r="M43" s="36"/>
    </row>
    <row r="44" spans="1:13" s="37" customFormat="1" ht="15" customHeight="1" x14ac:dyDescent="0.25">
      <c r="A44" s="51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61"/>
      <c r="M44" s="36"/>
    </row>
    <row r="45" spans="1:13" s="37" customFormat="1" ht="15" customHeight="1" x14ac:dyDescent="0.25">
      <c r="A45" s="51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61"/>
      <c r="M45" s="36"/>
    </row>
    <row r="46" spans="1:13" s="37" customFormat="1" ht="15" customHeight="1" x14ac:dyDescent="0.25">
      <c r="A46" s="51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61"/>
      <c r="M46" s="36"/>
    </row>
    <row r="47" spans="1:13" s="37" customFormat="1" ht="15" customHeight="1" x14ac:dyDescent="0.25">
      <c r="A47" s="51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61"/>
      <c r="M47" s="36"/>
    </row>
    <row r="48" spans="1:13" s="37" customFormat="1" ht="15" customHeight="1" x14ac:dyDescent="0.25">
      <c r="A48" s="51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61"/>
      <c r="M48" s="36"/>
    </row>
    <row r="49" spans="1:13" s="37" customFormat="1" ht="15" customHeight="1" x14ac:dyDescent="0.25">
      <c r="A49" s="51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61"/>
      <c r="M49" s="36"/>
    </row>
    <row r="50" spans="1:13" s="37" customFormat="1" ht="15" customHeight="1" x14ac:dyDescent="0.25">
      <c r="A50" s="51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61"/>
      <c r="M50" s="36"/>
    </row>
    <row r="51" spans="1:13" s="37" customFormat="1" ht="15" customHeight="1" x14ac:dyDescent="0.25">
      <c r="A51" s="51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61"/>
      <c r="M51" s="36"/>
    </row>
    <row r="52" spans="1:13" s="37" customFormat="1" ht="15" customHeight="1" x14ac:dyDescent="0.25">
      <c r="A52" s="51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61"/>
      <c r="M52" s="36"/>
    </row>
    <row r="53" spans="1:13" s="37" customFormat="1" ht="15" customHeight="1" x14ac:dyDescent="0.25">
      <c r="A53" s="5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61"/>
      <c r="M53" s="36"/>
    </row>
    <row r="54" spans="1:13" s="37" customFormat="1" ht="15" customHeight="1" x14ac:dyDescent="0.25">
      <c r="A54" s="51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61"/>
      <c r="M54" s="36"/>
    </row>
    <row r="55" spans="1:13" s="37" customFormat="1" ht="15" customHeight="1" x14ac:dyDescent="0.25">
      <c r="A55" s="51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61"/>
      <c r="M55" s="36"/>
    </row>
    <row r="56" spans="1:13" s="37" customFormat="1" ht="15" customHeight="1" x14ac:dyDescent="0.25">
      <c r="A56" s="51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61"/>
      <c r="M56" s="36"/>
    </row>
    <row r="57" spans="1:13" s="37" customFormat="1" ht="15" customHeight="1" x14ac:dyDescent="0.25">
      <c r="A57" s="51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61"/>
      <c r="M57" s="36"/>
    </row>
    <row r="58" spans="1:13" s="37" customFormat="1" ht="15" customHeight="1" x14ac:dyDescent="0.25">
      <c r="A58" s="51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61"/>
      <c r="M58" s="36"/>
    </row>
    <row r="59" spans="1:13" s="37" customFormat="1" ht="15" customHeight="1" x14ac:dyDescent="0.25">
      <c r="A59" s="51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61"/>
      <c r="M59" s="36"/>
    </row>
    <row r="60" spans="1:13" s="37" customFormat="1" ht="15" customHeight="1" thickBot="1" x14ac:dyDescent="0.3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9"/>
      <c r="M60" s="36"/>
    </row>
    <row r="61" spans="1:13" s="55" customFormat="1" ht="15" customHeight="1" x14ac:dyDescent="0.25">
      <c r="A61" s="120" t="s">
        <v>42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2"/>
      <c r="M61" s="54"/>
    </row>
    <row r="62" spans="1:13" s="55" customFormat="1" ht="15" customHeight="1" x14ac:dyDescent="0.25">
      <c r="A62" s="56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3"/>
    </row>
    <row r="63" spans="1:13" s="55" customFormat="1" ht="15" customHeight="1" x14ac:dyDescent="0.25">
      <c r="A63" s="56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3"/>
    </row>
    <row r="64" spans="1:13" s="55" customFormat="1" ht="15" customHeight="1" x14ac:dyDescent="0.25">
      <c r="A64" s="5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3"/>
    </row>
    <row r="65" spans="1:12" s="55" customFormat="1" ht="15" customHeight="1" x14ac:dyDescent="0.25">
      <c r="A65" s="56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3"/>
    </row>
    <row r="66" spans="1:12" s="55" customFormat="1" ht="15" customHeight="1" x14ac:dyDescent="0.25">
      <c r="A66" s="56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3"/>
    </row>
    <row r="67" spans="1:12" s="55" customFormat="1" ht="15" customHeight="1" x14ac:dyDescent="0.25">
      <c r="A67" s="56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3"/>
    </row>
    <row r="68" spans="1:12" s="55" customFormat="1" ht="15" customHeight="1" x14ac:dyDescent="0.25">
      <c r="A68" s="56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3"/>
    </row>
    <row r="69" spans="1:12" s="55" customFormat="1" ht="15" customHeight="1" x14ac:dyDescent="0.25">
      <c r="A69" s="56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3"/>
    </row>
    <row r="70" spans="1:12" s="55" customFormat="1" ht="15" customHeight="1" thickBot="1" x14ac:dyDescent="0.3">
      <c r="A70" s="57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9"/>
    </row>
    <row r="71" spans="1:12" s="54" customFormat="1" ht="15" customHeight="1" thickBot="1" x14ac:dyDescent="0.3">
      <c r="A71" s="123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5"/>
    </row>
    <row r="72" spans="1:12" s="55" customFormat="1" ht="15" customHeight="1" x14ac:dyDescent="0.25">
      <c r="A72" s="56"/>
      <c r="B72" s="52"/>
      <c r="C72" s="126" t="s">
        <v>9</v>
      </c>
      <c r="D72" s="127"/>
      <c r="E72" s="127"/>
      <c r="F72" s="127"/>
      <c r="G72" s="128"/>
      <c r="H72" s="52"/>
      <c r="I72" s="52"/>
      <c r="J72" s="52"/>
      <c r="K72" s="52"/>
      <c r="L72" s="53"/>
    </row>
    <row r="73" spans="1:12" s="55" customFormat="1" ht="15" customHeight="1" thickBot="1" x14ac:dyDescent="0.3">
      <c r="A73" s="57"/>
      <c r="B73" s="58"/>
      <c r="C73" s="129"/>
      <c r="D73" s="130"/>
      <c r="E73" s="130"/>
      <c r="F73" s="130"/>
      <c r="G73" s="131"/>
      <c r="H73" s="58"/>
      <c r="I73" s="58"/>
      <c r="J73" s="58"/>
      <c r="K73" s="58"/>
      <c r="L73" s="59"/>
    </row>
    <row r="74" spans="1:12" x14ac:dyDescent="0.2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</row>
    <row r="98" spans="5:7" x14ac:dyDescent="0.2">
      <c r="E98" s="60"/>
      <c r="F98" s="60"/>
      <c r="G98" s="60"/>
    </row>
    <row r="99" spans="5:7" x14ac:dyDescent="0.2">
      <c r="E99" s="60"/>
      <c r="F99" s="60"/>
      <c r="G99" s="60"/>
    </row>
  </sheetData>
  <mergeCells count="96">
    <mergeCell ref="A1:B1"/>
    <mergeCell ref="C3:D4"/>
    <mergeCell ref="E3:L3"/>
    <mergeCell ref="E4:H4"/>
    <mergeCell ref="A5:L5"/>
    <mergeCell ref="C1:K2"/>
    <mergeCell ref="A6:L9"/>
    <mergeCell ref="A10:L10"/>
    <mergeCell ref="B12:D12"/>
    <mergeCell ref="A13:A14"/>
    <mergeCell ref="B13:D13"/>
    <mergeCell ref="E13:E14"/>
    <mergeCell ref="F13:F14"/>
    <mergeCell ref="B14:D14"/>
    <mergeCell ref="J13:J14"/>
    <mergeCell ref="A17:A18"/>
    <mergeCell ref="B17:D17"/>
    <mergeCell ref="E17:E18"/>
    <mergeCell ref="F17:F18"/>
    <mergeCell ref="B18:D18"/>
    <mergeCell ref="A15:A16"/>
    <mergeCell ref="B15:D15"/>
    <mergeCell ref="E15:E16"/>
    <mergeCell ref="F15:F16"/>
    <mergeCell ref="B16:D16"/>
    <mergeCell ref="A21:A22"/>
    <mergeCell ref="B21:D21"/>
    <mergeCell ref="E21:E22"/>
    <mergeCell ref="F21:F22"/>
    <mergeCell ref="B22:D22"/>
    <mergeCell ref="A19:A20"/>
    <mergeCell ref="B19:D19"/>
    <mergeCell ref="E19:E20"/>
    <mergeCell ref="F19:F20"/>
    <mergeCell ref="B20:D20"/>
    <mergeCell ref="A25:A26"/>
    <mergeCell ref="B25:D25"/>
    <mergeCell ref="E25:E26"/>
    <mergeCell ref="F25:F26"/>
    <mergeCell ref="B26:D26"/>
    <mergeCell ref="A23:A24"/>
    <mergeCell ref="B23:D23"/>
    <mergeCell ref="E23:E24"/>
    <mergeCell ref="F23:F24"/>
    <mergeCell ref="B24:D24"/>
    <mergeCell ref="A29:A30"/>
    <mergeCell ref="B29:D29"/>
    <mergeCell ref="E29:E30"/>
    <mergeCell ref="F29:F30"/>
    <mergeCell ref="B30:D30"/>
    <mergeCell ref="A27:A28"/>
    <mergeCell ref="B27:D27"/>
    <mergeCell ref="E27:E28"/>
    <mergeCell ref="F27:F28"/>
    <mergeCell ref="B28:D28"/>
    <mergeCell ref="A31:A32"/>
    <mergeCell ref="B31:D31"/>
    <mergeCell ref="E31:E32"/>
    <mergeCell ref="F31:F32"/>
    <mergeCell ref="B32:D32"/>
    <mergeCell ref="I34:I35"/>
    <mergeCell ref="A74:L74"/>
    <mergeCell ref="A61:L61"/>
    <mergeCell ref="A71:L71"/>
    <mergeCell ref="C72:G73"/>
    <mergeCell ref="F34:F35"/>
    <mergeCell ref="G34:G35"/>
    <mergeCell ref="H34:H35"/>
    <mergeCell ref="L34:L35"/>
    <mergeCell ref="A36:F36"/>
    <mergeCell ref="A33:A35"/>
    <mergeCell ref="B33:D33"/>
    <mergeCell ref="E33:F33"/>
    <mergeCell ref="B34:D35"/>
    <mergeCell ref="E34:E35"/>
    <mergeCell ref="J27:J28"/>
    <mergeCell ref="J29:J30"/>
    <mergeCell ref="J31:J32"/>
    <mergeCell ref="J33:J36"/>
    <mergeCell ref="K13:K14"/>
    <mergeCell ref="K15:K16"/>
    <mergeCell ref="K17:K18"/>
    <mergeCell ref="K19:K20"/>
    <mergeCell ref="K21:K22"/>
    <mergeCell ref="K23:K24"/>
    <mergeCell ref="J15:J16"/>
    <mergeCell ref="J17:J18"/>
    <mergeCell ref="J19:J20"/>
    <mergeCell ref="J21:J22"/>
    <mergeCell ref="J23:J24"/>
    <mergeCell ref="J25:J26"/>
    <mergeCell ref="K25:K26"/>
    <mergeCell ref="K27:K28"/>
    <mergeCell ref="K29:K30"/>
    <mergeCell ref="K31:K32"/>
    <mergeCell ref="K33:K36"/>
  </mergeCells>
  <conditionalFormatting sqref="J13:J14">
    <cfRule type="expression" dxfId="0" priority="2">
      <formula>EXACT(I14,"action stratégique à mener")</formula>
    </cfRule>
  </conditionalFormatting>
  <conditionalFormatting sqref="G14:I14">
    <cfRule type="colorScale" priority="13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G16:I16">
    <cfRule type="colorScale" priority="12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G18:I18">
    <cfRule type="colorScale" priority="11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G20:I20">
    <cfRule type="colorScale" priority="10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G22:I22">
    <cfRule type="colorScale" priority="9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G24:I24">
    <cfRule type="colorScale" priority="8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G26:I26">
    <cfRule type="colorScale" priority="7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G28:I28">
    <cfRule type="colorScale" priority="6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G30:I30">
    <cfRule type="colorScale" priority="5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G32:I32">
    <cfRule type="colorScale" priority="4">
      <colorScale>
        <cfvo type="min"/>
        <cfvo type="percentile" val="50"/>
        <cfvo type="max"/>
        <color rgb="FFFF0000"/>
        <color rgb="FFFFEB84"/>
        <color rgb="FF63BE7B"/>
      </colorScale>
    </cfRule>
  </conditionalFormatting>
  <conditionalFormatting sqref="K13:K14">
    <cfRule type="expression" priority="3">
      <formula>IF($I$14&lt;$G$14,etou+$I$14&lt;$H$14)</formula>
    </cfRule>
  </conditionalFormatting>
  <dataValidations count="1">
    <dataValidation type="list" allowBlank="1" showInputMessage="1" showErrorMessage="1" sqref="H23 K23">
      <formula1>prestations</formula1>
    </dataValidation>
  </dataValidations>
  <printOptions horizontalCentered="1"/>
  <pageMargins left="0.59055118110236227" right="0.59055118110236227" top="0.59055118110236227" bottom="0.6692913385826772" header="0.51181102362204722" footer="0.51181102362204722"/>
  <pageSetup paperSize="9" scale="64" orientation="portrait" r:id="rId1"/>
  <headerFooter alignWithMargins="0">
    <oddFooter>&amp;Lv1&amp;C&amp;F&amp;REdité le &amp;D à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DIAGRAMME</vt:lpstr>
      <vt:lpstr>EXPLOITATION DE L'ANALYSE CONC.</vt:lpstr>
      <vt:lpstr>Feuil2</vt:lpstr>
      <vt:lpstr>DIAGRAMME!Zone_d_impression</vt:lpstr>
      <vt:lpstr>'EXPLOITATION DE L''ANALYSE CONC.'!Zone_d_impression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MARCK</dc:creator>
  <cp:lastModifiedBy>Hervé MARCK</cp:lastModifiedBy>
  <cp:lastPrinted>2017-07-22T12:57:05Z</cp:lastPrinted>
  <dcterms:created xsi:type="dcterms:W3CDTF">2017-07-22T11:32:07Z</dcterms:created>
  <dcterms:modified xsi:type="dcterms:W3CDTF">2017-11-01T16:04:48Z</dcterms:modified>
</cp:coreProperties>
</file>