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465"/>
  </bookViews>
  <sheets>
    <sheet name="FICHE" sheetId="1" r:id="rId1"/>
    <sheet name="tarifs" sheetId="2" r:id="rId2"/>
    <sheet name="Feuil3" sheetId="3" r:id="rId3"/>
  </sheets>
  <definedNames>
    <definedName name="COULEUR">tarifs!$A$24:$A$31</definedName>
    <definedName name="FINITION">tarifs!$A$34:$A$35</definedName>
    <definedName name="GARANTIE">tarifs!$A$45:$A$48</definedName>
    <definedName name="LIVRAISON">tarifs!$A$38:$A$42</definedName>
    <definedName name="MACHINES">tarifs!$A$63:$A$72</definedName>
    <definedName name="OPTIONS">tarifs!$A$3:$A$21</definedName>
    <definedName name="SERVICES">tarifs!$A$51:$A$60</definedName>
  </definedNames>
  <calcPr calcId="125725"/>
</workbook>
</file>

<file path=xl/calcChain.xml><?xml version="1.0" encoding="utf-8"?>
<calcChain xmlns="http://schemas.openxmlformats.org/spreadsheetml/2006/main">
  <c r="C13" i="1"/>
  <c r="C59" s="1"/>
  <c r="B13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C49"/>
  <c r="B49"/>
  <c r="B46"/>
  <c r="C46"/>
  <c r="C43"/>
  <c r="B43"/>
  <c r="C40"/>
  <c r="B40"/>
  <c r="C37"/>
  <c r="B37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6"/>
</calcChain>
</file>

<file path=xl/sharedStrings.xml><?xml version="1.0" encoding="utf-8"?>
<sst xmlns="http://schemas.openxmlformats.org/spreadsheetml/2006/main" count="95" uniqueCount="75">
  <si>
    <t>NOM DU CLIENT</t>
  </si>
  <si>
    <t>ADRESSE</t>
  </si>
  <si>
    <t xml:space="preserve">TEL </t>
  </si>
  <si>
    <t>DATE</t>
  </si>
  <si>
    <t xml:space="preserve">MACHINE </t>
  </si>
  <si>
    <t>TYPE AAAA</t>
  </si>
  <si>
    <t>PRIX HT</t>
  </si>
  <si>
    <t>COMMENTAIRE</t>
  </si>
  <si>
    <t>COULEUR</t>
  </si>
  <si>
    <t>LIVRAISON</t>
  </si>
  <si>
    <t>GARANTIE</t>
  </si>
  <si>
    <t>ROUGE</t>
  </si>
  <si>
    <t>BLEU</t>
  </si>
  <si>
    <t>NOIR</t>
  </si>
  <si>
    <t>VERT</t>
  </si>
  <si>
    <t>BLANC</t>
  </si>
  <si>
    <t xml:space="preserve">JAUNE </t>
  </si>
  <si>
    <t>GRIS</t>
  </si>
  <si>
    <t>FINITION BRILLANT</t>
  </si>
  <si>
    <t>FINITION MAT</t>
  </si>
  <si>
    <t>VIOLET</t>
  </si>
  <si>
    <t>24H</t>
  </si>
  <si>
    <t>48H</t>
  </si>
  <si>
    <t>72H</t>
  </si>
  <si>
    <t>A DOMICILE</t>
  </si>
  <si>
    <t>RELAIS COLIS</t>
  </si>
  <si>
    <t>1 AN</t>
  </si>
  <si>
    <t>PIECES UNIQUEMENT</t>
  </si>
  <si>
    <t>EXTENSION GLOBALE 2 ANS</t>
  </si>
  <si>
    <t>EXTENSION GLOBALE 5 ANS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</si>
  <si>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</si>
  <si>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</si>
  <si>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</si>
  <si>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</si>
  <si>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</si>
  <si>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</si>
  <si>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</si>
  <si>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</si>
  <si>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</si>
  <si>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</si>
  <si>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A -</t>
  </si>
  <si>
    <t>B -</t>
  </si>
  <si>
    <t>C -</t>
  </si>
  <si>
    <t xml:space="preserve">D - </t>
  </si>
  <si>
    <t>E -</t>
  </si>
  <si>
    <t xml:space="preserve">F - </t>
  </si>
  <si>
    <t xml:space="preserve">G - </t>
  </si>
  <si>
    <t>H -</t>
  </si>
  <si>
    <t>I -</t>
  </si>
  <si>
    <t>J -</t>
  </si>
  <si>
    <t xml:space="preserve"> K -</t>
  </si>
  <si>
    <t>L -</t>
  </si>
  <si>
    <t>M -</t>
  </si>
  <si>
    <t>N -</t>
  </si>
  <si>
    <t>O -</t>
  </si>
  <si>
    <t>P -</t>
  </si>
  <si>
    <t>Q -</t>
  </si>
  <si>
    <t>R -</t>
  </si>
  <si>
    <t>S -</t>
  </si>
  <si>
    <t>OPTIONS</t>
  </si>
  <si>
    <t>SERVICES</t>
  </si>
  <si>
    <t>REFERENCE</t>
  </si>
  <si>
    <t>FINITION</t>
  </si>
  <si>
    <t>TARIFS</t>
  </si>
  <si>
    <t>TOTAL</t>
  </si>
  <si>
    <t>MACHINES</t>
  </si>
  <si>
    <t>TYPE BBBB</t>
  </si>
  <si>
    <t>TYPE CCC</t>
  </si>
  <si>
    <t>TYPE DDD</t>
  </si>
  <si>
    <t>TYPE EEEE</t>
  </si>
  <si>
    <t>TYPE FFFF</t>
  </si>
  <si>
    <t>TYPE GGGG</t>
  </si>
  <si>
    <t>TYPE HHHH</t>
  </si>
  <si>
    <t>TYPE IIII</t>
  </si>
  <si>
    <t>TYPE JJJJ</t>
  </si>
</sst>
</file>

<file path=xl/styles.xml><?xml version="1.0" encoding="utf-8"?>
<styleSheet xmlns="http://schemas.openxmlformats.org/spreadsheetml/2006/main">
  <numFmts count="1">
    <numFmt numFmtId="164" formatCode="#,##0.00\ &quot;€&quot;;[Red]\-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9"/>
  <sheetViews>
    <sheetView tabSelected="1" workbookViewId="0">
      <selection activeCell="A15" sqref="A15"/>
    </sheetView>
  </sheetViews>
  <sheetFormatPr baseColWidth="10" defaultRowHeight="15"/>
  <cols>
    <col min="1" max="1" width="50.7109375" customWidth="1"/>
    <col min="2" max="2" width="15.7109375" style="7" customWidth="1"/>
    <col min="3" max="3" width="15.7109375" customWidth="1"/>
    <col min="4" max="4" width="40.7109375" customWidth="1"/>
  </cols>
  <sheetData>
    <row r="3" spans="1:4">
      <c r="A3" s="1" t="s">
        <v>0</v>
      </c>
      <c r="B3" s="6"/>
      <c r="C3" s="1" t="s">
        <v>3</v>
      </c>
    </row>
    <row r="4" spans="1:4">
      <c r="A4" s="1"/>
      <c r="B4" s="6"/>
      <c r="C4" s="1"/>
    </row>
    <row r="5" spans="1:4">
      <c r="A5" s="1"/>
      <c r="B5" s="6"/>
      <c r="C5" s="1"/>
    </row>
    <row r="6" spans="1:4">
      <c r="A6" s="1" t="s">
        <v>1</v>
      </c>
      <c r="B6" s="6"/>
      <c r="C6" s="1"/>
    </row>
    <row r="7" spans="1:4">
      <c r="A7" s="1"/>
      <c r="B7" s="6"/>
      <c r="C7" s="1"/>
    </row>
    <row r="8" spans="1:4">
      <c r="A8" s="1"/>
      <c r="B8" s="6"/>
      <c r="C8" s="1"/>
    </row>
    <row r="9" spans="1:4">
      <c r="A9" s="1" t="s">
        <v>2</v>
      </c>
    </row>
    <row r="12" spans="1:4">
      <c r="A12" s="9" t="s">
        <v>4</v>
      </c>
      <c r="B12" s="11" t="s">
        <v>61</v>
      </c>
      <c r="C12" s="9" t="s">
        <v>6</v>
      </c>
      <c r="D12" s="9" t="s">
        <v>7</v>
      </c>
    </row>
    <row r="13" spans="1:4" ht="21">
      <c r="A13" s="10" t="s">
        <v>70</v>
      </c>
      <c r="B13" s="8">
        <f>IFERROR(VLOOKUP($A13,tarifs!$A$63:$C$72,2,FALSE),"")</f>
        <v>444446</v>
      </c>
      <c r="C13" s="3">
        <f>IFERROR(VLOOKUP($A13,tarifs!$A$63:$C$72,3,FALSE),"")</f>
        <v>200</v>
      </c>
      <c r="D13" s="2"/>
    </row>
    <row r="15" spans="1:4" ht="18.75">
      <c r="A15" s="4" t="s">
        <v>59</v>
      </c>
    </row>
    <row r="16" spans="1:4">
      <c r="A16" s="2" t="s">
        <v>40</v>
      </c>
      <c r="B16" s="8">
        <f>IFERROR(VLOOKUP($A16,tarifs!$A$3:$C$21,2,FALSE),"")</f>
        <v>111111</v>
      </c>
      <c r="C16" s="3">
        <f>IFERROR(VLOOKUP($A16,tarifs!$A$3:$C$21,3,FALSE),"")</f>
        <v>15</v>
      </c>
      <c r="D16" s="2"/>
    </row>
    <row r="17" spans="1:4">
      <c r="A17" s="2" t="s">
        <v>41</v>
      </c>
      <c r="B17" s="8">
        <f>IFERROR(VLOOKUP($A17,tarifs!$A$3:$C$21,2,FALSE),"")</f>
        <v>111112</v>
      </c>
      <c r="C17" s="3">
        <f>IFERROR(VLOOKUP($A17,tarifs!$A$3:$C$21,3,FALSE),"")</f>
        <v>17</v>
      </c>
      <c r="D17" s="2"/>
    </row>
    <row r="18" spans="1:4">
      <c r="A18" s="2" t="s">
        <v>46</v>
      </c>
      <c r="B18" s="8">
        <f>IFERROR(VLOOKUP($A18,tarifs!$A$3:$C$21,2,FALSE),"")</f>
        <v>111117</v>
      </c>
      <c r="C18" s="3">
        <f>IFERROR(VLOOKUP($A18,tarifs!$A$3:$C$21,3,FALSE),"")</f>
        <v>27</v>
      </c>
      <c r="D18" s="2"/>
    </row>
    <row r="19" spans="1:4">
      <c r="A19" s="2" t="s">
        <v>48</v>
      </c>
      <c r="B19" s="8">
        <f>IFERROR(VLOOKUP($A19,tarifs!$A$3:$C$21,2,FALSE),"")</f>
        <v>111119</v>
      </c>
      <c r="C19" s="3">
        <f>IFERROR(VLOOKUP($A19,tarifs!$A$3:$C$21,3,FALSE),"")</f>
        <v>31</v>
      </c>
      <c r="D19" s="2"/>
    </row>
    <row r="20" spans="1:4">
      <c r="A20" s="2" t="s">
        <v>51</v>
      </c>
      <c r="B20" s="8">
        <f>IFERROR(VLOOKUP($A20,tarifs!$A$3:$C$21,2,FALSE),"")</f>
        <v>111122</v>
      </c>
      <c r="C20" s="3">
        <f>IFERROR(VLOOKUP($A20,tarifs!$A$3:$C$21,3,FALSE),"")</f>
        <v>37</v>
      </c>
      <c r="D20" s="2"/>
    </row>
    <row r="21" spans="1:4">
      <c r="A21" s="2" t="s">
        <v>53</v>
      </c>
      <c r="B21" s="8">
        <f>IFERROR(VLOOKUP($A21,tarifs!$A$3:$C$21,2,FALSE),"")</f>
        <v>111124</v>
      </c>
      <c r="C21" s="3">
        <f>IFERROR(VLOOKUP($A21,tarifs!$A$3:$C$21,3,FALSE),"")</f>
        <v>41</v>
      </c>
      <c r="D21" s="2"/>
    </row>
    <row r="22" spans="1:4">
      <c r="A22" s="2"/>
      <c r="B22" s="8" t="str">
        <f>IFERROR(VLOOKUP($A22,tarifs!$A$3:$C$21,2,FALSE),"")</f>
        <v/>
      </c>
      <c r="C22" s="3" t="str">
        <f>IFERROR(VLOOKUP($A22,tarifs!$A$3:$C$21,3,FALSE),"")</f>
        <v/>
      </c>
      <c r="D22" s="2"/>
    </row>
    <row r="23" spans="1:4">
      <c r="A23" s="2"/>
      <c r="B23" s="8" t="str">
        <f>IFERROR(VLOOKUP($A23,tarifs!$A$3:$C$21,2,FALSE),"")</f>
        <v/>
      </c>
      <c r="C23" s="3" t="str">
        <f>IFERROR(VLOOKUP($A23,tarifs!$A$3:$C$21,3,FALSE),"")</f>
        <v/>
      </c>
      <c r="D23" s="2"/>
    </row>
    <row r="24" spans="1:4">
      <c r="A24" s="2"/>
      <c r="B24" s="8" t="str">
        <f>IFERROR(VLOOKUP($A24,tarifs!$A$3:$C$21,2,FALSE),"")</f>
        <v/>
      </c>
      <c r="C24" s="3" t="str">
        <f>IFERROR(VLOOKUP($A24,tarifs!$A$3:$C$21,3,FALSE),"")</f>
        <v/>
      </c>
      <c r="D24" s="2"/>
    </row>
    <row r="25" spans="1:4">
      <c r="A25" s="2"/>
      <c r="B25" s="8" t="str">
        <f>IFERROR(VLOOKUP($A25,tarifs!$A$3:$C$21,2,FALSE),"")</f>
        <v/>
      </c>
      <c r="C25" s="3" t="str">
        <f>IFERROR(VLOOKUP($A25,tarifs!$A$3:$C$21,3,FALSE),"")</f>
        <v/>
      </c>
      <c r="D25" s="2"/>
    </row>
    <row r="26" spans="1:4">
      <c r="A26" s="2"/>
      <c r="B26" s="8" t="str">
        <f>IFERROR(VLOOKUP($A26,tarifs!$A$3:$C$21,2,FALSE),"")</f>
        <v/>
      </c>
      <c r="C26" s="3" t="str">
        <f>IFERROR(VLOOKUP($A26,tarifs!$A$3:$C$21,3,FALSE),"")</f>
        <v/>
      </c>
      <c r="D26" s="2"/>
    </row>
    <row r="27" spans="1:4">
      <c r="A27" s="2"/>
      <c r="B27" s="8" t="str">
        <f>IFERROR(VLOOKUP($A27,tarifs!$A$3:$C$21,2,FALSE),"")</f>
        <v/>
      </c>
      <c r="C27" s="3" t="str">
        <f>IFERROR(VLOOKUP($A27,tarifs!$A$3:$C$21,3,FALSE),"")</f>
        <v/>
      </c>
      <c r="D27" s="2"/>
    </row>
    <row r="28" spans="1:4">
      <c r="A28" s="2"/>
      <c r="B28" s="8" t="str">
        <f>IFERROR(VLOOKUP($A28,tarifs!$A$3:$C$21,2,FALSE),"")</f>
        <v/>
      </c>
      <c r="C28" s="3" t="str">
        <f>IFERROR(VLOOKUP($A28,tarifs!$A$3:$C$21,3,FALSE),"")</f>
        <v/>
      </c>
      <c r="D28" s="2"/>
    </row>
    <row r="29" spans="1:4">
      <c r="A29" s="2"/>
      <c r="B29" s="8" t="str">
        <f>IFERROR(VLOOKUP($A29,tarifs!$A$3:$C$21,2,FALSE),"")</f>
        <v/>
      </c>
      <c r="C29" s="3" t="str">
        <f>IFERROR(VLOOKUP($A29,tarifs!$A$3:$C$21,3,FALSE),"")</f>
        <v/>
      </c>
      <c r="D29" s="2"/>
    </row>
    <row r="30" spans="1:4">
      <c r="A30" s="2"/>
      <c r="B30" s="8" t="str">
        <f>IFERROR(VLOOKUP($A30,tarifs!$A$3:$C$21,2,FALSE),"")</f>
        <v/>
      </c>
      <c r="C30" s="3" t="str">
        <f>IFERROR(VLOOKUP($A30,tarifs!$A$3:$C$21,3,FALSE),"")</f>
        <v/>
      </c>
      <c r="D30" s="2"/>
    </row>
    <row r="31" spans="1:4">
      <c r="A31" s="2"/>
      <c r="B31" s="8" t="str">
        <f>IFERROR(VLOOKUP($A31,tarifs!$A$3:$C$21,2,FALSE),"")</f>
        <v/>
      </c>
      <c r="C31" s="3" t="str">
        <f>IFERROR(VLOOKUP($A31,tarifs!$A$3:$C$21,3,FALSE),"")</f>
        <v/>
      </c>
      <c r="D31" s="2"/>
    </row>
    <row r="32" spans="1:4">
      <c r="A32" s="2"/>
      <c r="B32" s="8" t="str">
        <f>IFERROR(VLOOKUP($A32,tarifs!$A$3:$C$21,2,FALSE),"")</f>
        <v/>
      </c>
      <c r="C32" s="3" t="str">
        <f>IFERROR(VLOOKUP($A32,tarifs!$A$3:$C$21,3,FALSE),"")</f>
        <v/>
      </c>
      <c r="D32" s="2"/>
    </row>
    <row r="33" spans="1:4">
      <c r="A33" s="2"/>
      <c r="B33" s="8" t="str">
        <f>IFERROR(VLOOKUP($A33,tarifs!$A$3:$C$21,2,FALSE),"")</f>
        <v/>
      </c>
      <c r="C33" s="3" t="str">
        <f>IFERROR(VLOOKUP($A33,tarifs!$A$3:$C$21,3,FALSE),"")</f>
        <v/>
      </c>
      <c r="D33" s="2"/>
    </row>
    <row r="34" spans="1:4">
      <c r="A34" s="2"/>
      <c r="B34" s="8" t="str">
        <f>IFERROR(VLOOKUP($A34,tarifs!$A$3:$C$21,2,FALSE),"")</f>
        <v/>
      </c>
      <c r="C34" s="3" t="str">
        <f>IFERROR(VLOOKUP($A34,tarifs!$A$3:$C$21,3,FALSE),"")</f>
        <v/>
      </c>
      <c r="D34" s="2"/>
    </row>
    <row r="36" spans="1:4" ht="18.75">
      <c r="A36" s="4" t="s">
        <v>8</v>
      </c>
    </row>
    <row r="37" spans="1:4">
      <c r="A37" s="2" t="s">
        <v>12</v>
      </c>
      <c r="B37" s="8">
        <f>IFERROR(VLOOKUP($A37,tarifs!$A$24:$C$31,2,FALSE),"")</f>
        <v>222222</v>
      </c>
      <c r="C37" s="3">
        <f>IFERROR(VLOOKUP($A37,tarifs!$A$24:$C$31,3,FALSE),"")</f>
        <v>0.6</v>
      </c>
      <c r="D37" s="2"/>
    </row>
    <row r="38" spans="1:4">
      <c r="A38" s="2"/>
      <c r="B38" s="8"/>
      <c r="C38" s="3"/>
      <c r="D38" s="2"/>
    </row>
    <row r="39" spans="1:4" ht="18.75">
      <c r="A39" s="4" t="s">
        <v>62</v>
      </c>
      <c r="B39" s="8"/>
      <c r="C39" s="3"/>
      <c r="D39" s="2"/>
    </row>
    <row r="40" spans="1:4">
      <c r="A40" s="2" t="s">
        <v>19</v>
      </c>
      <c r="B40" s="8">
        <f>IFERROR(VLOOKUP($A40,tarifs!$A$34:$C$35,2,FALSE),"")</f>
        <v>333332</v>
      </c>
      <c r="C40" s="3">
        <f>IFERROR(VLOOKUP($A40,tarifs!$A$34:$C$35,3,FALSE),"")</f>
        <v>2</v>
      </c>
      <c r="D40" s="2"/>
    </row>
    <row r="42" spans="1:4" ht="18.75">
      <c r="A42" s="4" t="s">
        <v>9</v>
      </c>
    </row>
    <row r="43" spans="1:4">
      <c r="A43" s="2" t="s">
        <v>23</v>
      </c>
      <c r="B43" s="8">
        <f>IFERROR(VLOOKUP($A43,tarifs!$A$38:$C$42,2,FALSE),"")</f>
        <v>999993</v>
      </c>
      <c r="C43" s="3">
        <f>IFERROR(VLOOKUP($A43,tarifs!$A$38:$C$42,3,FALSE),"")</f>
        <v>3</v>
      </c>
      <c r="D43" s="2"/>
    </row>
    <row r="45" spans="1:4" ht="18.75">
      <c r="A45" s="4" t="s">
        <v>10</v>
      </c>
    </row>
    <row r="46" spans="1:4">
      <c r="A46" s="2" t="s">
        <v>26</v>
      </c>
      <c r="B46" s="8">
        <f>IFERROR(VLOOKUP($A46,tarifs!$A$45:$C$48,2,FALSE),"")</f>
        <v>888881</v>
      </c>
      <c r="C46" s="3">
        <f>IFERROR(VLOOKUP($A46,tarifs!$A$45:$C$48,3,FALSE),"")</f>
        <v>1</v>
      </c>
      <c r="D46" s="2"/>
    </row>
    <row r="48" spans="1:4" ht="18.75">
      <c r="A48" s="4" t="s">
        <v>60</v>
      </c>
    </row>
    <row r="49" spans="1:4">
      <c r="A49" s="5" t="s">
        <v>30</v>
      </c>
      <c r="B49" s="8">
        <f>IFERROR(VLOOKUP($A49,tarifs!$A$51:$C$60,2,FALSE),"")</f>
        <v>777771</v>
      </c>
      <c r="C49" s="3">
        <f>IFERROR(VLOOKUP($A49,tarifs!$A$51:$C$60,3,FALSE),"")</f>
        <v>10</v>
      </c>
      <c r="D49" s="2"/>
    </row>
    <row r="50" spans="1:4">
      <c r="A50" s="5" t="s">
        <v>31</v>
      </c>
      <c r="B50" s="8">
        <f>IFERROR(VLOOKUP($A50,tarifs!$A$51:$C$60,2,FALSE),"")</f>
        <v>777772</v>
      </c>
      <c r="C50" s="3">
        <f>IFERROR(VLOOKUP($A50,tarifs!$A$51:$C$60,3,FALSE),"")</f>
        <v>20</v>
      </c>
      <c r="D50" s="2"/>
    </row>
    <row r="51" spans="1:4">
      <c r="A51" s="5" t="s">
        <v>32</v>
      </c>
      <c r="B51" s="8">
        <f>IFERROR(VLOOKUP($A51,tarifs!$A$51:$C$60,2,FALSE),"")</f>
        <v>777773</v>
      </c>
      <c r="C51" s="3">
        <f>IFERROR(VLOOKUP($A51,tarifs!$A$51:$C$60,3,FALSE),"")</f>
        <v>30</v>
      </c>
      <c r="D51" s="2"/>
    </row>
    <row r="52" spans="1:4">
      <c r="A52" s="5"/>
      <c r="B52" s="8" t="str">
        <f>IFERROR(VLOOKUP($A52,tarifs!$A$51:$C$60,2,FALSE),"")</f>
        <v/>
      </c>
      <c r="C52" s="3" t="str">
        <f>IFERROR(VLOOKUP($A52,tarifs!$A$51:$C$60,3,FALSE),"")</f>
        <v/>
      </c>
      <c r="D52" s="2"/>
    </row>
    <row r="53" spans="1:4">
      <c r="A53" s="5"/>
      <c r="B53" s="8" t="str">
        <f>IFERROR(VLOOKUP($A53,tarifs!$A$51:$C$60,2,FALSE),"")</f>
        <v/>
      </c>
      <c r="C53" s="3" t="str">
        <f>IFERROR(VLOOKUP($A53,tarifs!$A$51:$C$60,3,FALSE),"")</f>
        <v/>
      </c>
      <c r="D53" s="2"/>
    </row>
    <row r="54" spans="1:4">
      <c r="A54" s="5"/>
      <c r="B54" s="8" t="str">
        <f>IFERROR(VLOOKUP($A54,tarifs!$A$51:$C$60,2,FALSE),"")</f>
        <v/>
      </c>
      <c r="C54" s="3" t="str">
        <f>IFERROR(VLOOKUP($A54,tarifs!$A$51:$C$60,3,FALSE),"")</f>
        <v/>
      </c>
      <c r="D54" s="2"/>
    </row>
    <row r="55" spans="1:4">
      <c r="A55" s="5"/>
      <c r="B55" s="8" t="str">
        <f>IFERROR(VLOOKUP($A55,tarifs!$A$51:$C$60,2,FALSE),"")</f>
        <v/>
      </c>
      <c r="C55" s="3" t="str">
        <f>IFERROR(VLOOKUP($A55,tarifs!$A$51:$C$60,3,FALSE),"")</f>
        <v/>
      </c>
      <c r="D55" s="2"/>
    </row>
    <row r="56" spans="1:4">
      <c r="A56" s="5"/>
      <c r="B56" s="8" t="str">
        <f>IFERROR(VLOOKUP($A56,tarifs!$A$51:$C$60,2,FALSE),"")</f>
        <v/>
      </c>
      <c r="C56" s="3" t="str">
        <f>IFERROR(VLOOKUP($A56,tarifs!$A$51:$C$60,3,FALSE),"")</f>
        <v/>
      </c>
      <c r="D56" s="2"/>
    </row>
    <row r="57" spans="1:4">
      <c r="A57" s="5"/>
      <c r="B57" s="8" t="str">
        <f>IFERROR(VLOOKUP($A57,tarifs!$A$51:$C$60,2,FALSE),"")</f>
        <v/>
      </c>
      <c r="C57" s="3" t="str">
        <f>IFERROR(VLOOKUP($A57,tarifs!$A$51:$C$60,3,FALSE),"")</f>
        <v/>
      </c>
      <c r="D57" s="2"/>
    </row>
    <row r="58" spans="1:4" ht="15.75" thickBot="1">
      <c r="A58" s="12"/>
      <c r="B58" s="13" t="str">
        <f>IFERROR(VLOOKUP($A58,tarifs!$A$51:$C$60,2,FALSE),"")</f>
        <v/>
      </c>
      <c r="C58" s="14" t="str">
        <f>IFERROR(VLOOKUP($A58,tarifs!$A$51:$C$60,3,FALSE),"")</f>
        <v/>
      </c>
      <c r="D58" s="15"/>
    </row>
    <row r="59" spans="1:4" ht="19.5" thickBot="1">
      <c r="A59" s="16" t="s">
        <v>64</v>
      </c>
      <c r="B59" s="17"/>
      <c r="C59" s="19">
        <f>SUM($C$13:$C$58)</f>
        <v>434.6</v>
      </c>
      <c r="D59" s="18"/>
    </row>
  </sheetData>
  <dataValidations count="7">
    <dataValidation type="list" allowBlank="1" showInputMessage="1" showErrorMessage="1" sqref="A16:A34">
      <formula1>OPTIONS</formula1>
    </dataValidation>
    <dataValidation type="list" allowBlank="1" showInputMessage="1" showErrorMessage="1" sqref="A43">
      <formula1>LIVRAISON</formula1>
    </dataValidation>
    <dataValidation type="list" allowBlank="1" showInputMessage="1" showErrorMessage="1" sqref="A46">
      <formula1>GARANTIE</formula1>
    </dataValidation>
    <dataValidation type="list" allowBlank="1" showInputMessage="1" showErrorMessage="1" sqref="A37">
      <formula1>COULEUR</formula1>
    </dataValidation>
    <dataValidation type="list" allowBlank="1" showInputMessage="1" showErrorMessage="1" sqref="A40">
      <formula1>FINITION</formula1>
    </dataValidation>
    <dataValidation type="list" allowBlank="1" showInputMessage="1" showErrorMessage="1" sqref="A49:A58">
      <formula1>SERVICES</formula1>
    </dataValidation>
    <dataValidation type="list" allowBlank="1" showInputMessage="1" showErrorMessage="1" sqref="A13">
      <formula1>MACHINES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>
      <selection activeCell="A72" sqref="A72"/>
    </sheetView>
  </sheetViews>
  <sheetFormatPr baseColWidth="10" defaultRowHeight="15"/>
  <cols>
    <col min="1" max="1" width="25.140625" bestFit="1" customWidth="1"/>
  </cols>
  <sheetData>
    <row r="1" spans="1:4" ht="18.75">
      <c r="A1" s="4" t="s">
        <v>63</v>
      </c>
    </row>
    <row r="2" spans="1:4" ht="18.75">
      <c r="A2" s="4" t="s">
        <v>59</v>
      </c>
      <c r="B2" s="7"/>
    </row>
    <row r="3" spans="1:4">
      <c r="A3" s="2" t="s">
        <v>40</v>
      </c>
      <c r="B3" s="8">
        <v>111111</v>
      </c>
      <c r="C3" s="3">
        <v>15</v>
      </c>
      <c r="D3" s="2"/>
    </row>
    <row r="4" spans="1:4">
      <c r="A4" s="2" t="s">
        <v>41</v>
      </c>
      <c r="B4" s="8">
        <v>111112</v>
      </c>
      <c r="C4" s="3">
        <v>17</v>
      </c>
      <c r="D4" s="2"/>
    </row>
    <row r="5" spans="1:4">
      <c r="A5" s="2" t="s">
        <v>42</v>
      </c>
      <c r="B5" s="8">
        <v>111113</v>
      </c>
      <c r="C5" s="3">
        <v>19</v>
      </c>
      <c r="D5" s="2"/>
    </row>
    <row r="6" spans="1:4">
      <c r="A6" s="2" t="s">
        <v>43</v>
      </c>
      <c r="B6" s="8">
        <v>111114</v>
      </c>
      <c r="C6" s="3">
        <v>21</v>
      </c>
      <c r="D6" s="2"/>
    </row>
    <row r="7" spans="1:4">
      <c r="A7" s="2" t="s">
        <v>44</v>
      </c>
      <c r="B7" s="8">
        <v>111115</v>
      </c>
      <c r="C7" s="3">
        <v>23</v>
      </c>
      <c r="D7" s="2"/>
    </row>
    <row r="8" spans="1:4">
      <c r="A8" s="2" t="s">
        <v>45</v>
      </c>
      <c r="B8" s="8">
        <v>111116</v>
      </c>
      <c r="C8" s="3">
        <v>25</v>
      </c>
      <c r="D8" s="2"/>
    </row>
    <row r="9" spans="1:4">
      <c r="A9" s="2" t="s">
        <v>46</v>
      </c>
      <c r="B9" s="8">
        <v>111117</v>
      </c>
      <c r="C9" s="3">
        <v>27</v>
      </c>
      <c r="D9" s="2"/>
    </row>
    <row r="10" spans="1:4">
      <c r="A10" s="2" t="s">
        <v>47</v>
      </c>
      <c r="B10" s="8">
        <v>111118</v>
      </c>
      <c r="C10" s="3">
        <v>29</v>
      </c>
      <c r="D10" s="2"/>
    </row>
    <row r="11" spans="1:4">
      <c r="A11" s="2" t="s">
        <v>48</v>
      </c>
      <c r="B11" s="8">
        <v>111119</v>
      </c>
      <c r="C11" s="3">
        <v>31</v>
      </c>
      <c r="D11" s="2"/>
    </row>
    <row r="12" spans="1:4">
      <c r="A12" s="2" t="s">
        <v>49</v>
      </c>
      <c r="B12" s="8">
        <v>111120</v>
      </c>
      <c r="C12" s="3">
        <v>33</v>
      </c>
      <c r="D12" s="2"/>
    </row>
    <row r="13" spans="1:4">
      <c r="A13" s="2" t="s">
        <v>50</v>
      </c>
      <c r="B13" s="8">
        <v>111121</v>
      </c>
      <c r="C13" s="3">
        <v>35</v>
      </c>
      <c r="D13" s="2"/>
    </row>
    <row r="14" spans="1:4">
      <c r="A14" s="2" t="s">
        <v>51</v>
      </c>
      <c r="B14" s="8">
        <v>111122</v>
      </c>
      <c r="C14" s="3">
        <v>37</v>
      </c>
      <c r="D14" s="2"/>
    </row>
    <row r="15" spans="1:4">
      <c r="A15" s="2" t="s">
        <v>52</v>
      </c>
      <c r="B15" s="8">
        <v>111123</v>
      </c>
      <c r="C15" s="3">
        <v>39</v>
      </c>
      <c r="D15" s="2"/>
    </row>
    <row r="16" spans="1:4">
      <c r="A16" s="2" t="s">
        <v>53</v>
      </c>
      <c r="B16" s="8">
        <v>111124</v>
      </c>
      <c r="C16" s="3">
        <v>41</v>
      </c>
      <c r="D16" s="2"/>
    </row>
    <row r="17" spans="1:4">
      <c r="A17" s="2" t="s">
        <v>54</v>
      </c>
      <c r="B17" s="8">
        <v>111125</v>
      </c>
      <c r="C17" s="3">
        <v>43</v>
      </c>
      <c r="D17" s="2"/>
    </row>
    <row r="18" spans="1:4">
      <c r="A18" s="2" t="s">
        <v>55</v>
      </c>
      <c r="B18" s="8">
        <v>111126</v>
      </c>
      <c r="C18" s="3">
        <v>45</v>
      </c>
      <c r="D18" s="2"/>
    </row>
    <row r="19" spans="1:4">
      <c r="A19" s="2" t="s">
        <v>56</v>
      </c>
      <c r="B19" s="8">
        <v>111127</v>
      </c>
      <c r="C19" s="3">
        <v>47</v>
      </c>
      <c r="D19" s="2"/>
    </row>
    <row r="20" spans="1:4">
      <c r="A20" s="2" t="s">
        <v>57</v>
      </c>
      <c r="B20" s="8">
        <v>111128</v>
      </c>
      <c r="C20" s="3">
        <v>49</v>
      </c>
      <c r="D20" s="2"/>
    </row>
    <row r="21" spans="1:4">
      <c r="A21" s="2" t="s">
        <v>58</v>
      </c>
      <c r="B21" s="8">
        <v>111129</v>
      </c>
      <c r="C21" s="3">
        <v>51</v>
      </c>
      <c r="D21" s="2"/>
    </row>
    <row r="22" spans="1:4">
      <c r="B22" s="7"/>
    </row>
    <row r="23" spans="1:4" ht="18.75">
      <c r="A23" s="4" t="s">
        <v>8</v>
      </c>
      <c r="B23" s="7"/>
    </row>
    <row r="24" spans="1:4">
      <c r="A24" s="2" t="s">
        <v>11</v>
      </c>
      <c r="B24" s="8">
        <v>222221</v>
      </c>
      <c r="C24" s="3">
        <v>0.5</v>
      </c>
      <c r="D24" s="2"/>
    </row>
    <row r="25" spans="1:4">
      <c r="A25" s="2" t="s">
        <v>12</v>
      </c>
      <c r="B25" s="8">
        <v>222222</v>
      </c>
      <c r="C25" s="3">
        <v>0.6</v>
      </c>
      <c r="D25" s="2"/>
    </row>
    <row r="26" spans="1:4">
      <c r="A26" s="2" t="s">
        <v>13</v>
      </c>
      <c r="B26" s="8">
        <v>222223</v>
      </c>
      <c r="C26" s="3">
        <v>0.7</v>
      </c>
      <c r="D26" s="2"/>
    </row>
    <row r="27" spans="1:4">
      <c r="A27" s="2" t="s">
        <v>14</v>
      </c>
      <c r="B27" s="8">
        <v>222224</v>
      </c>
      <c r="C27" s="3">
        <v>0.8</v>
      </c>
      <c r="D27" s="2"/>
    </row>
    <row r="28" spans="1:4">
      <c r="A28" s="2" t="s">
        <v>15</v>
      </c>
      <c r="B28" s="8">
        <v>222225</v>
      </c>
      <c r="C28" s="3">
        <v>0.9</v>
      </c>
      <c r="D28" s="2"/>
    </row>
    <row r="29" spans="1:4">
      <c r="A29" s="2" t="s">
        <v>16</v>
      </c>
      <c r="B29" s="8">
        <v>222226</v>
      </c>
      <c r="C29" s="3">
        <v>1</v>
      </c>
      <c r="D29" s="2"/>
    </row>
    <row r="30" spans="1:4">
      <c r="A30" s="2" t="s">
        <v>17</v>
      </c>
      <c r="B30" s="8">
        <v>222227</v>
      </c>
      <c r="C30" s="3">
        <v>1.1000000000000001</v>
      </c>
      <c r="D30" s="2"/>
    </row>
    <row r="31" spans="1:4">
      <c r="A31" s="2" t="s">
        <v>20</v>
      </c>
      <c r="B31" s="8">
        <v>222228</v>
      </c>
      <c r="C31" s="3">
        <v>1.2</v>
      </c>
      <c r="D31" s="2"/>
    </row>
    <row r="32" spans="1:4">
      <c r="A32" s="2"/>
      <c r="B32" s="8"/>
      <c r="C32" s="3"/>
      <c r="D32" s="2"/>
    </row>
    <row r="33" spans="1:4" ht="18.75">
      <c r="A33" s="4" t="s">
        <v>62</v>
      </c>
      <c r="B33" s="8"/>
      <c r="C33" s="3"/>
      <c r="D33" s="2"/>
    </row>
    <row r="34" spans="1:4">
      <c r="A34" s="2" t="s">
        <v>18</v>
      </c>
      <c r="B34" s="8">
        <v>333331</v>
      </c>
      <c r="C34" s="3">
        <v>1</v>
      </c>
      <c r="D34" s="2"/>
    </row>
    <row r="35" spans="1:4">
      <c r="A35" s="2" t="s">
        <v>19</v>
      </c>
      <c r="B35" s="8">
        <v>333332</v>
      </c>
      <c r="C35" s="3">
        <v>2</v>
      </c>
      <c r="D35" s="2"/>
    </row>
    <row r="36" spans="1:4">
      <c r="B36" s="7"/>
    </row>
    <row r="37" spans="1:4" ht="18.75">
      <c r="A37" s="4" t="s">
        <v>9</v>
      </c>
      <c r="B37" s="7"/>
    </row>
    <row r="38" spans="1:4">
      <c r="A38" s="2" t="s">
        <v>21</v>
      </c>
      <c r="B38" s="8">
        <v>999991</v>
      </c>
      <c r="C38" s="3">
        <v>1</v>
      </c>
      <c r="D38" s="2"/>
    </row>
    <row r="39" spans="1:4">
      <c r="A39" s="2" t="s">
        <v>22</v>
      </c>
      <c r="B39" s="8">
        <v>999992</v>
      </c>
      <c r="C39" s="3">
        <v>2</v>
      </c>
      <c r="D39" s="2"/>
    </row>
    <row r="40" spans="1:4">
      <c r="A40" s="2" t="s">
        <v>23</v>
      </c>
      <c r="B40" s="8">
        <v>999993</v>
      </c>
      <c r="C40" s="3">
        <v>3</v>
      </c>
      <c r="D40" s="2"/>
    </row>
    <row r="41" spans="1:4">
      <c r="A41" s="2" t="s">
        <v>24</v>
      </c>
      <c r="B41" s="8">
        <v>999994</v>
      </c>
      <c r="C41" s="3">
        <v>4</v>
      </c>
      <c r="D41" s="2"/>
    </row>
    <row r="42" spans="1:4">
      <c r="A42" s="2" t="s">
        <v>25</v>
      </c>
      <c r="B42" s="8">
        <v>999995</v>
      </c>
      <c r="C42" s="3">
        <v>5</v>
      </c>
      <c r="D42" s="2"/>
    </row>
    <row r="43" spans="1:4">
      <c r="B43" s="7"/>
    </row>
    <row r="44" spans="1:4" ht="18.75">
      <c r="A44" s="4" t="s">
        <v>10</v>
      </c>
      <c r="B44" s="7"/>
    </row>
    <row r="45" spans="1:4">
      <c r="A45" s="2" t="s">
        <v>26</v>
      </c>
      <c r="B45" s="8">
        <v>888881</v>
      </c>
      <c r="C45" s="3">
        <v>1</v>
      </c>
      <c r="D45" s="2"/>
    </row>
    <row r="46" spans="1:4">
      <c r="A46" s="2" t="s">
        <v>28</v>
      </c>
      <c r="B46" s="8">
        <v>888882</v>
      </c>
      <c r="C46" s="3">
        <v>2</v>
      </c>
      <c r="D46" s="2"/>
    </row>
    <row r="47" spans="1:4">
      <c r="A47" s="2" t="s">
        <v>29</v>
      </c>
      <c r="B47" s="8">
        <v>888883</v>
      </c>
      <c r="C47" s="3">
        <v>3</v>
      </c>
      <c r="D47" s="2"/>
    </row>
    <row r="48" spans="1:4">
      <c r="A48" s="2" t="s">
        <v>27</v>
      </c>
      <c r="B48" s="8">
        <v>888884</v>
      </c>
      <c r="C48" s="3">
        <v>4</v>
      </c>
      <c r="D48" s="2"/>
    </row>
    <row r="49" spans="1:4">
      <c r="B49" s="7"/>
    </row>
    <row r="50" spans="1:4" ht="18.75">
      <c r="A50" s="4" t="s">
        <v>60</v>
      </c>
      <c r="B50" s="7"/>
    </row>
    <row r="51" spans="1:4">
      <c r="A51" s="5" t="s">
        <v>30</v>
      </c>
      <c r="B51" s="8">
        <v>777771</v>
      </c>
      <c r="C51" s="3">
        <v>10</v>
      </c>
      <c r="D51" s="2"/>
    </row>
    <row r="52" spans="1:4">
      <c r="A52" s="5" t="s">
        <v>31</v>
      </c>
      <c r="B52" s="8">
        <v>777772</v>
      </c>
      <c r="C52" s="3">
        <v>20</v>
      </c>
      <c r="D52" s="2"/>
    </row>
    <row r="53" spans="1:4">
      <c r="A53" s="5" t="s">
        <v>32</v>
      </c>
      <c r="B53" s="8">
        <v>777773</v>
      </c>
      <c r="C53" s="3">
        <v>30</v>
      </c>
      <c r="D53" s="2"/>
    </row>
    <row r="54" spans="1:4">
      <c r="A54" s="5" t="s">
        <v>33</v>
      </c>
      <c r="B54" s="8">
        <v>777774</v>
      </c>
      <c r="C54" s="3">
        <v>40</v>
      </c>
      <c r="D54" s="2"/>
    </row>
    <row r="55" spans="1:4">
      <c r="A55" s="5" t="s">
        <v>34</v>
      </c>
      <c r="B55" s="8">
        <v>777775</v>
      </c>
      <c r="C55" s="3">
        <v>50</v>
      </c>
      <c r="D55" s="2"/>
    </row>
    <row r="56" spans="1:4">
      <c r="A56" s="5" t="s">
        <v>35</v>
      </c>
      <c r="B56" s="8">
        <v>777776</v>
      </c>
      <c r="C56" s="3">
        <v>60</v>
      </c>
      <c r="D56" s="2"/>
    </row>
    <row r="57" spans="1:4">
      <c r="A57" s="5" t="s">
        <v>36</v>
      </c>
      <c r="B57" s="8">
        <v>777777</v>
      </c>
      <c r="C57" s="3">
        <v>70</v>
      </c>
      <c r="D57" s="2"/>
    </row>
    <row r="58" spans="1:4">
      <c r="A58" s="5" t="s">
        <v>37</v>
      </c>
      <c r="B58" s="8">
        <v>777778</v>
      </c>
      <c r="C58" s="3">
        <v>80</v>
      </c>
      <c r="D58" s="2"/>
    </row>
    <row r="59" spans="1:4">
      <c r="A59" s="5" t="s">
        <v>38</v>
      </c>
      <c r="B59" s="8">
        <v>777779</v>
      </c>
      <c r="C59" s="3">
        <v>90</v>
      </c>
      <c r="D59" s="2"/>
    </row>
    <row r="60" spans="1:4">
      <c r="A60" s="5" t="s">
        <v>39</v>
      </c>
      <c r="B60" s="8">
        <v>777780</v>
      </c>
      <c r="C60" s="3">
        <v>100</v>
      </c>
      <c r="D60" s="2"/>
    </row>
    <row r="62" spans="1:4" ht="18.75">
      <c r="A62" s="4" t="s">
        <v>65</v>
      </c>
    </row>
    <row r="63" spans="1:4">
      <c r="A63" s="5" t="s">
        <v>5</v>
      </c>
      <c r="B63" s="8">
        <v>444441</v>
      </c>
      <c r="C63" s="3">
        <v>150</v>
      </c>
    </row>
    <row r="64" spans="1:4">
      <c r="A64" s="5" t="s">
        <v>66</v>
      </c>
      <c r="B64" s="8">
        <v>444442</v>
      </c>
      <c r="C64" s="3">
        <v>160</v>
      </c>
    </row>
    <row r="65" spans="1:3">
      <c r="A65" s="5" t="s">
        <v>67</v>
      </c>
      <c r="B65" s="8">
        <v>444443</v>
      </c>
      <c r="C65" s="3">
        <v>170</v>
      </c>
    </row>
    <row r="66" spans="1:3">
      <c r="A66" s="5" t="s">
        <v>68</v>
      </c>
      <c r="B66" s="8">
        <v>444444</v>
      </c>
      <c r="C66" s="3">
        <v>180</v>
      </c>
    </row>
    <row r="67" spans="1:3">
      <c r="A67" s="5" t="s">
        <v>69</v>
      </c>
      <c r="B67" s="8">
        <v>444445</v>
      </c>
      <c r="C67" s="3">
        <v>190</v>
      </c>
    </row>
    <row r="68" spans="1:3">
      <c r="A68" s="5" t="s">
        <v>70</v>
      </c>
      <c r="B68" s="8">
        <v>444446</v>
      </c>
      <c r="C68" s="3">
        <v>200</v>
      </c>
    </row>
    <row r="69" spans="1:3">
      <c r="A69" s="5" t="s">
        <v>71</v>
      </c>
      <c r="B69" s="8">
        <v>444447</v>
      </c>
      <c r="C69" s="3">
        <v>210</v>
      </c>
    </row>
    <row r="70" spans="1:3">
      <c r="A70" s="5" t="s">
        <v>72</v>
      </c>
      <c r="B70" s="8">
        <v>444448</v>
      </c>
      <c r="C70" s="3">
        <v>220</v>
      </c>
    </row>
    <row r="71" spans="1:3">
      <c r="A71" s="5" t="s">
        <v>73</v>
      </c>
      <c r="B71" s="8">
        <v>444449</v>
      </c>
      <c r="C71" s="3">
        <v>230</v>
      </c>
    </row>
    <row r="72" spans="1:3">
      <c r="A72" s="5" t="s">
        <v>74</v>
      </c>
      <c r="B72" s="8">
        <v>444450</v>
      </c>
      <c r="C72" s="3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FICHE</vt:lpstr>
      <vt:lpstr>tarifs</vt:lpstr>
      <vt:lpstr>Feuil3</vt:lpstr>
      <vt:lpstr>COULEUR</vt:lpstr>
      <vt:lpstr>FINITION</vt:lpstr>
      <vt:lpstr>GARANTIE</vt:lpstr>
      <vt:lpstr>LIVRAISON</vt:lpstr>
      <vt:lpstr>MACHINES</vt:lpstr>
      <vt:lpstr>OPTIONS</vt:lpstr>
      <vt:lpstr>SERVICES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CHRISTIAN</cp:lastModifiedBy>
  <dcterms:created xsi:type="dcterms:W3CDTF">2017-10-26T10:53:57Z</dcterms:created>
  <dcterms:modified xsi:type="dcterms:W3CDTF">2017-10-26T22:41:05Z</dcterms:modified>
</cp:coreProperties>
</file>