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28702"/>
  <workbookPr showInkAnnotation="0"/>
  <mc:AlternateContent xmlns:mc="http://schemas.openxmlformats.org/markup-compatibility/2006">
    <mc:Choice Requires="x15">
      <x15ac:absPath xmlns:x15ac="http://schemas.microsoft.com/office/spreadsheetml/2010/11/ac" url="/Users/cyriellelacaze/fromagerie Delin/"/>
    </mc:Choice>
  </mc:AlternateContent>
  <bookViews>
    <workbookView xWindow="0" yWindow="440" windowWidth="28800" windowHeight="16940"/>
  </bookViews>
  <sheets>
    <sheet name="Feuil1" sheetId="1" r:id="rId1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M3" i="1" l="1"/>
  <c r="M4" i="1"/>
  <c r="M5" i="1"/>
  <c r="M6" i="1"/>
  <c r="M2" i="1"/>
  <c r="K7" i="1"/>
  <c r="O2" i="1"/>
  <c r="O3" i="1"/>
  <c r="O4" i="1"/>
  <c r="O7" i="1"/>
  <c r="O8" i="1"/>
  <c r="N2" i="1"/>
  <c r="N5" i="1"/>
  <c r="N7" i="1"/>
  <c r="N8" i="1"/>
  <c r="D2" i="1"/>
  <c r="D3" i="1"/>
  <c r="D7" i="1"/>
  <c r="F2" i="1"/>
  <c r="E5" i="1"/>
  <c r="F5" i="1"/>
  <c r="F7" i="1"/>
  <c r="F8" i="1"/>
  <c r="H16" i="1"/>
  <c r="E2" i="1"/>
  <c r="G2" i="1"/>
  <c r="G17" i="1"/>
  <c r="E4" i="1"/>
  <c r="G4" i="1"/>
  <c r="E3" i="1"/>
  <c r="G3" i="1"/>
  <c r="F16" i="1"/>
  <c r="G16" i="1"/>
  <c r="G7" i="1"/>
  <c r="G8" i="1"/>
  <c r="C7" i="1"/>
</calcChain>
</file>

<file path=xl/sharedStrings.xml><?xml version="1.0" encoding="utf-8"?>
<sst xmlns="http://schemas.openxmlformats.org/spreadsheetml/2006/main" count="41" uniqueCount="26">
  <si>
    <t>Dupont</t>
  </si>
  <si>
    <t>Semaine 1</t>
  </si>
  <si>
    <t>Semaine 2</t>
  </si>
  <si>
    <t>Semaine 3</t>
  </si>
  <si>
    <t>Semaine 4</t>
  </si>
  <si>
    <t>Semaine 5</t>
  </si>
  <si>
    <t>Total</t>
  </si>
  <si>
    <t>Heure majo 25%</t>
  </si>
  <si>
    <t>Heure majo 50%</t>
  </si>
  <si>
    <t>Total a saisir en centieme</t>
  </si>
  <si>
    <t>Heure supp</t>
  </si>
  <si>
    <t>Total semaine</t>
  </si>
  <si>
    <t>Total semaine aout</t>
  </si>
  <si>
    <t>Total moisderniere semaine juillet dernier</t>
  </si>
  <si>
    <t>Tranformation min au delà 0,60</t>
  </si>
  <si>
    <t>Ou</t>
  </si>
  <si>
    <t>Pour le cumul des heures majo 50%</t>
  </si>
  <si>
    <t>Soit</t>
  </si>
  <si>
    <t>Besoin des formules suivantes</t>
  </si>
  <si>
    <t>Cumul des heures hebdo mais en format ne dépassant pas les 60min c’est-à-dire que si le résultat est 56H76 cela deviendrait 57,16</t>
  </si>
  <si>
    <t>Transformation cumul heures supp 25 ET 50% en centième</t>
  </si>
  <si>
    <t>nbre d'heure supp majo 25 (dans la limite de 8: de la 36 à la 43ème heure)</t>
  </si>
  <si>
    <t>nbre d'heure supp majo 50 (si au dela des 8h maxi , à partir de la 44ème heure) et être à 0 s'il n'y en a pas</t>
  </si>
  <si>
    <t>et pour le cumul des heures hebdo total sur la feuille de pointage même principe que le 3 je pense</t>
  </si>
  <si>
    <t>Je ne sais pas faire les formules avec les conditions…..en sachant que l'horaire de base hebdo est de 35H</t>
  </si>
  <si>
    <t>SOIT 17,03 CENTIEME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</si>
</sst>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h:mm;@"/>
    <numFmt numFmtId="165" formatCode="[h]:mm:ss;@"/>
    <numFmt numFmtId="166" formatCode="mm:ss.0;@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9"/>
      <name val="Calibri"/>
      <family val="2"/>
      <scheme val="minor"/>
    </font>
    <font>
      <b/>
      <sz val="11"/>
      <color theme="5"/>
      <name val="Calibri"/>
      <family val="2"/>
      <scheme val="minor"/>
    </font>
    <font>
      <b/>
      <sz val="11"/>
      <color theme="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164" fontId="0" fillId="0" borderId="0" xfId="0" applyNumberFormat="1"/>
    <xf numFmtId="164" fontId="3" fillId="0" borderId="0" xfId="0" applyNumberFormat="1" applyFont="1"/>
    <xf numFmtId="164" fontId="0" fillId="2" borderId="0" xfId="0" applyNumberFormat="1" applyFill="1"/>
    <xf numFmtId="165" fontId="0" fillId="0" borderId="0" xfId="0" applyNumberFormat="1"/>
    <xf numFmtId="166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Bureau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tabSelected="1" zoomScaleNormal="150" zoomScaleSheetLayoutView="100" workbookViewId="0">
      <selection activeCell="L4" sqref="L4"/>
    </sheetView>
  </sheetViews>
  <sheetFormatPr baseColWidth="10" defaultColWidth="8.83203125" defaultRowHeight="15" x14ac:dyDescent="0.2"/>
  <cols>
    <col min="1" max="1" width="11.5" customWidth="1"/>
    <col min="2" max="2" width="23.33203125" style="5" customWidth="1"/>
    <col min="3" max="3" width="12.1640625" customWidth="1"/>
    <col min="4" max="4" width="17" customWidth="1"/>
    <col min="5" max="5" width="12.6640625" customWidth="1"/>
    <col min="6" max="7" width="16.1640625" customWidth="1"/>
    <col min="12" max="12" width="12.83203125" customWidth="1"/>
  </cols>
  <sheetData>
    <row r="1" spans="1:15" x14ac:dyDescent="0.2">
      <c r="A1" t="s">
        <v>0</v>
      </c>
      <c r="B1" s="5" t="s">
        <v>13</v>
      </c>
      <c r="C1" t="s">
        <v>11</v>
      </c>
      <c r="D1" t="s">
        <v>12</v>
      </c>
      <c r="E1" t="s">
        <v>10</v>
      </c>
      <c r="F1" t="s">
        <v>7</v>
      </c>
      <c r="G1" t="s">
        <v>8</v>
      </c>
      <c r="I1" t="s">
        <v>0</v>
      </c>
      <c r="J1" s="5" t="s">
        <v>13</v>
      </c>
      <c r="K1" t="s">
        <v>11</v>
      </c>
      <c r="L1" t="s">
        <v>12</v>
      </c>
      <c r="M1" t="s">
        <v>10</v>
      </c>
      <c r="N1" t="s">
        <v>7</v>
      </c>
      <c r="O1" t="s">
        <v>8</v>
      </c>
    </row>
    <row r="2" spans="1:15" x14ac:dyDescent="0.2">
      <c r="A2" t="s">
        <v>1</v>
      </c>
      <c r="B2" s="5">
        <v>4.25</v>
      </c>
      <c r="C2">
        <v>40.42</v>
      </c>
      <c r="D2">
        <f>SUM(B2:C2)</f>
        <v>44.67</v>
      </c>
      <c r="E2">
        <f>D2-35</f>
        <v>9.6700000000000017</v>
      </c>
      <c r="F2" s="1">
        <f>8</f>
        <v>8</v>
      </c>
      <c r="G2" s="1">
        <f>E2-8</f>
        <v>1.6700000000000017</v>
      </c>
      <c r="I2" t="s">
        <v>1</v>
      </c>
      <c r="J2" s="8">
        <v>0.18402777777777779</v>
      </c>
      <c r="K2" s="8">
        <v>1.6958333333333335</v>
      </c>
      <c r="L2" s="9">
        <v>0.42152777777777778</v>
      </c>
      <c r="M2">
        <f>IF(L2&gt;8,8,L2)</f>
        <v>0.42152777777777778</v>
      </c>
      <c r="N2" s="1">
        <f>8</f>
        <v>8</v>
      </c>
      <c r="O2" s="1">
        <f>M2-8</f>
        <v>-7.5784722222222225</v>
      </c>
    </row>
    <row r="3" spans="1:15" x14ac:dyDescent="0.2">
      <c r="A3" t="s">
        <v>2</v>
      </c>
      <c r="C3">
        <v>48.37</v>
      </c>
      <c r="D3">
        <f>C3</f>
        <v>48.37</v>
      </c>
      <c r="E3">
        <f>C3-35</f>
        <v>13.369999999999997</v>
      </c>
      <c r="F3" s="1">
        <v>8</v>
      </c>
      <c r="G3" s="1">
        <f>E3-F3</f>
        <v>5.3699999999999974</v>
      </c>
      <c r="I3" t="s">
        <v>2</v>
      </c>
      <c r="J3" s="5"/>
      <c r="K3" s="8">
        <v>2.0256944444444445</v>
      </c>
      <c r="L3" s="9"/>
      <c r="M3">
        <f t="shared" ref="M3:M6" si="0">IF(L3&gt;8,8,L3)</f>
        <v>0</v>
      </c>
      <c r="N3" s="1">
        <v>8</v>
      </c>
      <c r="O3" s="1">
        <f>M3-N3</f>
        <v>-8</v>
      </c>
    </row>
    <row r="4" spans="1:15" x14ac:dyDescent="0.2">
      <c r="A4" t="s">
        <v>3</v>
      </c>
      <c r="C4">
        <v>52.58</v>
      </c>
      <c r="D4">
        <v>52.58</v>
      </c>
      <c r="E4">
        <f>C4-35</f>
        <v>17.579999999999998</v>
      </c>
      <c r="F4" s="1">
        <v>8</v>
      </c>
      <c r="G4" s="1">
        <f>E4-F4</f>
        <v>9.5799999999999983</v>
      </c>
      <c r="I4" t="s">
        <v>3</v>
      </c>
      <c r="J4" s="5"/>
      <c r="K4" s="8">
        <v>2.2069444444444444</v>
      </c>
      <c r="L4" s="9"/>
      <c r="M4">
        <f t="shared" si="0"/>
        <v>0</v>
      </c>
      <c r="N4" s="1">
        <v>8</v>
      </c>
      <c r="O4" s="1">
        <f>M4-N4</f>
        <v>-8</v>
      </c>
    </row>
    <row r="5" spans="1:15" x14ac:dyDescent="0.2">
      <c r="A5" t="s">
        <v>4</v>
      </c>
      <c r="C5">
        <v>37.380000000000003</v>
      </c>
      <c r="D5">
        <v>37.380000000000003</v>
      </c>
      <c r="E5">
        <f>C5-35</f>
        <v>2.3800000000000026</v>
      </c>
      <c r="F5" s="1">
        <f>E5</f>
        <v>2.3800000000000026</v>
      </c>
      <c r="G5" s="1">
        <v>0</v>
      </c>
      <c r="I5" t="s">
        <v>4</v>
      </c>
      <c r="J5" s="5"/>
      <c r="K5" s="8">
        <v>1.5680555555555555</v>
      </c>
      <c r="L5" s="9"/>
      <c r="M5">
        <f t="shared" si="0"/>
        <v>0</v>
      </c>
      <c r="N5" s="1">
        <f>M5</f>
        <v>0</v>
      </c>
      <c r="O5" s="1">
        <v>0</v>
      </c>
    </row>
    <row r="6" spans="1:15" x14ac:dyDescent="0.2">
      <c r="A6" t="s">
        <v>5</v>
      </c>
      <c r="C6">
        <v>4.05</v>
      </c>
      <c r="D6">
        <v>4.05</v>
      </c>
      <c r="I6" t="s">
        <v>5</v>
      </c>
      <c r="J6" s="5"/>
      <c r="K6" s="8">
        <v>0.17013888888888887</v>
      </c>
      <c r="L6" s="9"/>
      <c r="M6">
        <f t="shared" si="0"/>
        <v>0</v>
      </c>
    </row>
    <row r="7" spans="1:15" x14ac:dyDescent="0.2">
      <c r="A7" t="s">
        <v>6</v>
      </c>
      <c r="C7">
        <f>SUM(C2:C6)</f>
        <v>182.8</v>
      </c>
      <c r="D7">
        <f>SUM(D2:D6)</f>
        <v>187.05</v>
      </c>
      <c r="F7" s="1">
        <f>SUM(F2:F6)</f>
        <v>26.380000000000003</v>
      </c>
      <c r="G7" s="1">
        <f>SUM(G2:G6)</f>
        <v>16.619999999999997</v>
      </c>
      <c r="I7" t="s">
        <v>6</v>
      </c>
      <c r="J7" s="5"/>
      <c r="K7" s="8">
        <f>SUM(K2:K6)</f>
        <v>7.666666666666667</v>
      </c>
      <c r="L7" s="9"/>
      <c r="N7" s="1">
        <f>SUM(N2:N6)</f>
        <v>24</v>
      </c>
      <c r="O7" s="1">
        <f>SUM(O2:O6)</f>
        <v>-23.578472222222224</v>
      </c>
    </row>
    <row r="8" spans="1:15" x14ac:dyDescent="0.2">
      <c r="A8" s="4" t="s">
        <v>14</v>
      </c>
      <c r="F8">
        <f>F7</f>
        <v>26.380000000000003</v>
      </c>
      <c r="G8" s="4">
        <f>G7+1-0.6</f>
        <v>17.019999999999996</v>
      </c>
      <c r="I8" s="4" t="s">
        <v>14</v>
      </c>
      <c r="J8" s="5"/>
      <c r="N8">
        <f>N7</f>
        <v>24</v>
      </c>
      <c r="O8" s="4">
        <f>O7+1-0.6</f>
        <v>-23.178472222222226</v>
      </c>
    </row>
    <row r="9" spans="1:15" x14ac:dyDescent="0.2">
      <c r="A9" s="3" t="s">
        <v>9</v>
      </c>
      <c r="D9" s="3">
        <v>187.08</v>
      </c>
      <c r="F9" s="3">
        <v>26.64</v>
      </c>
      <c r="G9" s="3">
        <v>17.03</v>
      </c>
      <c r="I9" s="3" t="s">
        <v>9</v>
      </c>
      <c r="J9" s="5"/>
      <c r="L9" s="3">
        <v>187.08</v>
      </c>
      <c r="N9" s="3">
        <v>26.64</v>
      </c>
      <c r="O9" s="3">
        <v>17.03</v>
      </c>
    </row>
    <row r="15" spans="1:15" x14ac:dyDescent="0.2">
      <c r="F15" t="s">
        <v>16</v>
      </c>
      <c r="H15" s="2" t="s">
        <v>17</v>
      </c>
    </row>
    <row r="16" spans="1:15" x14ac:dyDescent="0.2">
      <c r="F16">
        <f>G4+G3</f>
        <v>14.949999999999996</v>
      </c>
      <c r="G16">
        <f>F16+G2</f>
        <v>16.619999999999997</v>
      </c>
      <c r="H16" s="4">
        <f xml:space="preserve"> 17.02</f>
        <v>17.02</v>
      </c>
    </row>
    <row r="17" spans="1:7" x14ac:dyDescent="0.2">
      <c r="B17" s="6"/>
      <c r="E17" t="s">
        <v>15</v>
      </c>
      <c r="F17">
        <v>15.35</v>
      </c>
      <c r="G17" s="4">
        <f>F17+G2</f>
        <v>17.020000000000003</v>
      </c>
    </row>
    <row r="19" spans="1:7" x14ac:dyDescent="0.2">
      <c r="F19" s="3" t="s">
        <v>25</v>
      </c>
    </row>
    <row r="23" spans="1:7" x14ac:dyDescent="0.2">
      <c r="B23" s="7" t="s">
        <v>18</v>
      </c>
    </row>
    <row r="24" spans="1:7" x14ac:dyDescent="0.2">
      <c r="A24">
        <v>1</v>
      </c>
      <c r="B24" s="5" t="s">
        <v>21</v>
      </c>
    </row>
    <row r="25" spans="1:7" x14ac:dyDescent="0.2">
      <c r="A25">
        <v>2</v>
      </c>
      <c r="B25" s="5" t="s">
        <v>22</v>
      </c>
    </row>
    <row r="26" spans="1:7" x14ac:dyDescent="0.2">
      <c r="A26">
        <v>3</v>
      </c>
      <c r="B26" s="5" t="s">
        <v>19</v>
      </c>
    </row>
    <row r="27" spans="1:7" x14ac:dyDescent="0.2">
      <c r="A27">
        <v>4</v>
      </c>
      <c r="B27" s="5" t="s">
        <v>20</v>
      </c>
    </row>
    <row r="28" spans="1:7" x14ac:dyDescent="0.2">
      <c r="A28">
        <v>5</v>
      </c>
      <c r="B28" s="5" t="s">
        <v>23</v>
      </c>
    </row>
    <row r="30" spans="1:7" x14ac:dyDescent="0.2">
      <c r="B30" s="5" t="s">
        <v>24</v>
      </c>
    </row>
  </sheetData>
  <pageMargins left="0" right="0" top="0" bottom="0" header="0" footer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cyrielle lacaze</dc:creator>
  <cp:lastModifiedBy>Utilisateur de Microsoft Office</cp:lastModifiedBy>
  <dcterms:created xsi:type="dcterms:W3CDTF">2017-09-17T06:55:12Z</dcterms:created>
  <dcterms:modified xsi:type="dcterms:W3CDTF">2017-09-18T05:06:02Z</dcterms:modified>
</cp:coreProperties>
</file>