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cola\Downloads\"/>
    </mc:Choice>
  </mc:AlternateContent>
  <bookViews>
    <workbookView xWindow="0" yWindow="0" windowWidth="19905" windowHeight="80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 a="1"/>
  <c r="D6" i="1" s="1"/>
  <c r="D7" i="1" a="1"/>
  <c r="D7" i="1" s="1"/>
  <c r="D8" i="1" a="1"/>
  <c r="D8" i="1" s="1"/>
  <c r="D9" i="1" a="1"/>
  <c r="D9" i="1"/>
  <c r="D10" i="1" a="1"/>
  <c r="D10" i="1" s="1"/>
  <c r="D11" i="1" a="1"/>
  <c r="D11" i="1" s="1"/>
  <c r="D12" i="1" a="1"/>
  <c r="D12" i="1" s="1"/>
  <c r="D13" i="1" a="1"/>
  <c r="D13" i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5" i="1" a="1"/>
  <c r="D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5" i="1" a="1"/>
  <c r="C5" i="1" s="1"/>
  <c r="C13" i="1" a="1"/>
  <c r="C13" i="1" s="1"/>
  <c r="C14" i="1" a="1"/>
  <c r="C14" i="1" s="1"/>
  <c r="S5" i="1"/>
  <c r="S6" i="1"/>
  <c r="S7" i="1"/>
  <c r="S8" i="1"/>
  <c r="S9" i="1"/>
  <c r="S10" i="1"/>
  <c r="S11" i="1"/>
  <c r="S12" i="1"/>
  <c r="S4" i="1"/>
  <c r="C15" i="1" a="1"/>
  <c r="C15" i="1" s="1"/>
  <c r="C16" i="1" a="1"/>
  <c r="C16" i="1" s="1"/>
  <c r="C17" i="1" a="1"/>
  <c r="C17" i="1"/>
  <c r="C18" i="1" a="1"/>
  <c r="C18" i="1" s="1"/>
  <c r="C19" i="1" a="1"/>
  <c r="C19" i="1" s="1"/>
  <c r="C20" i="1" a="1"/>
  <c r="C20" i="1" s="1"/>
  <c r="C21" i="1" a="1"/>
  <c r="C21" i="1"/>
  <c r="C22" i="1" a="1"/>
  <c r="C22" i="1" s="1"/>
  <c r="C23" i="1" a="1"/>
  <c r="C23" i="1" s="1"/>
  <c r="C24" i="1" a="1"/>
  <c r="C24" i="1" s="1"/>
  <c r="C25" i="1" a="1"/>
  <c r="C25" i="1" s="1"/>
  <c r="B6" i="1"/>
  <c r="B7" i="1"/>
  <c r="B8" i="1"/>
  <c r="B9" i="1"/>
  <c r="B14" i="1"/>
  <c r="B15" i="1"/>
  <c r="B5" i="1"/>
  <c r="R5" i="1" a="1"/>
  <c r="R5" i="1" s="1"/>
  <c r="R6" i="1" a="1"/>
  <c r="R6" i="1" s="1"/>
  <c r="R7" i="1" a="1"/>
  <c r="R7" i="1" s="1"/>
  <c r="R8" i="1" a="1"/>
  <c r="R8" i="1" s="1"/>
  <c r="R9" i="1" a="1"/>
  <c r="R9" i="1" s="1"/>
  <c r="B10" i="1" s="1"/>
  <c r="R10" i="1" a="1"/>
  <c r="R10" i="1" s="1"/>
  <c r="B11" i="1" s="1"/>
  <c r="R11" i="1" a="1"/>
  <c r="R11" i="1" s="1"/>
  <c r="B12" i="1" s="1"/>
  <c r="R12" i="1" a="1"/>
  <c r="R12" i="1" s="1"/>
  <c r="B13" i="1" s="1"/>
  <c r="R13" i="1" a="1"/>
  <c r="R13" i="1" s="1"/>
  <c r="R14" i="1" a="1"/>
  <c r="R14" i="1" s="1"/>
  <c r="R15" i="1" a="1"/>
  <c r="R15" i="1" s="1"/>
  <c r="B16" i="1" s="1"/>
  <c r="R16" i="1" a="1"/>
  <c r="R16" i="1" s="1"/>
  <c r="B17" i="1" s="1"/>
  <c r="R17" i="1" a="1"/>
  <c r="R17" i="1" s="1"/>
  <c r="R18" i="1" a="1"/>
  <c r="R18" i="1" s="1"/>
  <c r="R19" i="1" a="1"/>
  <c r="R19" i="1" s="1"/>
  <c r="R20" i="1" a="1"/>
  <c r="R20" i="1" s="1"/>
  <c r="R21" i="1" a="1"/>
  <c r="R21" i="1" s="1"/>
  <c r="R22" i="1" a="1"/>
  <c r="R22" i="1" s="1"/>
  <c r="R23" i="1" a="1"/>
  <c r="R23" i="1" s="1"/>
  <c r="R24" i="1" a="1"/>
  <c r="R24" i="1"/>
  <c r="R25" i="1" a="1"/>
  <c r="R25" i="1" s="1"/>
  <c r="R26" i="1" a="1"/>
  <c r="R26" i="1" s="1"/>
  <c r="R27" i="1" a="1"/>
  <c r="R27" i="1" s="1"/>
  <c r="R28" i="1" a="1"/>
  <c r="R28" i="1" s="1"/>
  <c r="R29" i="1" a="1"/>
  <c r="R29" i="1" s="1"/>
  <c r="R30" i="1" a="1"/>
  <c r="R30" i="1" s="1"/>
  <c r="R31" i="1" a="1"/>
  <c r="R31" i="1" s="1"/>
  <c r="R32" i="1" a="1"/>
  <c r="R32" i="1" s="1"/>
  <c r="R33" i="1" a="1"/>
  <c r="R33" i="1" s="1"/>
  <c r="R34" i="1" a="1"/>
  <c r="R34" i="1" s="1"/>
  <c r="R35" i="1" a="1"/>
  <c r="R35" i="1" s="1"/>
  <c r="R36" i="1" a="1"/>
  <c r="R36" i="1" s="1"/>
  <c r="R4" i="1" a="1"/>
  <c r="R4" i="1" s="1"/>
  <c r="Q5" i="1"/>
  <c r="Q6" i="1"/>
  <c r="Q7" i="1" s="1"/>
  <c r="Q8" i="1" s="1"/>
  <c r="Q9" i="1" s="1"/>
  <c r="Q10" i="1"/>
  <c r="Q11" i="1"/>
  <c r="Q12" i="1" s="1"/>
  <c r="Q13" i="1" s="1"/>
  <c r="Q14" i="1"/>
  <c r="Q15" i="1"/>
  <c r="Q16" i="1"/>
  <c r="Q17" i="1" s="1"/>
  <c r="Q4" i="1"/>
  <c r="A5" i="1" l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<sst xmlns="http://schemas.openxmlformats.org/spreadsheetml/2006/main" count="16" uniqueCount="16">
  <si>
    <t>Date</t>
  </si>
  <si>
    <t xml:space="preserve">poste </t>
  </si>
  <si>
    <t>REF</t>
  </si>
  <si>
    <t>LUNDI</t>
  </si>
  <si>
    <t>DATE</t>
  </si>
  <si>
    <t>MARDI</t>
  </si>
  <si>
    <t>MERCREDI</t>
  </si>
  <si>
    <t>POSTE</t>
  </si>
  <si>
    <t>JEUDI</t>
  </si>
  <si>
    <t>VENDREDI</t>
  </si>
  <si>
    <t>SAMEDI</t>
  </si>
  <si>
    <t>TABLEAU  1</t>
  </si>
  <si>
    <t>TABLEAU  2</t>
  </si>
  <si>
    <t>N° Sem</t>
  </si>
  <si>
    <t>REF ARTICLE</t>
  </si>
  <si>
    <t xml:space="preserve"> Je souhaite, selon de la journée demandée en cellule A3, récuperer les  données correspondantes indiquées dans  tableau 2 et les reporter dans le tableau 1 , en respectant leur ordre sur le tableau 2  et si la ref est 0  sur le tableau 2 ne pas créer de ligne et passer directement à la réference suivante . comme indiqué sur l exemple,(le nombre de réferences(ou de lignes) peut varier d une semaine  à une autres,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</si>
</sst>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3" x14ac:knownFonts="1"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rgb="FF7030A0"/>
      <name val="Arial"/>
      <family val="2"/>
    </font>
    <font>
      <sz val="12"/>
      <color rgb="FF00B0F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3" xfId="0" applyFont="1" applyBorder="1" applyAlignment="1" applyProtection="1">
      <alignment horizontal="center" vertical="center" wrapText="1"/>
    </xf>
    <xf numFmtId="164" fontId="1" fillId="0" borderId="4" xfId="0" applyNumberFormat="1" applyFont="1" applyFill="1" applyBorder="1" applyAlignment="1" applyProtection="1">
      <alignment horizontal="center" vertical="center"/>
    </xf>
    <xf numFmtId="14" fontId="2" fillId="0" borderId="7" xfId="0" applyNumberFormat="1" applyFont="1" applyFill="1" applyBorder="1" applyAlignment="1">
      <alignment horizontal="left" vertical="center"/>
    </xf>
    <xf numFmtId="14" fontId="2" fillId="0" borderId="8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1" fontId="3" fillId="3" borderId="7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1" fontId="3" fillId="3" borderId="8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left" vertical="center"/>
    </xf>
    <xf numFmtId="0" fontId="0" fillId="3" borderId="12" xfId="0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1" fontId="3" fillId="3" borderId="11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1" fontId="3" fillId="3" borderId="13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left" vertical="center"/>
    </xf>
    <xf numFmtId="0" fontId="0" fillId="0" borderId="15" xfId="0" applyBorder="1"/>
    <xf numFmtId="0" fontId="0" fillId="0" borderId="2" xfId="0" applyBorder="1"/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0" fillId="0" borderId="20" xfId="0" applyBorder="1"/>
    <xf numFmtId="0" fontId="0" fillId="2" borderId="9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1" fontId="3" fillId="2" borderId="7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" fontId="3" fillId="2" borderId="11" xfId="0" applyNumberFormat="1" applyFont="1" applyFill="1" applyBorder="1" applyAlignment="1">
      <alignment horizontal="center" vertical="center"/>
    </xf>
    <xf numFmtId="14" fontId="2" fillId="5" borderId="7" xfId="0" applyNumberFormat="1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 vertical="center"/>
    </xf>
    <xf numFmtId="1" fontId="3" fillId="5" borderId="7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/>
    </xf>
    <xf numFmtId="1" fontId="3" fillId="5" borderId="11" xfId="0" applyNumberFormat="1" applyFont="1" applyFill="1" applyBorder="1" applyAlignment="1">
      <alignment horizontal="center" vertical="center"/>
    </xf>
    <xf numFmtId="14" fontId="11" fillId="5" borderId="15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4" fontId="11" fillId="5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5" xfId="0" applyFont="1" applyBorder="1" applyAlignment="1" applyProtection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3"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S40"/>
  <sheetViews>
    <sheetView tabSelected="1" topLeftCell="A3" workbookViewId="0">
      <selection activeCell="D20" sqref="D20"/>
    </sheetView>
  </sheetViews>
  <sheetFormatPr baseColWidth="10" defaultRowHeight="15.75" x14ac:dyDescent="0.25"/>
  <cols>
    <col min="1" max="1" width="11" customWidth="1"/>
    <col min="9" max="9" width="21.625" customWidth="1"/>
    <col min="15" max="15" width="11" style="44"/>
  </cols>
  <sheetData>
    <row r="1" spans="1:19" s="46" customFormat="1" ht="55.5" customHeight="1" thickBot="1" x14ac:dyDescent="0.3">
      <c r="A1" s="77" t="s">
        <v>11</v>
      </c>
      <c r="B1" s="78"/>
      <c r="C1" s="78"/>
      <c r="D1" s="79"/>
      <c r="H1" s="47"/>
      <c r="I1" s="48"/>
      <c r="J1" s="78" t="s">
        <v>12</v>
      </c>
      <c r="K1" s="78"/>
      <c r="L1" s="78"/>
      <c r="M1" s="78"/>
      <c r="N1" s="48"/>
      <c r="O1" s="49"/>
    </row>
    <row r="2" spans="1:19" ht="30" customHeight="1" thickBot="1" x14ac:dyDescent="0.3"/>
    <row r="3" spans="1:19" ht="28.5" customHeight="1" thickBot="1" x14ac:dyDescent="0.3">
      <c r="A3" s="72">
        <v>41281</v>
      </c>
      <c r="B3" s="50"/>
      <c r="C3" s="50"/>
      <c r="D3" s="50"/>
      <c r="E3" s="50"/>
      <c r="H3" s="37" t="s">
        <v>4</v>
      </c>
      <c r="I3" s="73" t="s">
        <v>14</v>
      </c>
      <c r="J3" s="38"/>
      <c r="K3" s="37"/>
      <c r="L3" s="37"/>
      <c r="M3" s="37"/>
      <c r="N3" s="37"/>
      <c r="O3" s="37" t="s">
        <v>7</v>
      </c>
    </row>
    <row r="4" spans="1:19" ht="16.5" thickBot="1" x14ac:dyDescent="0.3">
      <c r="A4" s="1" t="s">
        <v>13</v>
      </c>
      <c r="B4" s="2" t="s">
        <v>0</v>
      </c>
      <c r="C4" s="76" t="s">
        <v>1</v>
      </c>
      <c r="D4" s="45" t="s">
        <v>2</v>
      </c>
      <c r="E4" s="75"/>
      <c r="H4" s="64" t="s">
        <v>3</v>
      </c>
      <c r="I4" s="65">
        <v>22222</v>
      </c>
      <c r="J4" s="54"/>
      <c r="K4" s="55"/>
      <c r="L4" s="56"/>
      <c r="M4" s="57"/>
      <c r="N4" s="58"/>
      <c r="O4" s="66">
        <v>22</v>
      </c>
      <c r="Q4">
        <f>IF(AND(H4&lt;&gt;"",H5=A$3),H5,IF(H4=$A$3,$A$3,IF(H4="",Q3,"")))</f>
        <v>41281</v>
      </c>
      <c r="R4">
        <f t="array" ref="R4">IFERROR(INDEX($I:$I,SMALL(IF(($Q$4:$Q$18&lt;&gt;"")*($I$4:$I$18&lt;&gt;0)=1,ROW($Q$4:$Q$18)),ROW(A1)),),"")</f>
        <v>22222</v>
      </c>
      <c r="S4">
        <f>COUNTIF($R$3:R3,R4)</f>
        <v>0</v>
      </c>
    </row>
    <row r="5" spans="1:19" x14ac:dyDescent="0.25">
      <c r="A5" s="52">
        <f t="shared" ref="A5:A24" si="0">IF(B5="","",WEEKNUM(B5))</f>
        <v>2</v>
      </c>
      <c r="B5" s="74">
        <f>IF(AND($A$3=Q4,R4&lt;&gt;""),$A$3,"")</f>
        <v>41281</v>
      </c>
      <c r="C5" s="51">
        <f t="array" ref="C5">IFERROR(INDEX($O:$O,SMALL(IF((R4=$I$4:$I$35)*($Q$4:$Q$35=$A$3),ROW($I$4:$I$35)),1+S4),),"")</f>
        <v>22</v>
      </c>
      <c r="D5" s="52">
        <f t="array" ref="D5">IFERROR(INDEX($I:$I,SMALL(IF((R4=$I$4:$I$35)*($Q$4:$Q$35=$A$3),ROW($I$4:$I$35)),1+S4),),"")</f>
        <v>22222</v>
      </c>
      <c r="E5" s="53"/>
      <c r="H5" s="64">
        <v>41281</v>
      </c>
      <c r="I5" s="65">
        <v>0</v>
      </c>
      <c r="J5" s="54"/>
      <c r="K5" s="55"/>
      <c r="L5" s="56"/>
      <c r="M5" s="57"/>
      <c r="N5" s="58"/>
      <c r="O5" s="66">
        <v>22</v>
      </c>
      <c r="Q5">
        <f t="shared" ref="Q5:Q17" si="1">IF(AND(H5&lt;&gt;"",H6=A$3),H6,IF(H5=$A$3,$A$3,IF(H5="",Q4,"")))</f>
        <v>41281</v>
      </c>
      <c r="R5">
        <f t="array" ref="R5">IFERROR(INDEX($I:$I,SMALL(IF(($Q$4:$Q$18&lt;&gt;"")*($I$4:$I$18&lt;&gt;0)=1,ROW($Q$4:$Q$18)),ROW(A2)),),"")</f>
        <v>33333</v>
      </c>
      <c r="S5">
        <f>COUNTIF($R$3:R4,R5)</f>
        <v>0</v>
      </c>
    </row>
    <row r="6" spans="1:19" x14ac:dyDescent="0.25">
      <c r="A6" s="52">
        <f t="shared" si="0"/>
        <v>2</v>
      </c>
      <c r="B6" s="74">
        <f t="shared" ref="B6:B17" si="2">IF(AND($A$3=Q5,R5&lt;&gt;""),$A$3,"")</f>
        <v>41281</v>
      </c>
      <c r="C6" s="51">
        <f t="array" ref="C6">IFERROR(INDEX($O:$O,SMALL(IF((R5=$I$4:$I$35)*($Q$4:$Q$35=$A$3),ROW($I$4:$I$35)),1+S5),),"")</f>
        <v>33</v>
      </c>
      <c r="D6" s="52">
        <f t="array" ref="D6">IFERROR(INDEX($I:$I,SMALL(IF((R5=$I$4:$I$35)*($Q$4:$Q$35=$A$3),ROW($I$4:$I$35)),1+S5),),"")</f>
        <v>33333</v>
      </c>
      <c r="E6" s="53"/>
      <c r="H6" s="64"/>
      <c r="I6" s="67">
        <v>33333</v>
      </c>
      <c r="J6" s="54"/>
      <c r="K6" s="55"/>
      <c r="L6" s="56"/>
      <c r="M6" s="57"/>
      <c r="N6" s="58"/>
      <c r="O6" s="66">
        <v>33</v>
      </c>
      <c r="Q6">
        <f t="shared" si="1"/>
        <v>41281</v>
      </c>
      <c r="R6">
        <f t="array" ref="R6">IFERROR(INDEX($I:$I,SMALL(IF(($Q$4:$Q$18&lt;&gt;"")*($I$4:$I$18&lt;&gt;0)=1,ROW($Q$4:$Q$18)),ROW(A3)),),"")</f>
        <v>33333</v>
      </c>
      <c r="S6">
        <f>COUNTIF($R$3:R5,R6)</f>
        <v>1</v>
      </c>
    </row>
    <row r="7" spans="1:19" x14ac:dyDescent="0.25">
      <c r="A7" s="52">
        <f t="shared" si="0"/>
        <v>2</v>
      </c>
      <c r="B7" s="74">
        <f t="shared" si="2"/>
        <v>41281</v>
      </c>
      <c r="C7" s="51">
        <f t="array" ref="C7">IFERROR(INDEX($O:$O,SMALL(IF((R6=$I$4:$I$35)*($Q$4:$Q$35=$A$3),ROW($I$4:$I$35)),1+S6),),"")</f>
        <v>33</v>
      </c>
      <c r="D7" s="52">
        <f t="array" ref="D7">IFERROR(INDEX($I:$I,SMALL(IF((R6=$I$4:$I$35)*($Q$4:$Q$35=$A$3),ROW($I$4:$I$35)),1+S6),),"")</f>
        <v>33333</v>
      </c>
      <c r="E7" s="53"/>
      <c r="H7" s="64"/>
      <c r="I7" s="67">
        <v>33333</v>
      </c>
      <c r="J7" s="54"/>
      <c r="K7" s="55"/>
      <c r="L7" s="56"/>
      <c r="M7" s="57"/>
      <c r="N7" s="58"/>
      <c r="O7" s="66">
        <v>33</v>
      </c>
      <c r="Q7">
        <f t="shared" si="1"/>
        <v>41281</v>
      </c>
      <c r="R7">
        <f t="array" ref="R7">IFERROR(INDEX($I:$I,SMALL(IF(($Q$4:$Q$18&lt;&gt;"")*($I$4:$I$18&lt;&gt;0)=1,ROW($Q$4:$Q$18)),ROW(A4)),),"")</f>
        <v>44444</v>
      </c>
      <c r="S7">
        <f>COUNTIF($R$3:R6,R7)</f>
        <v>0</v>
      </c>
    </row>
    <row r="8" spans="1:19" x14ac:dyDescent="0.25">
      <c r="A8" s="52">
        <f t="shared" si="0"/>
        <v>2</v>
      </c>
      <c r="B8" s="74">
        <f t="shared" si="2"/>
        <v>41281</v>
      </c>
      <c r="C8" s="51">
        <f t="array" ref="C8">IFERROR(INDEX($O:$O,SMALL(IF((R7=$I$4:$I$35)*($Q$4:$Q$35=$A$3),ROW($I$4:$I$35)),1+S7),),"")</f>
        <v>44</v>
      </c>
      <c r="D8" s="52">
        <f t="array" ref="D8">IFERROR(INDEX($I:$I,SMALL(IF((R7=$I$4:$I$35)*($Q$4:$Q$35=$A$3),ROW($I$4:$I$35)),1+S7),),"")</f>
        <v>44444</v>
      </c>
      <c r="E8" s="53"/>
      <c r="H8" s="64"/>
      <c r="I8" s="68">
        <v>0</v>
      </c>
      <c r="J8" s="54"/>
      <c r="K8" s="55"/>
      <c r="L8" s="56"/>
      <c r="M8" s="57"/>
      <c r="N8" s="58"/>
      <c r="O8" s="66">
        <v>44</v>
      </c>
      <c r="Q8">
        <f t="shared" si="1"/>
        <v>41281</v>
      </c>
      <c r="R8" t="str">
        <f t="array" ref="R8">IFERROR(INDEX($I:$I,SMALL(IF(($Q$4:$Q$18&lt;&gt;"")*($I$4:$I$18&lt;&gt;0)=1,ROW($Q$4:$Q$18)),ROW(A5)),),"")</f>
        <v/>
      </c>
      <c r="S8">
        <f>COUNTIF($R$3:R7,R8)</f>
        <v>1</v>
      </c>
    </row>
    <row r="9" spans="1:19" ht="16.5" thickBot="1" x14ac:dyDescent="0.3">
      <c r="A9" s="52" t="str">
        <f t="shared" si="0"/>
        <v/>
      </c>
      <c r="B9" s="74" t="str">
        <f t="shared" si="2"/>
        <v/>
      </c>
      <c r="C9" s="51" t="str">
        <f t="array" ref="C9">IFERROR(INDEX($O:$O,SMALL(IF((R8=$I$4:$I$35)*($Q$4:$Q$35=$A$3),ROW($I$4:$I$35)),1+S8),),"")</f>
        <v/>
      </c>
      <c r="D9" s="52" t="str">
        <f t="array" ref="D9">IFERROR(INDEX($I:$I,SMALL(IF((R8=$I$4:$I$35)*($Q$4:$Q$35=$A$3),ROW($I$4:$I$35)),1+S8),),"")</f>
        <v/>
      </c>
      <c r="E9" s="53"/>
      <c r="H9" s="69"/>
      <c r="I9" s="70">
        <v>44444</v>
      </c>
      <c r="J9" s="59"/>
      <c r="K9" s="60"/>
      <c r="L9" s="61"/>
      <c r="M9" s="62"/>
      <c r="N9" s="63"/>
      <c r="O9" s="71">
        <v>44</v>
      </c>
      <c r="Q9">
        <f t="shared" si="1"/>
        <v>41281</v>
      </c>
      <c r="R9" t="str">
        <f t="array" ref="R9">IFERROR(INDEX($I:$I,SMALL(IF(($Q$4:$Q$18&lt;&gt;"")*($I$4:$I$18&lt;&gt;0)=1,ROW($Q$4:$Q$18)),ROW(A6)),),"")</f>
        <v/>
      </c>
      <c r="S9">
        <f>COUNTIF($R$3:R8,R9)</f>
        <v>2</v>
      </c>
    </row>
    <row r="10" spans="1:19" x14ac:dyDescent="0.25">
      <c r="A10" s="52" t="str">
        <f t="shared" si="0"/>
        <v/>
      </c>
      <c r="B10" s="74" t="str">
        <f t="shared" si="2"/>
        <v/>
      </c>
      <c r="C10" s="51" t="str">
        <f t="array" ref="C10">IFERROR(INDEX($O:$O,SMALL(IF((R9=$I$4:$I$35)*($Q$4:$Q$35=$A$3),ROW($I$4:$I$35)),1+S9),),"")</f>
        <v/>
      </c>
      <c r="D10" s="52" t="str">
        <f t="array" ref="D10">IFERROR(INDEX($I:$I,SMALL(IF((R9=$I$4:$I$35)*($Q$4:$Q$35=$A$3),ROW($I$4:$I$35)),1+S9),),"")</f>
        <v/>
      </c>
      <c r="E10" s="53"/>
      <c r="H10" s="22" t="s">
        <v>5</v>
      </c>
      <c r="I10" s="23">
        <v>22222</v>
      </c>
      <c r="J10" s="24"/>
      <c r="K10" s="25"/>
      <c r="L10" s="26"/>
      <c r="M10" s="27"/>
      <c r="N10" s="28"/>
      <c r="O10" s="42">
        <v>22</v>
      </c>
      <c r="Q10" t="str">
        <f t="shared" si="1"/>
        <v/>
      </c>
      <c r="R10" t="str">
        <f t="array" ref="R10">IFERROR(INDEX($I:$I,SMALL(IF(($Q$4:$Q$18&lt;&gt;"")*($I$4:$I$18&lt;&gt;0)=1,ROW($Q$4:$Q$18)),ROW(A7)),),"")</f>
        <v/>
      </c>
      <c r="S10">
        <f>COUNTIF($R$3:R9,R10)</f>
        <v>3</v>
      </c>
    </row>
    <row r="11" spans="1:19" x14ac:dyDescent="0.25">
      <c r="A11" s="52" t="str">
        <f t="shared" si="0"/>
        <v/>
      </c>
      <c r="B11" s="74" t="str">
        <f t="shared" si="2"/>
        <v/>
      </c>
      <c r="C11" s="51" t="str">
        <f t="array" ref="C11">IFERROR(INDEX($O:$O,SMALL(IF((R10=$I$4:$I$35)*($Q$4:$Q$35=$A$3),ROW($I$4:$I$35)),1+S10),),"")</f>
        <v/>
      </c>
      <c r="D11" s="52" t="str">
        <f t="array" ref="D11">IFERROR(INDEX($I:$I,SMALL(IF((R10=$I$4:$I$35)*($Q$4:$Q$35=$A$3),ROW($I$4:$I$35)),1+S10),),"")</f>
        <v/>
      </c>
      <c r="E11" s="53"/>
      <c r="H11" s="3">
        <v>41282</v>
      </c>
      <c r="I11" s="35">
        <v>33333</v>
      </c>
      <c r="J11" s="6"/>
      <c r="K11" s="7"/>
      <c r="L11" s="8"/>
      <c r="M11" s="9"/>
      <c r="N11" s="10"/>
      <c r="O11" s="40">
        <v>33</v>
      </c>
      <c r="Q11" t="str">
        <f t="shared" si="1"/>
        <v/>
      </c>
      <c r="R11" t="str">
        <f t="array" ref="R11">IFERROR(INDEX($I:$I,SMALL(IF(($Q$4:$Q$18&lt;&gt;"")*($I$4:$I$18&lt;&gt;0)=1,ROW($Q$4:$Q$18)),ROW(A8)),),"")</f>
        <v/>
      </c>
      <c r="S11">
        <f>COUNTIF($R$3:R10,R11)</f>
        <v>4</v>
      </c>
    </row>
    <row r="12" spans="1:19" x14ac:dyDescent="0.25">
      <c r="A12" s="52" t="str">
        <f t="shared" si="0"/>
        <v/>
      </c>
      <c r="B12" s="74" t="str">
        <f t="shared" si="2"/>
        <v/>
      </c>
      <c r="C12" s="51" t="str">
        <f t="array" ref="C12">IFERROR(INDEX($O:$O,SMALL(IF((R11=$I$4:$I$35)*($Q$4:$Q$35=$A$3),ROW($I$4:$I$35)),1+S11),),"")</f>
        <v/>
      </c>
      <c r="D12" s="52" t="str">
        <f t="array" ref="D12">IFERROR(INDEX($I:$I,SMALL(IF((R11=$I$4:$I$35)*($Q$4:$Q$35=$A$3),ROW($I$4:$I$35)),1+S11),),"")</f>
        <v/>
      </c>
      <c r="E12" s="53"/>
      <c r="H12" s="3"/>
      <c r="I12" s="35">
        <v>33333</v>
      </c>
      <c r="J12" s="6"/>
      <c r="K12" s="7"/>
      <c r="L12" s="8"/>
      <c r="M12" s="9"/>
      <c r="N12" s="10"/>
      <c r="O12" s="40">
        <v>33</v>
      </c>
      <c r="Q12" t="str">
        <f t="shared" si="1"/>
        <v/>
      </c>
      <c r="R12" t="str">
        <f t="array" ref="R12">IFERROR(INDEX($I:$I,SMALL(IF(($Q$4:$Q$18&lt;&gt;"")*($I$4:$I$18&lt;&gt;0)=1,ROW($Q$4:$Q$18)),ROW(A9)),),"")</f>
        <v/>
      </c>
      <c r="S12">
        <f>COUNTIF($R$3:R11,R12)</f>
        <v>5</v>
      </c>
    </row>
    <row r="13" spans="1:19" ht="16.5" thickBot="1" x14ac:dyDescent="0.3">
      <c r="A13" s="52" t="str">
        <f t="shared" si="0"/>
        <v/>
      </c>
      <c r="B13" s="74" t="str">
        <f t="shared" si="2"/>
        <v/>
      </c>
      <c r="C13" s="51" t="str">
        <f t="array" ref="C13">IFERROR(INDEX($O:$O,SMALL(IF((R12=$I$4:$I$35)*($Q$4:$Q$35=$A$3),ROW($I$4:$I$35)),ROW(A9)+S12),),"")</f>
        <v/>
      </c>
      <c r="D13" s="52" t="str">
        <f t="array" ref="D13">IFERROR(INDEX($I:$I,SMALL(IF((R12=$I$4:$I$35)*($Q$4:$Q$35=$A$3),ROW($I$4:$I$35)),1+S12),),"")</f>
        <v/>
      </c>
      <c r="E13" s="53"/>
      <c r="H13" s="4"/>
      <c r="I13" s="39">
        <v>44444</v>
      </c>
      <c r="J13" s="11"/>
      <c r="K13" s="12"/>
      <c r="L13" s="13"/>
      <c r="M13" s="14"/>
      <c r="N13" s="15"/>
      <c r="O13" s="43">
        <v>44</v>
      </c>
      <c r="Q13" t="str">
        <f t="shared" si="1"/>
        <v/>
      </c>
      <c r="R13" t="str">
        <f t="array" ref="R13">IFERROR(INDEX($I:$I,SMALL(IF(($Q$4:$Q$18&lt;&gt;"")*($I$4:$I$18&lt;&gt;0)=1,ROW($Q$4:$Q$18)),ROW(A10)),),"")</f>
        <v/>
      </c>
    </row>
    <row r="14" spans="1:19" x14ac:dyDescent="0.25">
      <c r="A14" s="52" t="str">
        <f t="shared" si="0"/>
        <v/>
      </c>
      <c r="B14" s="74" t="str">
        <f t="shared" si="2"/>
        <v/>
      </c>
      <c r="C14" s="51" t="str">
        <f t="array" ref="C14">IFERROR(INDEX($O:$O,SMALL(IF((R13=$I$4:$I$35)*($Q$4:$Q$35=$A$3),ROW($I$4:$I$35)),ROW(A10)+S13),),"")</f>
        <v/>
      </c>
      <c r="D14" s="52" t="str">
        <f t="array" ref="D14">IFERROR(INDEX($I:$I,SMALL(IF((R13=$I$4:$I$35)*($Q$4:$Q$35=$A$3),ROW($I$4:$I$35)),1+S13),),"")</f>
        <v/>
      </c>
      <c r="E14" s="53"/>
      <c r="H14" s="22" t="s">
        <v>6</v>
      </c>
      <c r="I14" s="34">
        <v>22222</v>
      </c>
      <c r="J14" s="24"/>
      <c r="K14" s="25"/>
      <c r="L14" s="26"/>
      <c r="M14" s="27"/>
      <c r="N14" s="28"/>
      <c r="O14" s="42">
        <v>44</v>
      </c>
      <c r="Q14" t="str">
        <f t="shared" si="1"/>
        <v/>
      </c>
      <c r="R14" t="str">
        <f t="array" ref="R14">IFERROR(INDEX($I:$I,SMALL(IF(($Q$4:$Q$18&lt;&gt;"")*($I$4:$I$18&lt;&gt;0)=1,ROW($Q$4:$Q$18)),ROW(A11)),),"")</f>
        <v/>
      </c>
    </row>
    <row r="15" spans="1:19" x14ac:dyDescent="0.25">
      <c r="A15" s="52" t="str">
        <f t="shared" si="0"/>
        <v/>
      </c>
      <c r="B15" s="74" t="str">
        <f t="shared" si="2"/>
        <v/>
      </c>
      <c r="C15" s="51" t="str">
        <f t="array" ref="C15">IFERROR(INDEX($O:$O,SMALL(IF((R14=$I$4:$I$35)*($Q$4:$Q$35=$A$3),ROW($I$4:$I$35)),ROW(A11)),),"")</f>
        <v/>
      </c>
      <c r="D15" s="52" t="str">
        <f t="array" ref="D15">IFERROR(INDEX($I:$I,SMALL(IF((R14=$I$4:$I$35)*($Q$4:$Q$35=$A$3),ROW($I$4:$I$35)),1+S14),),"")</f>
        <v/>
      </c>
      <c r="E15" s="53"/>
      <c r="H15" s="3">
        <v>41283</v>
      </c>
      <c r="I15" s="33">
        <v>33333</v>
      </c>
      <c r="J15" s="6"/>
      <c r="K15" s="7"/>
      <c r="L15" s="8"/>
      <c r="M15" s="9"/>
      <c r="N15" s="10"/>
      <c r="O15" s="40">
        <v>33</v>
      </c>
      <c r="Q15" t="str">
        <f t="shared" si="1"/>
        <v/>
      </c>
      <c r="R15" t="str">
        <f t="array" ref="R15">IFERROR(INDEX($I:$I,SMALL(IF(($Q$4:$Q$18&lt;&gt;"")*($I$4:$I$18&lt;&gt;0)=1,ROW($Q$4:$Q$18)),ROW(A12)),),"")</f>
        <v/>
      </c>
    </row>
    <row r="16" spans="1:19" x14ac:dyDescent="0.25">
      <c r="A16" s="52" t="str">
        <f t="shared" si="0"/>
        <v/>
      </c>
      <c r="B16" s="74" t="str">
        <f t="shared" si="2"/>
        <v/>
      </c>
      <c r="C16" s="51" t="str">
        <f t="array" ref="C16">IFERROR(INDEX($O:$O,SMALL(IF((R15=$I$4:$I$35)*($Q$4:$Q$35=$A$3),ROW($I$4:$I$35)),ROW(A12)),),"")</f>
        <v/>
      </c>
      <c r="D16" s="52" t="str">
        <f t="array" ref="D16">IFERROR(INDEX($I:$I,SMALL(IF((R15=$I$4:$I$35)*($Q$4:$Q$35=$A$3),ROW($I$4:$I$35)),1+S15),),"")</f>
        <v/>
      </c>
      <c r="E16" s="53"/>
      <c r="H16" s="3"/>
      <c r="I16" s="5">
        <v>33333</v>
      </c>
      <c r="J16" s="6"/>
      <c r="K16" s="7"/>
      <c r="L16" s="8"/>
      <c r="M16" s="9"/>
      <c r="N16" s="10"/>
      <c r="O16" s="40">
        <v>33</v>
      </c>
      <c r="Q16" t="str">
        <f t="shared" si="1"/>
        <v/>
      </c>
      <c r="R16" t="str">
        <f t="array" ref="R16">IFERROR(INDEX($I:$I,SMALL(IF(($Q$4:$Q$18&lt;&gt;"")*($I$4:$I$18&lt;&gt;0)=1,ROW($Q$4:$Q$18)),ROW(A13)),),"")</f>
        <v/>
      </c>
    </row>
    <row r="17" spans="1:18" x14ac:dyDescent="0.25">
      <c r="A17" s="52" t="str">
        <f t="shared" si="0"/>
        <v/>
      </c>
      <c r="B17" s="74" t="str">
        <f t="shared" si="2"/>
        <v/>
      </c>
      <c r="C17" s="51" t="str">
        <f t="array" ref="C17">IFERROR(INDEX($O:$O,SMALL(IF((R16=$I$4:$I$35)*($Q$4:$Q$35=$A$3),ROW($I$4:$I$35)),ROW(A13)),),"")</f>
        <v/>
      </c>
      <c r="D17" s="52" t="str">
        <f t="array" ref="D17">IFERROR(INDEX($I:$I,SMALL(IF((R16=$I$4:$I$35)*($Q$4:$Q$35=$A$3),ROW($I$4:$I$35)),1+S16),),"")</f>
        <v/>
      </c>
      <c r="E17" s="53"/>
      <c r="H17" s="3"/>
      <c r="I17" s="5">
        <v>33333</v>
      </c>
      <c r="J17" s="6"/>
      <c r="K17" s="7"/>
      <c r="L17" s="8"/>
      <c r="M17" s="9"/>
      <c r="N17" s="10"/>
      <c r="O17" s="40">
        <v>33</v>
      </c>
      <c r="Q17" t="str">
        <f t="shared" si="1"/>
        <v/>
      </c>
      <c r="R17" t="str">
        <f t="array" ref="R17">IFERROR(INDEX($I:$I,SMALL(IF(($Q$4:$Q$18&lt;&gt;"")*($I$4:$I$18&lt;&gt;0)=1,ROW($Q$4:$Q$18)),ROW(A14)),),"")</f>
        <v/>
      </c>
    </row>
    <row r="18" spans="1:18" x14ac:dyDescent="0.25">
      <c r="A18" s="52" t="str">
        <f t="shared" si="0"/>
        <v/>
      </c>
      <c r="C18" s="51" t="str">
        <f t="array" ref="C18">IFERROR(INDEX($O:$O,SMALL(IF((R17=$I$4:$I$35)*($Q$4:$Q$35=$A$3),ROW($I$4:$I$35)),ROW(A14)),),"")</f>
        <v/>
      </c>
      <c r="D18" s="52" t="str">
        <f t="array" ref="D18">IFERROR(INDEX($I:$I,SMALL(IF((R17=$I$4:$I$35)*($Q$4:$Q$35=$A$3),ROW($I$4:$I$35)),1+S17),),"")</f>
        <v/>
      </c>
      <c r="E18" s="53"/>
      <c r="H18" s="3"/>
      <c r="I18" s="32">
        <v>44444</v>
      </c>
      <c r="J18" s="6"/>
      <c r="K18" s="7"/>
      <c r="L18" s="8"/>
      <c r="M18" s="9"/>
      <c r="N18" s="10"/>
      <c r="O18" s="40">
        <v>44</v>
      </c>
      <c r="R18" t="str">
        <f t="array" ref="R18">IFERROR(INDEX($I:$I,SMALL(IF(($Q$4:$Q$18&lt;&gt;"")*($I$4:$I$18&lt;&gt;0)=1,ROW($Q$4:$Q$18)),ROW(A15)),),"")</f>
        <v/>
      </c>
    </row>
    <row r="19" spans="1:18" ht="16.5" thickBot="1" x14ac:dyDescent="0.3">
      <c r="A19" s="52" t="str">
        <f t="shared" si="0"/>
        <v/>
      </c>
      <c r="C19" s="51" t="str">
        <f t="array" ref="C19">IFERROR(INDEX($O:$O,SMALL(IF((R18=$I$4:$I$35)*($Q$4:$Q$35=$A$3),ROW($I$4:$I$35)),ROW(A15)),),"")</f>
        <v/>
      </c>
      <c r="D19" s="52" t="str">
        <f t="array" ref="D19">IFERROR(INDEX($I:$I,SMALL(IF((R18=$I$4:$I$35)*($Q$4:$Q$35=$A$3),ROW($I$4:$I$35)),1+S18),),"")</f>
        <v/>
      </c>
      <c r="E19" s="53"/>
      <c r="H19" s="4"/>
      <c r="I19" s="39">
        <v>44444</v>
      </c>
      <c r="J19" s="11"/>
      <c r="K19" s="12"/>
      <c r="L19" s="13"/>
      <c r="M19" s="14"/>
      <c r="N19" s="15"/>
      <c r="O19" s="43">
        <v>44</v>
      </c>
      <c r="R19" t="str">
        <f t="array" ref="R19">IFERROR(INDEX($I:$I,SMALL(IF(($Q$4:$Q$18&lt;&gt;"")*($I$4:$I$18&lt;&gt;0)=1,ROW($Q$4:$Q$18)),ROW(A16)),),"")</f>
        <v/>
      </c>
    </row>
    <row r="20" spans="1:18" x14ac:dyDescent="0.25">
      <c r="A20" s="52" t="str">
        <f t="shared" si="0"/>
        <v/>
      </c>
      <c r="C20" s="51" t="str">
        <f t="array" ref="C20">IFERROR(INDEX($O:$O,SMALL(IF((R19=$I$4:$I$35)*($Q$4:$Q$35=$A$3),ROW($I$4:$I$35)),ROW(A16)),),"")</f>
        <v/>
      </c>
      <c r="D20" s="52" t="str">
        <f t="array" ref="D20">IFERROR(INDEX($I:$I,SMALL(IF((R19=$I$4:$I$35)*($Q$4:$Q$35=$A$3),ROW($I$4:$I$35)),1+S19),),"")</f>
        <v/>
      </c>
      <c r="E20" s="53"/>
      <c r="H20" s="22" t="s">
        <v>8</v>
      </c>
      <c r="I20" s="34">
        <v>22222</v>
      </c>
      <c r="J20" s="24"/>
      <c r="K20" s="25"/>
      <c r="L20" s="26"/>
      <c r="M20" s="27"/>
      <c r="N20" s="28"/>
      <c r="O20" s="42">
        <v>22</v>
      </c>
      <c r="R20" t="str">
        <f t="array" ref="R20">IFERROR(INDEX($I:$I,SMALL(IF(($Q$4:$Q$18&lt;&gt;"")*($I$4:$I$18&lt;&gt;0)=1,ROW($Q$4:$Q$18)),ROW(A17)),),"")</f>
        <v/>
      </c>
    </row>
    <row r="21" spans="1:18" x14ac:dyDescent="0.25">
      <c r="A21" s="52" t="str">
        <f t="shared" si="0"/>
        <v/>
      </c>
      <c r="C21" s="51" t="str">
        <f t="array" ref="C21">IFERROR(INDEX($O:$O,SMALL(IF((R20=$I$4:$I$35)*($Q$4:$Q$35=$A$3),ROW($I$4:$I$35)),ROW(A17)),),"")</f>
        <v/>
      </c>
      <c r="D21" s="52"/>
      <c r="E21" s="53"/>
      <c r="H21" s="3">
        <v>41284</v>
      </c>
      <c r="I21" s="33">
        <v>22222</v>
      </c>
      <c r="J21" s="6"/>
      <c r="K21" s="7"/>
      <c r="L21" s="8"/>
      <c r="M21" s="9"/>
      <c r="N21" s="10"/>
      <c r="O21" s="40">
        <v>22</v>
      </c>
      <c r="R21" t="str">
        <f t="array" ref="R21">IFERROR(INDEX($I:$I,SMALL(IF(($Q$4:$Q$18&lt;&gt;"")*($I$4:$I$18&lt;&gt;0)=1,ROW($Q$4:$Q$18)),ROW(A18)),),"")</f>
        <v/>
      </c>
    </row>
    <row r="22" spans="1:18" x14ac:dyDescent="0.25">
      <c r="A22" s="52" t="str">
        <f t="shared" si="0"/>
        <v/>
      </c>
      <c r="C22" s="51" t="str">
        <f t="array" ref="C22">IFERROR(INDEX($O:$O,SMALL(IF((R21=$I$4:$I$35)*($Q$4:$Q$35=$A$3),ROW($I$4:$I$35)),ROW(A18)),),"")</f>
        <v/>
      </c>
      <c r="D22" s="52"/>
      <c r="E22" s="53"/>
      <c r="H22" s="3"/>
      <c r="I22" s="33">
        <v>22222</v>
      </c>
      <c r="J22" s="6"/>
      <c r="K22" s="7"/>
      <c r="L22" s="8"/>
      <c r="M22" s="9"/>
      <c r="N22" s="10"/>
      <c r="O22" s="40">
        <v>22</v>
      </c>
      <c r="R22" t="str">
        <f t="array" ref="R22">IFERROR(INDEX($I:$I,SMALL(IF(($Q$4:$Q$18&lt;&gt;"")*($I$4:$I$18&lt;&gt;0)=1,ROW($Q$4:$Q$18)),ROW(A19)),),"")</f>
        <v/>
      </c>
    </row>
    <row r="23" spans="1:18" x14ac:dyDescent="0.25">
      <c r="A23" s="52" t="str">
        <f t="shared" si="0"/>
        <v/>
      </c>
      <c r="C23" s="51" t="str">
        <f t="array" ref="C23">IFERROR(INDEX($O:$O,SMALL(IF((R22=$I$4:$I$35)*($Q$4:$Q$35=$A$3),ROW($I$4:$I$35)),ROW(A19)),),"")</f>
        <v/>
      </c>
      <c r="D23" s="52"/>
      <c r="E23" s="53"/>
      <c r="H23" s="3"/>
      <c r="I23" s="5">
        <v>33333</v>
      </c>
      <c r="J23" s="6"/>
      <c r="K23" s="7"/>
      <c r="L23" s="8"/>
      <c r="M23" s="9"/>
      <c r="N23" s="10"/>
      <c r="O23" s="40">
        <v>33</v>
      </c>
      <c r="R23" t="str">
        <f t="array" ref="R23">IFERROR(INDEX($I:$I,SMALL(IF(($Q$4:$Q$18&lt;&gt;"")*($I$4:$I$18&lt;&gt;0)=1,ROW($Q$4:$Q$18)),ROW(A20)),),"")</f>
        <v/>
      </c>
    </row>
    <row r="24" spans="1:18" x14ac:dyDescent="0.25">
      <c r="A24" s="52" t="str">
        <f t="shared" si="0"/>
        <v/>
      </c>
      <c r="C24" s="51" t="str">
        <f t="array" ref="C24">IFERROR(INDEX($O:$O,SMALL(IF((R23=$I$4:$I$35)*($Q$4:$Q$35=$A$3),ROW($I$4:$I$35)),ROW(A20)),),"")</f>
        <v/>
      </c>
      <c r="D24" s="52"/>
      <c r="E24" s="53"/>
      <c r="H24" s="3"/>
      <c r="I24" s="5">
        <v>33333</v>
      </c>
      <c r="J24" s="6"/>
      <c r="K24" s="7"/>
      <c r="L24" s="8"/>
      <c r="M24" s="9"/>
      <c r="N24" s="10"/>
      <c r="O24" s="40">
        <v>33</v>
      </c>
      <c r="R24" t="str">
        <f t="array" ref="R24">IFERROR(INDEX($I:$I,SMALL(IF(($Q$4:$Q$18&lt;&gt;"")*($I$4:$I$18&lt;&gt;0)=1,ROW($Q$4:$Q$18)),ROW(A21)),),"")</f>
        <v/>
      </c>
    </row>
    <row r="25" spans="1:18" x14ac:dyDescent="0.25">
      <c r="C25" s="51" t="str">
        <f t="array" ref="C25">IFERROR(INDEX($O:$O,SMALL(IF((R24=$I$4:$I$35)*($Q$4:$Q$35=$A$3),ROW($I$4:$I$35)),ROW(A21)),),"")</f>
        <v/>
      </c>
      <c r="E25" s="53"/>
      <c r="H25" s="3"/>
      <c r="I25" s="32">
        <v>44444</v>
      </c>
      <c r="J25" s="6"/>
      <c r="K25" s="7"/>
      <c r="L25" s="8"/>
      <c r="M25" s="9"/>
      <c r="N25" s="10"/>
      <c r="O25" s="40">
        <v>44</v>
      </c>
      <c r="R25" t="str">
        <f t="array" ref="R25">IFERROR(INDEX($I:$I,SMALL(IF(($Q$4:$Q$18&lt;&gt;"")*($I$4:$I$18&lt;&gt;0)=1,ROW($Q$4:$Q$18)),ROW(A22)),),"")</f>
        <v/>
      </c>
    </row>
    <row r="26" spans="1:18" ht="16.5" thickBot="1" x14ac:dyDescent="0.3">
      <c r="H26" s="4"/>
      <c r="I26" s="39">
        <v>44444</v>
      </c>
      <c r="J26" s="11"/>
      <c r="K26" s="12"/>
      <c r="L26" s="13"/>
      <c r="M26" s="14"/>
      <c r="N26" s="15"/>
      <c r="O26" s="43">
        <v>44</v>
      </c>
      <c r="R26" t="str">
        <f t="array" ref="R26">IFERROR(INDEX($I:$I,SMALL(IF(($Q$4:$Q$18&lt;&gt;"")*($I$4:$I$18&lt;&gt;0)=1,ROW($Q$4:$Q$18)),ROW(A23)),),"")</f>
        <v/>
      </c>
    </row>
    <row r="27" spans="1:18" x14ac:dyDescent="0.25">
      <c r="A27" s="80" t="s">
        <v>15</v>
      </c>
      <c r="B27" s="80"/>
      <c r="C27" s="80"/>
      <c r="D27" s="80"/>
      <c r="E27" s="80"/>
      <c r="F27" s="80"/>
      <c r="H27" s="3" t="s">
        <v>9</v>
      </c>
      <c r="I27" s="33">
        <v>22222</v>
      </c>
      <c r="J27" s="6"/>
      <c r="K27" s="7"/>
      <c r="L27" s="8"/>
      <c r="M27" s="9"/>
      <c r="N27" s="10"/>
      <c r="O27" s="40">
        <v>22</v>
      </c>
      <c r="R27" t="str">
        <f t="array" ref="R27">IFERROR(INDEX($I:$I,SMALL(IF(($Q$4:$Q$18&lt;&gt;"")*($I$4:$I$18&lt;&gt;0)=1,ROW($Q$4:$Q$18)),ROW(A24)),),"")</f>
        <v/>
      </c>
    </row>
    <row r="28" spans="1:18" x14ac:dyDescent="0.25">
      <c r="A28" s="80"/>
      <c r="B28" s="80"/>
      <c r="C28" s="80"/>
      <c r="D28" s="80"/>
      <c r="E28" s="80"/>
      <c r="F28" s="80"/>
      <c r="H28" s="3">
        <v>41285</v>
      </c>
      <c r="I28" s="33">
        <v>22222</v>
      </c>
      <c r="J28" s="6"/>
      <c r="K28" s="7"/>
      <c r="L28" s="8"/>
      <c r="M28" s="9"/>
      <c r="N28" s="10"/>
      <c r="O28" s="40">
        <v>22</v>
      </c>
      <c r="R28" t="str">
        <f t="array" ref="R28">IFERROR(INDEX($I:$I,SMALL(IF(($Q$4:$Q$18&lt;&gt;"")*($I$4:$I$18&lt;&gt;0)=1,ROW($Q$4:$Q$18)),ROW(A25)),),"")</f>
        <v/>
      </c>
    </row>
    <row r="29" spans="1:18" x14ac:dyDescent="0.25">
      <c r="A29" s="80"/>
      <c r="B29" s="80"/>
      <c r="C29" s="80"/>
      <c r="D29" s="80"/>
      <c r="E29" s="80"/>
      <c r="F29" s="80"/>
      <c r="H29" s="3"/>
      <c r="I29" s="5">
        <v>33333</v>
      </c>
      <c r="J29" s="6"/>
      <c r="K29" s="7"/>
      <c r="L29" s="8"/>
      <c r="M29" s="9"/>
      <c r="N29" s="10"/>
      <c r="O29" s="40">
        <v>33</v>
      </c>
      <c r="R29" t="str">
        <f t="array" ref="R29">IFERROR(INDEX($I:$I,SMALL(IF(($Q$4:$Q$18&lt;&gt;"")*($I$4:$I$18&lt;&gt;0)=1,ROW($Q$4:$Q$18)),ROW(A26)),),"")</f>
        <v/>
      </c>
    </row>
    <row r="30" spans="1:18" x14ac:dyDescent="0.25">
      <c r="A30" s="80"/>
      <c r="B30" s="80"/>
      <c r="C30" s="80"/>
      <c r="D30" s="80"/>
      <c r="E30" s="80"/>
      <c r="F30" s="80"/>
      <c r="H30" s="3"/>
      <c r="I30" s="5">
        <v>33333</v>
      </c>
      <c r="J30" s="6"/>
      <c r="K30" s="7"/>
      <c r="L30" s="8"/>
      <c r="M30" s="9"/>
      <c r="N30" s="10"/>
      <c r="O30" s="40">
        <v>33</v>
      </c>
      <c r="R30" t="str">
        <f t="array" ref="R30">IFERROR(INDEX($I:$I,SMALL(IF(($Q$4:$Q$18&lt;&gt;"")*($I$4:$I$18&lt;&gt;0)=1,ROW($Q$4:$Q$18)),ROW(A27)),),"")</f>
        <v/>
      </c>
    </row>
    <row r="31" spans="1:18" ht="16.5" thickBot="1" x14ac:dyDescent="0.3">
      <c r="A31" s="80"/>
      <c r="B31" s="80"/>
      <c r="C31" s="80"/>
      <c r="D31" s="80"/>
      <c r="E31" s="80"/>
      <c r="F31" s="80"/>
      <c r="H31" s="16"/>
      <c r="I31" s="36">
        <v>44444</v>
      </c>
      <c r="J31" s="17"/>
      <c r="K31" s="18"/>
      <c r="L31" s="19"/>
      <c r="M31" s="20"/>
      <c r="N31" s="21"/>
      <c r="O31" s="41">
        <v>44</v>
      </c>
      <c r="R31" t="str">
        <f t="array" ref="R31">IFERROR(INDEX($I:$I,SMALL(IF(($Q$4:$Q$18&lt;&gt;"")*($I$4:$I$18&lt;&gt;0)=1,ROW($Q$4:$Q$18)),ROW(A28)),),"")</f>
        <v/>
      </c>
    </row>
    <row r="32" spans="1:18" x14ac:dyDescent="0.25">
      <c r="A32" s="80"/>
      <c r="B32" s="80"/>
      <c r="C32" s="80"/>
      <c r="D32" s="80"/>
      <c r="E32" s="80"/>
      <c r="F32" s="80"/>
      <c r="H32" s="29" t="s">
        <v>10</v>
      </c>
      <c r="I32" s="34">
        <v>22222</v>
      </c>
      <c r="J32" s="24"/>
      <c r="K32" s="25"/>
      <c r="L32" s="26"/>
      <c r="M32" s="27"/>
      <c r="N32" s="28"/>
      <c r="O32" s="42">
        <v>22</v>
      </c>
      <c r="R32" t="str">
        <f t="array" ref="R32">IFERROR(INDEX($I:$I,SMALL(IF(($Q$4:$Q$18&lt;&gt;"")*($I$4:$I$18&lt;&gt;0)=1,ROW($Q$4:$Q$18)),ROW(A29)),),"")</f>
        <v/>
      </c>
    </row>
    <row r="33" spans="1:18" x14ac:dyDescent="0.25">
      <c r="A33" s="80"/>
      <c r="B33" s="80"/>
      <c r="C33" s="80"/>
      <c r="D33" s="80"/>
      <c r="E33" s="80"/>
      <c r="F33" s="80"/>
      <c r="H33" s="3">
        <v>41286</v>
      </c>
      <c r="I33" s="5">
        <v>33333</v>
      </c>
      <c r="J33" s="6"/>
      <c r="K33" s="7"/>
      <c r="L33" s="8"/>
      <c r="M33" s="9"/>
      <c r="N33" s="10"/>
      <c r="O33" s="40">
        <v>33</v>
      </c>
      <c r="R33" t="str">
        <f t="array" ref="R33">IFERROR(INDEX($I:$I,SMALL(IF(($Q$4:$Q$18&lt;&gt;"")*($I$4:$I$18&lt;&gt;0)=1,ROW($Q$4:$Q$18)),ROW(A30)),),"")</f>
        <v/>
      </c>
    </row>
    <row r="34" spans="1:18" x14ac:dyDescent="0.25">
      <c r="A34" s="80"/>
      <c r="B34" s="80"/>
      <c r="C34" s="80"/>
      <c r="D34" s="80"/>
      <c r="E34" s="80"/>
      <c r="F34" s="80"/>
      <c r="H34" s="30"/>
      <c r="I34" s="5">
        <v>33333</v>
      </c>
      <c r="J34" s="6"/>
      <c r="K34" s="7"/>
      <c r="L34" s="8"/>
      <c r="M34" s="9"/>
      <c r="N34" s="10"/>
      <c r="O34" s="40">
        <v>33</v>
      </c>
      <c r="R34" t="str">
        <f t="array" ref="R34">IFERROR(INDEX($I:$I,SMALL(IF(($Q$4:$Q$18&lt;&gt;"")*($I$4:$I$18&lt;&gt;0)=1,ROW($Q$4:$Q$18)),ROW(A31)),),"")</f>
        <v/>
      </c>
    </row>
    <row r="35" spans="1:18" ht="16.5" thickBot="1" x14ac:dyDescent="0.3">
      <c r="A35" s="80"/>
      <c r="B35" s="80"/>
      <c r="C35" s="80"/>
      <c r="D35" s="80"/>
      <c r="E35" s="80"/>
      <c r="F35" s="80"/>
      <c r="H35" s="31"/>
      <c r="I35" s="39">
        <v>44444</v>
      </c>
      <c r="J35" s="11"/>
      <c r="K35" s="12"/>
      <c r="L35" s="13"/>
      <c r="M35" s="14"/>
      <c r="N35" s="15"/>
      <c r="O35" s="43">
        <v>44</v>
      </c>
      <c r="R35" t="str">
        <f t="array" ref="R35">IFERROR(INDEX($I:$I,SMALL(IF(($Q$4:$Q$18&lt;&gt;"")*($I$4:$I$18&lt;&gt;0)=1,ROW($Q$4:$Q$18)),ROW(A32)),),"")</f>
        <v/>
      </c>
    </row>
    <row r="36" spans="1:18" x14ac:dyDescent="0.25">
      <c r="A36" s="80"/>
      <c r="B36" s="80"/>
      <c r="C36" s="80"/>
      <c r="D36" s="80"/>
      <c r="E36" s="80"/>
      <c r="F36" s="80"/>
      <c r="R36" t="str">
        <f t="array" ref="R36">IFERROR(INDEX($I:$I,SMALL(IF(($Q$4:$Q$18&lt;&gt;"")*($I$4:$I$18&lt;&gt;0)=1,ROW($Q$4:$Q$18)),ROW(A33)),),"")</f>
        <v/>
      </c>
    </row>
    <row r="37" spans="1:18" x14ac:dyDescent="0.25">
      <c r="A37" s="80"/>
      <c r="B37" s="80"/>
      <c r="C37" s="80"/>
      <c r="D37" s="80"/>
      <c r="E37" s="80"/>
      <c r="F37" s="80"/>
    </row>
    <row r="38" spans="1:18" x14ac:dyDescent="0.25">
      <c r="A38" s="80"/>
      <c r="B38" s="80"/>
      <c r="C38" s="80"/>
      <c r="D38" s="80"/>
      <c r="E38" s="80"/>
      <c r="F38" s="80"/>
    </row>
    <row r="39" spans="1:18" x14ac:dyDescent="0.25">
      <c r="A39" s="80"/>
      <c r="B39" s="80"/>
      <c r="C39" s="80"/>
      <c r="D39" s="80"/>
      <c r="E39" s="80"/>
      <c r="F39" s="80"/>
    </row>
    <row r="40" spans="1:18" x14ac:dyDescent="0.25">
      <c r="A40" s="80"/>
      <c r="B40" s="80"/>
      <c r="C40" s="80"/>
      <c r="D40" s="80"/>
      <c r="E40" s="80"/>
      <c r="F40" s="80"/>
    </row>
  </sheetData>
  <mergeCells count="3">
    <mergeCell ref="A1:D1"/>
    <mergeCell ref="J1:M1"/>
    <mergeCell ref="A27:F40"/>
  </mergeCells>
  <conditionalFormatting sqref="C4:C25">
    <cfRule type="cellIs" dxfId="2" priority="1" stopIfTrue="1" operator="equal">
      <formula>2</formula>
    </cfRule>
    <cfRule type="cellIs" dxfId="1" priority="2" stopIfTrue="1" operator="equal">
      <formula>4</formula>
    </cfRule>
    <cfRule type="cellIs" dxfId="0" priority="3" stopIfTrue="1" operator="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 zed</dc:creator>
  <cp:lastModifiedBy>Daniel</cp:lastModifiedBy>
  <dcterms:created xsi:type="dcterms:W3CDTF">2017-09-13T19:30:30Z</dcterms:created>
  <dcterms:modified xsi:type="dcterms:W3CDTF">2017-09-14T11:57:49Z</dcterms:modified>
</cp:coreProperties>
</file>