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 LENOVO\Desktop\"/>
    </mc:Choice>
  </mc:AlternateContent>
  <bookViews>
    <workbookView xWindow="0" yWindow="0" windowWidth="28800" windowHeight="12823"/>
  </bookViews>
  <sheets>
    <sheet name="(38)" sheetId="1" r:id="rId1"/>
  </sheets>
  <definedNames>
    <definedName name="_xlnm._FilterDatabase" localSheetId="0" hidden="1">'(38)'!$A$1:$O$7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/>
  <c r="J5" i="1" s="1"/>
  <c r="K5" i="1" s="1"/>
  <c r="H6" i="1"/>
  <c r="I6" i="1" s="1"/>
  <c r="H7" i="1"/>
  <c r="I7" i="1" s="1"/>
  <c r="H2" i="1"/>
  <c r="J4" i="1" l="1"/>
  <c r="K4" i="1" s="1"/>
  <c r="L4" i="1" s="1"/>
  <c r="J7" i="1"/>
  <c r="K7" i="1" s="1"/>
  <c r="L7" i="1" s="1"/>
  <c r="L5" i="1"/>
  <c r="J3" i="1"/>
  <c r="K3" i="1" s="1"/>
  <c r="L3" i="1" s="1"/>
  <c r="J6" i="1"/>
  <c r="K6" i="1" s="1"/>
  <c r="L6" i="1" s="1"/>
  <c r="I2" i="1"/>
  <c r="J2" i="1" l="1"/>
  <c r="K2" i="1" s="1"/>
  <c r="L2" i="1" l="1"/>
</calcChain>
</file>

<file path=xl/sharedStrings.xml><?xml version="1.0" encoding="utf-8"?>
<sst xmlns="http://schemas.openxmlformats.org/spreadsheetml/2006/main" count="39" uniqueCount="39">
  <si>
    <t>MATRICULE</t>
  </si>
  <si>
    <t>NOM</t>
  </si>
  <si>
    <t>PRENOM</t>
  </si>
  <si>
    <t>FONCTION</t>
  </si>
  <si>
    <t>SALAIRE DE BASE</t>
  </si>
  <si>
    <t>PANIER</t>
  </si>
  <si>
    <t>TRANSPORT</t>
  </si>
  <si>
    <t>SALAIRE DE POSTE</t>
  </si>
  <si>
    <t>RETENUE SS</t>
  </si>
  <si>
    <t>SALAIRE IMPOSABLE</t>
  </si>
  <si>
    <t>IRG</t>
  </si>
  <si>
    <t>%IRG</t>
  </si>
  <si>
    <t>00007</t>
  </si>
  <si>
    <t>NABIL</t>
  </si>
  <si>
    <t>SUPPORT MERCHANDISER</t>
  </si>
  <si>
    <t>00033</t>
  </si>
  <si>
    <t>MOHAMED AMINE</t>
  </si>
  <si>
    <t>Responsable Marketing</t>
  </si>
  <si>
    <t>00035</t>
  </si>
  <si>
    <t>NESRINE SOUHILA</t>
  </si>
  <si>
    <t>Assistante SAV</t>
  </si>
  <si>
    <t>00037</t>
  </si>
  <si>
    <t>ADEL AMAR</t>
  </si>
  <si>
    <t>Magasinier</t>
  </si>
  <si>
    <t>00041</t>
  </si>
  <si>
    <t>AHMED</t>
  </si>
  <si>
    <t>Coordinateur De Projet</t>
  </si>
  <si>
    <t>00048</t>
  </si>
  <si>
    <t>SALMA</t>
  </si>
  <si>
    <t>Assistante de direction</t>
  </si>
  <si>
    <t>SALAIER 1</t>
  </si>
  <si>
    <t>SALAIER 2</t>
  </si>
  <si>
    <t>SALAIER 3</t>
  </si>
  <si>
    <t>SALAIER 4</t>
  </si>
  <si>
    <t>SALAIER 5</t>
  </si>
  <si>
    <t>SALAIER 6</t>
  </si>
  <si>
    <t>SALAIRE NET</t>
  </si>
  <si>
    <t>augmentation</t>
  </si>
  <si>
    <t>nouveau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</si>
</sst>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/>
    <xf numFmtId="4" fontId="0" fillId="0" borderId="1" xfId="0" applyNumberFormat="1" applyFont="1" applyBorder="1"/>
    <xf numFmtId="4" fontId="0" fillId="4" borderId="1" xfId="0" applyNumberFormat="1" applyFont="1" applyFill="1" applyBorder="1"/>
    <xf numFmtId="0" fontId="0" fillId="4" borderId="1" xfId="0" applyFont="1" applyFill="1" applyBorder="1"/>
    <xf numFmtId="0" fontId="0" fillId="0" borderId="0" xfId="0" applyFont="1"/>
    <xf numFmtId="4" fontId="0" fillId="0" borderId="0" xfId="0" applyNumberFormat="1" applyFont="1"/>
    <xf numFmtId="4" fontId="0" fillId="4" borderId="0" xfId="0" applyNumberFormat="1" applyFont="1" applyFill="1"/>
    <xf numFmtId="0" fontId="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topLeftCell="D1" workbookViewId="0">
      <selection activeCell="M2" sqref="M2"/>
    </sheetView>
  </sheetViews>
  <sheetFormatPr baseColWidth="10" defaultColWidth="9.15234375" defaultRowHeight="12.45" x14ac:dyDescent="0.3"/>
  <cols>
    <col min="1" max="1" width="11.69140625" style="10" bestFit="1" customWidth="1"/>
    <col min="2" max="2" width="21.3828125" style="10" customWidth="1"/>
    <col min="3" max="3" width="24.3046875" style="10" customWidth="1"/>
    <col min="4" max="4" width="25.53515625" style="10" bestFit="1" customWidth="1"/>
    <col min="5" max="5" width="17.69140625" style="11" bestFit="1" customWidth="1"/>
    <col min="6" max="6" width="9.15234375" style="11" bestFit="1" customWidth="1"/>
    <col min="7" max="7" width="12.3828125" style="11" bestFit="1" customWidth="1"/>
    <col min="8" max="8" width="11.53515625" style="12" customWidth="1"/>
    <col min="9" max="9" width="11.53515625" style="12" bestFit="1" customWidth="1"/>
    <col min="10" max="10" width="15.3828125" style="12" bestFit="1" customWidth="1"/>
    <col min="11" max="14" width="11.53515625" style="12" customWidth="1"/>
    <col min="15" max="15" width="11.53515625" style="13" customWidth="1"/>
    <col min="16" max="16384" width="9.15234375" style="10"/>
  </cols>
  <sheetData>
    <row r="1" spans="1:15" s="5" customFormat="1" ht="24.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36</v>
      </c>
      <c r="M1" s="3" t="s">
        <v>37</v>
      </c>
      <c r="N1" s="3" t="s">
        <v>38</v>
      </c>
      <c r="O1" s="4" t="s">
        <v>11</v>
      </c>
    </row>
    <row r="2" spans="1:15" x14ac:dyDescent="0.3">
      <c r="A2" s="6" t="s">
        <v>12</v>
      </c>
      <c r="B2" s="6" t="s">
        <v>30</v>
      </c>
      <c r="C2" s="6" t="s">
        <v>13</v>
      </c>
      <c r="D2" s="6" t="s">
        <v>14</v>
      </c>
      <c r="E2" s="7">
        <v>39401.1</v>
      </c>
      <c r="F2" s="7">
        <v>6000</v>
      </c>
      <c r="G2" s="7">
        <v>6000</v>
      </c>
      <c r="H2" s="8">
        <f>+E2</f>
        <v>39401.1</v>
      </c>
      <c r="I2" s="8">
        <f>+H2*0.09</f>
        <v>3546.0989999999997</v>
      </c>
      <c r="J2" s="8">
        <f>+H2-I2+F2+G2</f>
        <v>47855.000999999997</v>
      </c>
      <c r="K2" s="8">
        <f>(IF(ROUNDDOWN((J2/O2)/10,0)*10&gt;15000,(IF(ROUNDDOWN((J2/O2)/10,0)*10&lt;22500,(ROUNDDOWN((J2/O2)/10,0)*10-15000)*20%,IF(ROUNDDOWN((J2/O2)/10,0)*10&lt;28750,(((ROUNDDOWN((J2/O2)/10,0)*10-22500)*12%)+1500),IF(ROUNDDOWN((J2/O2)/10,0)*10&lt;30000,(((ROUNDDOWN((J2/O2)/10,0)*10-28750)*20%)+22500),IF(ROUNDDOWN((J2/O2)/10,0)*10&lt;120000,(((ROUNDDOWN((J2/O2)/10,0)*10-30000)*30%)+2500),(((ROUNDDOWN((J2/O2)/10,0)*10-120000)*35%)+29500)))))),0))*O2</f>
        <v>7855</v>
      </c>
      <c r="L2" s="8">
        <f>H2-I2-K2+F2+G2</f>
        <v>40000.000999999997</v>
      </c>
      <c r="M2" s="8">
        <v>5000</v>
      </c>
      <c r="N2" s="8">
        <v>45000.000999999997</v>
      </c>
      <c r="O2" s="9">
        <v>1</v>
      </c>
    </row>
    <row r="3" spans="1:15" x14ac:dyDescent="0.3">
      <c r="A3" s="6" t="s">
        <v>15</v>
      </c>
      <c r="B3" s="6" t="s">
        <v>31</v>
      </c>
      <c r="C3" s="6" t="s">
        <v>16</v>
      </c>
      <c r="D3" s="6" t="s">
        <v>17</v>
      </c>
      <c r="E3" s="7">
        <v>181735.71</v>
      </c>
      <c r="F3" s="7">
        <v>23078</v>
      </c>
      <c r="G3" s="7">
        <v>23078</v>
      </c>
      <c r="H3" s="8">
        <f t="shared" ref="H3:H7" si="0">+E3</f>
        <v>181735.71</v>
      </c>
      <c r="I3" s="8">
        <f t="shared" ref="I3:I7" si="1">+H3*0.09</f>
        <v>16356.213899999999</v>
      </c>
      <c r="J3" s="8">
        <f t="shared" ref="J3:J7" si="2">+H3-I3+F3+G3</f>
        <v>211535.49609999999</v>
      </c>
      <c r="K3" s="8">
        <f t="shared" ref="K3:K7" si="3">(IF(ROUNDDOWN((J3/O3)/10,0)*10&gt;15000,(IF(ROUNDDOWN((J3/O3)/10,0)*10&lt;22500,(ROUNDDOWN((J3/O3)/10,0)*10-15000)*20%,IF(ROUNDDOWN((J3/O3)/10,0)*10&lt;28750,(((ROUNDDOWN((J3/O3)/10,0)*10-22500)*12%)+1500),IF(ROUNDDOWN((J3/O3)/10,0)*10&lt;30000,(((ROUNDDOWN((J3/O3)/10,0)*10-28750)*20%)+22500),IF(ROUNDDOWN((J3/O3)/10,0)*10&lt;120000,(((ROUNDDOWN((J3/O3)/10,0)*10-30000)*30%)+2500),(((ROUNDDOWN((J3/O3)/10,0)*10-120000)*35%)+29500)))))),0))*O3</f>
        <v>61535.5</v>
      </c>
      <c r="L3" s="8">
        <f t="shared" ref="L3:L7" si="4">H3-I3-K3+F3+G3</f>
        <v>149999.99609999999</v>
      </c>
      <c r="M3" s="8">
        <v>7000</v>
      </c>
      <c r="N3" s="8">
        <v>156999.99609999999</v>
      </c>
      <c r="O3" s="9">
        <v>1</v>
      </c>
    </row>
    <row r="4" spans="1:15" x14ac:dyDescent="0.3">
      <c r="A4" s="6" t="s">
        <v>18</v>
      </c>
      <c r="B4" s="6" t="s">
        <v>32</v>
      </c>
      <c r="C4" s="6" t="s">
        <v>19</v>
      </c>
      <c r="D4" s="6" t="s">
        <v>20</v>
      </c>
      <c r="E4" s="7">
        <v>39401.1</v>
      </c>
      <c r="F4" s="7">
        <v>6000</v>
      </c>
      <c r="G4" s="7">
        <v>6000</v>
      </c>
      <c r="H4" s="8">
        <f t="shared" si="0"/>
        <v>39401.1</v>
      </c>
      <c r="I4" s="8">
        <f t="shared" si="1"/>
        <v>3546.0989999999997</v>
      </c>
      <c r="J4" s="8">
        <f t="shared" si="2"/>
        <v>47855.000999999997</v>
      </c>
      <c r="K4" s="8">
        <f t="shared" si="3"/>
        <v>7855</v>
      </c>
      <c r="L4" s="8">
        <f t="shared" si="4"/>
        <v>40000.000999999997</v>
      </c>
      <c r="M4" s="8">
        <v>4500</v>
      </c>
      <c r="N4" s="8">
        <v>44500.000999999997</v>
      </c>
      <c r="O4" s="9">
        <v>1</v>
      </c>
    </row>
    <row r="5" spans="1:15" x14ac:dyDescent="0.3">
      <c r="A5" s="6" t="s">
        <v>21</v>
      </c>
      <c r="B5" s="6" t="s">
        <v>33</v>
      </c>
      <c r="C5" s="6" t="s">
        <v>22</v>
      </c>
      <c r="D5" s="6" t="s">
        <v>23</v>
      </c>
      <c r="E5" s="7">
        <v>39401.1</v>
      </c>
      <c r="F5" s="7">
        <v>6000</v>
      </c>
      <c r="G5" s="7">
        <v>6000</v>
      </c>
      <c r="H5" s="8">
        <f t="shared" si="0"/>
        <v>39401.1</v>
      </c>
      <c r="I5" s="8">
        <f t="shared" si="1"/>
        <v>3546.0989999999997</v>
      </c>
      <c r="J5" s="8">
        <f t="shared" si="2"/>
        <v>47855.000999999997</v>
      </c>
      <c r="K5" s="8">
        <f t="shared" si="3"/>
        <v>7855</v>
      </c>
      <c r="L5" s="8">
        <f t="shared" si="4"/>
        <v>40000.000999999997</v>
      </c>
      <c r="M5" s="8">
        <v>3000</v>
      </c>
      <c r="N5" s="8">
        <v>43000.000999999997</v>
      </c>
      <c r="O5" s="9">
        <v>1</v>
      </c>
    </row>
    <row r="6" spans="1:15" x14ac:dyDescent="0.3">
      <c r="A6" s="6" t="s">
        <v>24</v>
      </c>
      <c r="B6" s="6" t="s">
        <v>34</v>
      </c>
      <c r="C6" s="6" t="s">
        <v>25</v>
      </c>
      <c r="D6" s="6" t="s">
        <v>26</v>
      </c>
      <c r="E6" s="7">
        <v>251052.2</v>
      </c>
      <c r="F6" s="7">
        <v>30000</v>
      </c>
      <c r="G6" s="7">
        <v>30000</v>
      </c>
      <c r="H6" s="8">
        <f t="shared" si="0"/>
        <v>251052.2</v>
      </c>
      <c r="I6" s="8">
        <f t="shared" si="1"/>
        <v>22594.698</v>
      </c>
      <c r="J6" s="8">
        <f t="shared" si="2"/>
        <v>288457.50199999998</v>
      </c>
      <c r="K6" s="8">
        <f t="shared" si="3"/>
        <v>88457.5</v>
      </c>
      <c r="L6" s="8">
        <f t="shared" si="4"/>
        <v>200000.00200000001</v>
      </c>
      <c r="M6" s="8">
        <v>4400</v>
      </c>
      <c r="N6" s="8">
        <v>204400.00200000001</v>
      </c>
      <c r="O6" s="9">
        <v>1</v>
      </c>
    </row>
    <row r="7" spans="1:15" x14ac:dyDescent="0.3">
      <c r="A7" s="6" t="s">
        <v>27</v>
      </c>
      <c r="B7" s="6" t="s">
        <v>35</v>
      </c>
      <c r="C7" s="6" t="s">
        <v>28</v>
      </c>
      <c r="D7" s="6" t="s">
        <v>29</v>
      </c>
      <c r="E7" s="7">
        <v>36104.400000000001</v>
      </c>
      <c r="F7" s="7">
        <v>7500</v>
      </c>
      <c r="G7" s="7">
        <v>7500</v>
      </c>
      <c r="H7" s="8">
        <f t="shared" si="0"/>
        <v>36104.400000000001</v>
      </c>
      <c r="I7" s="8">
        <f t="shared" si="1"/>
        <v>3249.3960000000002</v>
      </c>
      <c r="J7" s="8">
        <f t="shared" si="2"/>
        <v>47855.004000000001</v>
      </c>
      <c r="K7" s="8">
        <f t="shared" si="3"/>
        <v>7855</v>
      </c>
      <c r="L7" s="8">
        <f t="shared" si="4"/>
        <v>40000.004000000001</v>
      </c>
      <c r="M7" s="8">
        <v>5000</v>
      </c>
      <c r="N7" s="8">
        <v>45000.004000000001</v>
      </c>
      <c r="O7" s="9">
        <v>1</v>
      </c>
    </row>
  </sheetData>
  <autoFilter ref="A1:O7"/>
  <pageMargins left="0.75" right="0.75" top="1" bottom="1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(38)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LENOVO</dc:creator>
  <cp:lastModifiedBy>THINKPAD LENOVO</cp:lastModifiedBy>
  <dcterms:created xsi:type="dcterms:W3CDTF">2017-08-28T14:11:57Z</dcterms:created>
  <dcterms:modified xsi:type="dcterms:W3CDTF">2017-08-29T10:33:20Z</dcterms:modified>
</cp:coreProperties>
</file>