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485"/>
  </bookViews>
  <sheets>
    <sheet name="jelica" sheetId="7" r:id="rId1"/>
    <sheet name="listes" sheetId="8" r:id="rId2"/>
  </sheets>
  <definedNames>
    <definedName name="_xlnm._FilterDatabase" localSheetId="0" hidden="1">jelica!$A$710:$A$714</definedName>
    <definedName name="_xlnm._FilterDatabase" localSheetId="1" hidden="1">listes!$A$1:$C$96</definedName>
    <definedName name="Alsace">listes!$A$2:$B$2</definedName>
    <definedName name="Aquitaine">listes!$A$4:$B$4</definedName>
    <definedName name="Auvergne">listes!$A$9:$B$9</definedName>
    <definedName name="liste">listes!$A$1:$C$98</definedName>
    <definedName name="Nom">listes!$B$2:$B$98</definedName>
    <definedName name="Numéro">listes!$A$2:$A$98</definedName>
    <definedName name="Région">listes!$C$2:$C$98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I6" i="7"/>
  <c r="K2" i="7"/>
  <c r="D44" i="7"/>
  <c r="I3" i="7"/>
  <c r="I4" i="7"/>
  <c r="I5" i="7"/>
  <c r="I2" i="7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48" i="8"/>
</calcChain>
</file>

<file path=xl/sharedStrings.xml><?xml version="1.0" encoding="utf-8"?>
<sst xmlns="http://schemas.openxmlformats.org/spreadsheetml/2006/main" count="916" uniqueCount="840">
  <si>
    <t>ACB</t>
  </si>
  <si>
    <t>Aciès Consulting Group</t>
  </si>
  <si>
    <t>Adaming Group</t>
  </si>
  <si>
    <t>AEROLIA</t>
  </si>
  <si>
    <t>AHG - Ateliers de Haute Garonne</t>
  </si>
  <si>
    <t>AIRBUS</t>
  </si>
  <si>
    <t>Airbus Helicopters</t>
  </si>
  <si>
    <t>ALSACE TOLERIE</t>
  </si>
  <si>
    <t>ALTEN</t>
  </si>
  <si>
    <t>Araymondlife</t>
  </si>
  <si>
    <t>ARC International</t>
  </si>
  <si>
    <t>ARKEMA - Filiale Altuglas</t>
  </si>
  <si>
    <t>ASCOMETAL</t>
  </si>
  <si>
    <t>ASSYSTEM</t>
  </si>
  <si>
    <t>Atelier Industriel de l'Aéronautique de Bordeaux</t>
  </si>
  <si>
    <t>ATLANTIC Technologies</t>
  </si>
  <si>
    <t>AUSY</t>
  </si>
  <si>
    <t>AUTONEUM</t>
  </si>
  <si>
    <t>AXON Cable</t>
  </si>
  <si>
    <t>BECTON DICKINSON</t>
  </si>
  <si>
    <t>BERGER LEVRAULT</t>
  </si>
  <si>
    <t>BIGMAT Schmidt</t>
  </si>
  <si>
    <t>BioMérieux</t>
  </si>
  <si>
    <t>BIOPOLYNOV</t>
  </si>
  <si>
    <t>Böhler-Uddeholm</t>
  </si>
  <si>
    <t>BOSCH</t>
  </si>
  <si>
    <t>BUREAU VERITAS</t>
  </si>
  <si>
    <t>Business Flow Consulting</t>
  </si>
  <si>
    <t>CAP TERRE</t>
  </si>
  <si>
    <t>CEA</t>
  </si>
  <si>
    <t>CERIB</t>
  </si>
  <si>
    <t>CNH</t>
  </si>
  <si>
    <t>COBRA EUROPE</t>
  </si>
  <si>
    <t>COLAS EST</t>
  </si>
  <si>
    <t>Computacenter France</t>
  </si>
  <si>
    <t>Aude</t>
  </si>
  <si>
    <t>CREDIT LOGEMENT</t>
  </si>
  <si>
    <t>CRYOSTAR</t>
  </si>
  <si>
    <t>DAGARD</t>
  </si>
  <si>
    <t>RENAULT</t>
  </si>
  <si>
    <t>DASSAULT</t>
  </si>
  <si>
    <t>Demathieu Bard Construction</t>
  </si>
  <si>
    <t>DESOUTTER</t>
  </si>
  <si>
    <t>EAGLEBURGMANN France</t>
  </si>
  <si>
    <t>EBERSPAECHER</t>
  </si>
  <si>
    <t>EB L'Epicerie Fine</t>
  </si>
  <si>
    <t>EcoMundo</t>
  </si>
  <si>
    <t>EDF</t>
  </si>
  <si>
    <t>EFOR Group Consultant</t>
  </si>
  <si>
    <t>EH - Traduction</t>
  </si>
  <si>
    <t>EIFFAGE</t>
  </si>
  <si>
    <t>ELECTROPOLI</t>
  </si>
  <si>
    <t>ELITEAM</t>
  </si>
  <si>
    <t>ENERIA</t>
  </si>
  <si>
    <t>ETANDEX</t>
  </si>
  <si>
    <t>Euro ENGINEERING</t>
  </si>
  <si>
    <t>Euro Information Développement - EID</t>
  </si>
  <si>
    <t>EURO-SHELTER</t>
  </si>
  <si>
    <t>e-Xstream engineering</t>
  </si>
  <si>
    <t>FAURECIA</t>
  </si>
  <si>
    <t>FIBERCRYST</t>
  </si>
  <si>
    <t>FILLON Technologies</t>
  </si>
  <si>
    <t>FLENDER Graffenstaden</t>
  </si>
  <si>
    <t>FLINT Group</t>
  </si>
  <si>
    <t>F-TECH Aérostructures</t>
  </si>
  <si>
    <t>GAZTRANSPORT &amp; TECHNIGAZ G.T.T.</t>
  </si>
  <si>
    <t>General Electric</t>
  </si>
  <si>
    <t>GEOCEAN</t>
  </si>
  <si>
    <t>GERFLOR</t>
  </si>
  <si>
    <t>GREATBATCH MEDICAL</t>
  </si>
  <si>
    <t>Grégory DUPONT</t>
  </si>
  <si>
    <t>Groupement des Mousquetaires</t>
  </si>
  <si>
    <t>GRUPO ANTOLIN VOSGES</t>
  </si>
  <si>
    <t>HEATWARE TECHNOLOGY</t>
  </si>
  <si>
    <t>HN Services</t>
  </si>
  <si>
    <t>HUTCHINSON</t>
  </si>
  <si>
    <t>IMASONIC</t>
  </si>
  <si>
    <t>IMERYS</t>
  </si>
  <si>
    <t>INEOS Olfins &amp; Polymers Europe</t>
  </si>
  <si>
    <t>Innovation Plasturgie Composites</t>
  </si>
  <si>
    <t>IRT M2P</t>
  </si>
  <si>
    <t>JOHN CRANE</t>
  </si>
  <si>
    <t>JOHNSON Controls</t>
  </si>
  <si>
    <t>JTEKT European Operations</t>
  </si>
  <si>
    <t>KAEFER WANNER</t>
  </si>
  <si>
    <t>KSB</t>
  </si>
  <si>
    <t>La  Maison du Cil - Groupe Procilia</t>
  </si>
  <si>
    <t>LC Support Industriel</t>
  </si>
  <si>
    <t>LDMobile</t>
  </si>
  <si>
    <t>LEGRAND France Lorraine</t>
  </si>
  <si>
    <t>LENDIX</t>
  </si>
  <si>
    <t>LISI Aérospace</t>
  </si>
  <si>
    <t>LMS</t>
  </si>
  <si>
    <t>MACEPLAST</t>
  </si>
  <si>
    <t>MAHLE</t>
  </si>
  <si>
    <t>MANEXI</t>
  </si>
  <si>
    <t>MANOIR Industries</t>
  </si>
  <si>
    <t>MAPA SPONTEX</t>
  </si>
  <si>
    <t>Maroquinerie Thomas</t>
  </si>
  <si>
    <t>MATERALIA</t>
  </si>
  <si>
    <t>MATIS Technologies</t>
  </si>
  <si>
    <t>MATRA Electronique</t>
  </si>
  <si>
    <t>MCA Ingénierie</t>
  </si>
  <si>
    <t>MEDTRONIC  (anc Covidien)</t>
  </si>
  <si>
    <t>MERCK MILLIPORE</t>
  </si>
  <si>
    <t>MERSEN</t>
  </si>
  <si>
    <t>MGI Coutier</t>
  </si>
  <si>
    <t>MICHELIN</t>
  </si>
  <si>
    <t>MI-GSO</t>
  </si>
  <si>
    <t>Momentive Speciality Chemicals</t>
  </si>
  <si>
    <t>MONTUPET Laigneville</t>
  </si>
  <si>
    <t>MOTUS</t>
  </si>
  <si>
    <t>NESTLE</t>
  </si>
  <si>
    <t>NIMITECH COMPOSTIES</t>
  </si>
  <si>
    <t>NMF Technologie</t>
  </si>
  <si>
    <t>NOVARTIS</t>
  </si>
  <si>
    <t>NRJ BI</t>
  </si>
  <si>
    <t>NSIS</t>
  </si>
  <si>
    <t>ORSERY</t>
  </si>
  <si>
    <t>OTIS CN Sud</t>
  </si>
  <si>
    <t>OWENS CORNING</t>
  </si>
  <si>
    <t>PAREXGROUP</t>
  </si>
  <si>
    <t>Parfums Christian Dior</t>
  </si>
  <si>
    <t>PAULSTRA SNC group Hutchinson</t>
  </si>
  <si>
    <t>PBS</t>
  </si>
  <si>
    <t>PHILIPS LIGHTING</t>
  </si>
  <si>
    <t>Pierburg Pump Technology</t>
  </si>
  <si>
    <t>PLANITEC</t>
  </si>
  <si>
    <t>Plastic Omnium</t>
  </si>
  <si>
    <t>PLASTIC OMNIUM Sigmatech</t>
  </si>
  <si>
    <t>PSA Peugeot Citroen</t>
  </si>
  <si>
    <t>PSB Paris School Business</t>
  </si>
  <si>
    <t>PTP Industry</t>
  </si>
  <si>
    <t>Railtech International</t>
  </si>
  <si>
    <t>RECTOR LESAGE</t>
  </si>
  <si>
    <t>REDA</t>
  </si>
  <si>
    <t>ROCKWOOL France SAS</t>
  </si>
  <si>
    <t>ROXEL</t>
  </si>
  <si>
    <t>SAFRAN AERO COMPOSITE</t>
  </si>
  <si>
    <t>Saint Jean Industries</t>
  </si>
  <si>
    <t>S.Ara Composties</t>
  </si>
  <si>
    <t>Sartorius Stedim Biotech</t>
  </si>
  <si>
    <t>SCHAFFLER</t>
  </si>
  <si>
    <t>SCM - Société de Calcul Mathématique</t>
  </si>
  <si>
    <t>SEGEX</t>
  </si>
  <si>
    <t>SEGULA Technologies</t>
  </si>
  <si>
    <t>SEMI</t>
  </si>
  <si>
    <t>SIDEL Blowing &amp; Services</t>
  </si>
  <si>
    <t>SIDIAC</t>
  </si>
  <si>
    <t>SILEC Cable</t>
  </si>
  <si>
    <t>SILLINGER</t>
  </si>
  <si>
    <t>SINEA</t>
  </si>
  <si>
    <t>SINTEX NP</t>
  </si>
  <si>
    <t>SNCF</t>
  </si>
  <si>
    <t>SNCF Réseau</t>
  </si>
  <si>
    <t>SNECMA</t>
  </si>
  <si>
    <t>SOGEFI Group</t>
  </si>
  <si>
    <t>SOLVAY</t>
  </si>
  <si>
    <t>SOM Ortec</t>
  </si>
  <si>
    <t>SOPRA Group</t>
  </si>
  <si>
    <t>SOPREMA Groupe</t>
  </si>
  <si>
    <t>SUNON</t>
  </si>
  <si>
    <t>SURFINSER</t>
  </si>
  <si>
    <t>SYSTRA</t>
  </si>
  <si>
    <t>T.B.I. Groupe</t>
  </si>
  <si>
    <t>TECHNIP</t>
  </si>
  <si>
    <t>TE Connectivity</t>
  </si>
  <si>
    <t>THALES Avionics</t>
  </si>
  <si>
    <t>The Dow Chemical Company</t>
  </si>
  <si>
    <t>TOTAL</t>
  </si>
  <si>
    <t>TOTAL Petrochemicals</t>
  </si>
  <si>
    <t>TOURNICOTI</t>
  </si>
  <si>
    <t>TRANSLUMINAL</t>
  </si>
  <si>
    <t>TRANSVALOR</t>
  </si>
  <si>
    <t>VINCI Construction France</t>
  </si>
  <si>
    <t>VISIATIV</t>
  </si>
  <si>
    <t>VOLKSWAGEN Groupe France</t>
  </si>
  <si>
    <t>WESTINGHOUSE Service Nucléaire</t>
  </si>
  <si>
    <t>XENOCS</t>
  </si>
  <si>
    <t>ZALKIN</t>
  </si>
  <si>
    <t>ZIMMER SPINE</t>
  </si>
  <si>
    <t>ZWICK France</t>
  </si>
  <si>
    <t>STIVENT INDUSTRIE</t>
  </si>
  <si>
    <t>Sté Aciers Armatures Beton</t>
  </si>
  <si>
    <t>SAFED France SAS</t>
  </si>
  <si>
    <t>ROCHLING PERMALI COMPOSITES</t>
  </si>
  <si>
    <t xml:space="preserve">ROBINET ET FILS*SARL </t>
  </si>
  <si>
    <t>RESTAURABELLE</t>
  </si>
  <si>
    <t>LAM PLAN SA</t>
  </si>
  <si>
    <t>LA GIRANDIERE</t>
  </si>
  <si>
    <t>Garage Lorrain Hervé</t>
  </si>
  <si>
    <t>France GESTION IMMOBILIERE</t>
  </si>
  <si>
    <t>EXPERTISES CFE AUDIT ET CONSEIL</t>
  </si>
  <si>
    <t>DAUM</t>
  </si>
  <si>
    <t>DALKIA France</t>
  </si>
  <si>
    <t xml:space="preserve">Construction Métalliques  AUER SA </t>
  </si>
  <si>
    <t>ALBEA TUBES</t>
  </si>
  <si>
    <t>COPPI BRUNO</t>
  </si>
  <si>
    <t>SOCIETE D'EXPLOITATION DES ETS COUTURE</t>
  </si>
  <si>
    <t xml:space="preserve">BAUDIN CHÂTEAUNEUF DERVAUX </t>
  </si>
  <si>
    <t>MS TECHNIQUES</t>
  </si>
  <si>
    <t>SANDVIK Hard Materials</t>
  </si>
  <si>
    <t>VALLOUREC OIL &amp; GAS France</t>
  </si>
  <si>
    <t>MESSER France</t>
  </si>
  <si>
    <t>CIMENTS RENFORCES INDUSTRIES SAS</t>
  </si>
  <si>
    <t>SEMCO</t>
  </si>
  <si>
    <t>DIAG 54</t>
  </si>
  <si>
    <t>ANCRAGE MOBILE SERVICE</t>
  </si>
  <si>
    <t>GANTOIS SRL - Agence Commerciale Gantois</t>
  </si>
  <si>
    <t>NV BURO</t>
  </si>
  <si>
    <t>STIRAL</t>
  </si>
  <si>
    <t>AKINEXT</t>
  </si>
  <si>
    <t>JULIEN E. AMICE</t>
  </si>
  <si>
    <t>WELD WORLD</t>
  </si>
  <si>
    <t>KRAFFT Elisabeth Andrée gabrielle</t>
  </si>
  <si>
    <t xml:space="preserve">MSBM </t>
  </si>
  <si>
    <t>Société Tourisme Néodomien</t>
  </si>
  <si>
    <t>ADJOINTE CONCEPT SARL</t>
  </si>
  <si>
    <t>SOLAR EUROMED SAS</t>
  </si>
  <si>
    <t>IES</t>
  </si>
  <si>
    <t>MIROITERIE RIGHETTI</t>
  </si>
  <si>
    <t>LABORATOIRE DELAGE</t>
  </si>
  <si>
    <t>SLTS  SA</t>
  </si>
  <si>
    <t>OBERTHUR CASH PROTECTION</t>
  </si>
  <si>
    <t>SOPROGA</t>
  </si>
  <si>
    <t>POLYONE France</t>
  </si>
  <si>
    <t>ARDAGH METAL PACKAGING France SAS</t>
  </si>
  <si>
    <t>Developpement Ingenierie et Conception</t>
  </si>
  <si>
    <t xml:space="preserve">TRAPIL </t>
  </si>
  <si>
    <t>O.I. Manufactuturing France</t>
  </si>
  <si>
    <t>CEPIC SA</t>
  </si>
  <si>
    <t>JEOL EUROPE SA</t>
  </si>
  <si>
    <t>RENE PARMENTELAT SAS</t>
  </si>
  <si>
    <t>MSA GALLET</t>
  </si>
  <si>
    <t>TECHNE</t>
  </si>
  <si>
    <t>MERSEN France PY SAS</t>
  </si>
  <si>
    <t>BACCARAT</t>
  </si>
  <si>
    <t>FIVES CRYO</t>
  </si>
  <si>
    <t>TRANE SAS</t>
  </si>
  <si>
    <t>FERRO France</t>
  </si>
  <si>
    <t>Nestle Waters Supply</t>
  </si>
  <si>
    <t>FINDUS France</t>
  </si>
  <si>
    <t>REHAU TUBE SARL</t>
  </si>
  <si>
    <t>PEDUZZI BATIMENT SAS</t>
  </si>
  <si>
    <t>MUNKSJÖ STENAY</t>
  </si>
  <si>
    <t>FIVES NORDON</t>
  </si>
  <si>
    <t>KERNEOS SA</t>
  </si>
  <si>
    <t>ARCELOR MITTAL GROUPE</t>
  </si>
  <si>
    <t>SOC. DES FOURS A CHAUX DE SORCY (Groupe LHOIST)</t>
  </si>
  <si>
    <t>DEMETER RESSOURCES DEVELOPPEMENT</t>
  </si>
  <si>
    <t>Nom entreprise</t>
  </si>
  <si>
    <t>Picardie</t>
  </si>
  <si>
    <t>MESSIER-BUGATTI-DOWLY (SAFRAN)</t>
  </si>
  <si>
    <t>Hôtel les Sternes</t>
  </si>
  <si>
    <t>ICM</t>
  </si>
  <si>
    <t xml:space="preserve">DCNS Research - Centre d’Expertise des Structures et Matériaux Navals (CESMAN) </t>
  </si>
  <si>
    <t>CEA (siège administratif)</t>
  </si>
  <si>
    <t>CEA (siège social)</t>
  </si>
  <si>
    <t>DECATHLON (siege)</t>
  </si>
  <si>
    <t>EDF (siège</t>
  </si>
  <si>
    <t>SAFRAN (siège social)</t>
  </si>
  <si>
    <t>RESIDE ET ETUDES SA</t>
  </si>
  <si>
    <t>ALLIZE PLASTURGIE</t>
  </si>
  <si>
    <t>ATELIERS  CINI</t>
  </si>
  <si>
    <t>AUBERT&amp;DUVAL</t>
  </si>
  <si>
    <t>Avery Dennison</t>
  </si>
  <si>
    <t>BACCARAT- Cristallerie de luxe</t>
  </si>
  <si>
    <t>CASDEN</t>
  </si>
  <si>
    <t>DR.FISCHER Group</t>
  </si>
  <si>
    <t>EUROCOPTER</t>
  </si>
  <si>
    <t>FERRY CAPITAIN</t>
  </si>
  <si>
    <t>Flowserve Pompes SAS</t>
  </si>
  <si>
    <t>GGBEARINGS</t>
  </si>
  <si>
    <t>HERAKLES (SAFRAN)</t>
  </si>
  <si>
    <t>HEXCEL</t>
  </si>
  <si>
    <t>IUMM - MEDEF 54</t>
  </si>
  <si>
    <t>KERNEOS Aluminate Technoloies</t>
  </si>
  <si>
    <t>KNAUF</t>
  </si>
  <si>
    <t>KSPG Automotive</t>
  </si>
  <si>
    <t>LE BRONZE INDUSTRIEL / 6-24 HOLDING</t>
  </si>
  <si>
    <t>LEGRAND</t>
  </si>
  <si>
    <t>LINDAL France</t>
  </si>
  <si>
    <t>LISI AUTOMOTIVE</t>
  </si>
  <si>
    <t>NTN - SNR Roulements</t>
  </si>
  <si>
    <t>NUMALLIANCE</t>
  </si>
  <si>
    <t>ONERA</t>
  </si>
  <si>
    <t>PREDICT</t>
  </si>
  <si>
    <t>PROTOMED</t>
  </si>
  <si>
    <t>SAFRAN Messier-Bugatti-Dowty</t>
  </si>
  <si>
    <t>Safran Helicopter Engine</t>
  </si>
  <si>
    <t>SCHNEIDER ELECTRIC</t>
  </si>
  <si>
    <t>STMicrolectronics SAS</t>
  </si>
  <si>
    <t>STRAND Cosmetics Europe</t>
  </si>
  <si>
    <t>TARKETT</t>
  </si>
  <si>
    <t>UEM</t>
  </si>
  <si>
    <t xml:space="preserve">AIRBUS - airbus operations sas Etablissement de saint-nazaire </t>
  </si>
  <si>
    <t>TOTAL PETROCHEMICALS</t>
  </si>
  <si>
    <t>SAINT GOBAIN PAM</t>
  </si>
  <si>
    <t>IDMC</t>
  </si>
  <si>
    <t>SAFRAN SAGEM</t>
  </si>
  <si>
    <t>l'AVANT PREMIERE</t>
  </si>
  <si>
    <t>TESTIA</t>
  </si>
  <si>
    <t>NOVITOM</t>
  </si>
  <si>
    <t>GOOD YEAR DUNLOP TIRES</t>
  </si>
  <si>
    <t>AUTOMOTIVE EXTERIORS EUROPE</t>
  </si>
  <si>
    <t>FONDERIE DE NIEDERBRONN</t>
  </si>
  <si>
    <t>ENO</t>
  </si>
  <si>
    <t>DELPHI</t>
  </si>
  <si>
    <t>BIOMATLANTE</t>
  </si>
  <si>
    <t>BAC CORROSION</t>
  </si>
  <si>
    <t>EUROVIA</t>
  </si>
  <si>
    <t>GAZTRANSPORT ET TECHNIGAZ</t>
  </si>
  <si>
    <t>Nexans Power Acessories</t>
  </si>
  <si>
    <t>SAINT-GOBAIN CREE</t>
  </si>
  <si>
    <t>LE BRIGAND NDT</t>
  </si>
  <si>
    <t>PLASTIC  OMNIUM AUTO</t>
  </si>
  <si>
    <t>Creatix3D Filale AVENAO</t>
  </si>
  <si>
    <t>Multiplast SAS</t>
  </si>
  <si>
    <t>SETITA</t>
  </si>
  <si>
    <t>PLUGMED HEART</t>
  </si>
  <si>
    <t>EUROFINS</t>
  </si>
  <si>
    <t>ROXEL France</t>
  </si>
  <si>
    <t>BODYCOTE</t>
  </si>
  <si>
    <t>FORBO, REIMS</t>
  </si>
  <si>
    <t>ATS, SEZANNE</t>
  </si>
  <si>
    <t>REITS, CHALON SUR VESLE</t>
  </si>
  <si>
    <t>JST FRANCE SA, VITRY LE FRANCOIS</t>
  </si>
  <si>
    <t>CARBODY, Centre de Recherche, WITRY LES REIMS</t>
  </si>
  <si>
    <t>THULE Towing Systems, BETHENY</t>
  </si>
  <si>
    <t>LE BRONZE INDUSTRIEL, SUIPPES</t>
  </si>
  <si>
    <t>IUT Leonard de Vinci GMP, génie du conditionnement, REIMS</t>
  </si>
  <si>
    <t>DEGUY CONGE, LUZY SUR MARNE</t>
  </si>
  <si>
    <t>FERRO, SAINT DIZIER</t>
  </si>
  <si>
    <t>FONDERIE DE SAINT DIZIER, SAINT DIZIER</t>
  </si>
  <si>
    <t>GARNIER PRO, SAINT DIZIER</t>
  </si>
  <si>
    <t>GHM, Générale Hydraulique Mécanique , WASSY</t>
  </si>
  <si>
    <t>FONDERIE DE BROUSSEVAL, WASSY</t>
  </si>
  <si>
    <t>DIAG METAL SARL, RACHECOURT SUR MARNE</t>
  </si>
  <si>
    <t>SAINT GOBAIN PAM, CHEVILLON</t>
  </si>
  <si>
    <t>MGL Mécanique Générale Langroise, SAINTS-GEOSMES</t>
  </si>
  <si>
    <t>MANOIR AEROSPACE, Forges de Bologne, BOLOGNE</t>
  </si>
  <si>
    <t>FORGEAVIA, BIESLES</t>
  </si>
  <si>
    <t>GASCARD MARTIN PROST SA, NEUILLY L'EVEQUE</t>
  </si>
  <si>
    <t>MARLE, NOGENT</t>
  </si>
  <si>
    <t xml:space="preserve">FONDERIE CERI, VESAIGNES SUR MARNE </t>
  </si>
  <si>
    <t xml:space="preserve">MIKROLAND, VITRY LES NOGENT </t>
  </si>
  <si>
    <t>CRITT MTDS, NOGENT</t>
  </si>
  <si>
    <t>FORGES DE COURCELLES, NOGENT</t>
  </si>
  <si>
    <t>FORGEX RAGUET FRANCE, siège à Monthermé 08, NOGENT</t>
  </si>
  <si>
    <t>SOLVAY, DOMBASLE SUR MEURTHE</t>
  </si>
  <si>
    <t>BACCARAT, BACCARAT</t>
  </si>
  <si>
    <t>GRDF, HEILLECOURT</t>
  </si>
  <si>
    <t>NWS, HEILLECOURT</t>
  </si>
  <si>
    <t>EUROPIPE FRANCE, JOEUF</t>
  </si>
  <si>
    <t>LME, POMPEY</t>
  </si>
  <si>
    <t>BALZERS Revêtements Sous Vide France (SA), POMPEY</t>
  </si>
  <si>
    <t>CRITT Metal 2T LORIUS , LONGWY</t>
  </si>
  <si>
    <t>MERSEN (Carbone Lorraine), PAGNY SUR MOSELLE</t>
  </si>
  <si>
    <t>SAINT GOBAIN, PAM, FOUG</t>
  </si>
  <si>
    <t>FAURECIA, PIERREPONT</t>
  </si>
  <si>
    <t>MANOIR INDUSTRIE, CUSTINES</t>
  </si>
  <si>
    <t>SAINT GOBAIN PAM, PONT A MOUSSON</t>
  </si>
  <si>
    <t>PHILIPS ECLAIRAGE, PONT A MOUSSON</t>
  </si>
  <si>
    <t>OREFI TRUMEL, LUDRES</t>
  </si>
  <si>
    <t>IMPRESS PRODUCTION SAS LUDRES, LUDRES</t>
  </si>
  <si>
    <t>ARDAGH PRODUCTION FRANCE SAS LUDRES, LUDRES</t>
  </si>
  <si>
    <t>LORRAINE TUBES, LEXY</t>
  </si>
  <si>
    <t>FONDERIES DE VAUCOULEURS SA, VAUCOULEURS</t>
  </si>
  <si>
    <t>APERAM STAINLESS , SERVICE SOLUTION TUBES EUROPE, ANCERVILLE</t>
  </si>
  <si>
    <t>HUOT, SAINT MIHIEL CEDEX</t>
  </si>
  <si>
    <t>SODETAL, TRONVILLE EN BARROIS</t>
  </si>
  <si>
    <t>CVM SARL, Centre de Vérification de Metz, METZ</t>
  </si>
  <si>
    <t>PSA CITROEN (SMAE Borny), METZ</t>
  </si>
  <si>
    <t>GEORGIA TECH LORRAINE, METZ</t>
  </si>
  <si>
    <t>EVATEC TOOLS MANAGEMENT, THIONVILLE</t>
  </si>
  <si>
    <t>LORRAINE TUBE, YUTZ</t>
  </si>
  <si>
    <t>INSTITUT DE SOUDURE INDUSTRIE, YUTZ</t>
  </si>
  <si>
    <t>EXMA, YUTZ</t>
  </si>
  <si>
    <t>CLAAS FRANCE, WOIPPY</t>
  </si>
  <si>
    <t>PROCIDEC, WOIPPY</t>
  </si>
  <si>
    <t>EIFELER FRANCE, CREUTZWALD</t>
  </si>
  <si>
    <t>LORMAFER, CREUTZWALD</t>
  </si>
  <si>
    <t>ZF LEMFOERDER METAL, FLORANGE</t>
  </si>
  <si>
    <t>NIMESIS TECHNOLOGY, MECLEUVES</t>
  </si>
  <si>
    <t>DISTRILAB, FEVES</t>
  </si>
  <si>
    <t>PSA SMAE, HAGONDANGE</t>
  </si>
  <si>
    <t>METALFORM, GUENANGE</t>
  </si>
  <si>
    <t>MANOIR INDUSTRIES, BOUZONVILLE</t>
  </si>
  <si>
    <t>KS KOLBENSCHMIDT (SMP), YUTZ CEDEX</t>
  </si>
  <si>
    <t>LBI - LES BRONZES D'INDUSTRIE, AMNEVILLE</t>
  </si>
  <si>
    <t>CIMULEC, ENNERY</t>
  </si>
  <si>
    <t>ETC, FLEVY</t>
  </si>
  <si>
    <t>EKK EAGLE INDUSTRY FRANCE, FAULQUEMONT</t>
  </si>
  <si>
    <t>AHC Surface Technology, Groupe AIMT, FAULQUEMONT</t>
  </si>
  <si>
    <t>BURGMAIER PRECISDEC, FAULQUEMONT</t>
  </si>
  <si>
    <t>INSTITUT DE SOUDURE, GOIN</t>
  </si>
  <si>
    <t>Magna Lorraine Emboutissage , HENRIVILLE</t>
  </si>
  <si>
    <t>LORRAINE TUBES, RETTEL</t>
  </si>
  <si>
    <t>Auxitec Industrie, Saint Avold</t>
  </si>
  <si>
    <t>PEAK FRANCE SA, SAINT AVOLD</t>
  </si>
  <si>
    <t>CPM Centre de Pyrolyse de Marienau , FORBACH</t>
  </si>
  <si>
    <t>EURO LOCKS, FOLSCHWILLER</t>
  </si>
  <si>
    <t>GRUNDFOS, LONGEVILLE LES SAINT AVOLD</t>
  </si>
  <si>
    <t>EMITEC, LONGEVILLE LES SAINT AVOLD</t>
  </si>
  <si>
    <t>SOLSI TEC, ROSSELANGE</t>
  </si>
  <si>
    <t>SOLED, ROSSELANGE</t>
  </si>
  <si>
    <t>HOLCIM, HEMING</t>
  </si>
  <si>
    <t>BEHR LORRAINE, HAMBACH CEDEX</t>
  </si>
  <si>
    <t>FORTEX, STRASBOURG</t>
  </si>
  <si>
    <t>IPHC CNRS, STRASBOURG</t>
  </si>
  <si>
    <t>NLMK Europe, STRASBOURG</t>
  </si>
  <si>
    <t>OFFENWERK, STRASBOURG</t>
  </si>
  <si>
    <t>VOSSLOH COGIFER, REICHSCHOFFEN</t>
  </si>
  <si>
    <t>DANIEL MULLER &amp; Cie, Geispolsheim</t>
  </si>
  <si>
    <t>FONDERIE HEINRICH V, MOLSHEIM</t>
  </si>
  <si>
    <t>MESSIER - BUGATTI, MOLSHEIM</t>
  </si>
  <si>
    <t>BALZERS COATING, OERLIKON, DUTTLENHEIM</t>
  </si>
  <si>
    <t>L&amp;L Products Europe SAS, MOLSHEIM Cedex</t>
  </si>
  <si>
    <t>STOCKO Contact Eurl, ANDLAU</t>
  </si>
  <si>
    <t>ETESIA, WISSEMBOURG</t>
  </si>
  <si>
    <t>HAGER  ELECTRO, OBERNAI</t>
  </si>
  <si>
    <t>EJOT, Villé</t>
  </si>
  <si>
    <t>MECASEM, OSTWALD</t>
  </si>
  <si>
    <t>HOFFMANN FRANCE, DRUSNHEIM</t>
  </si>
  <si>
    <t>DELPHI Electronics &amp; Safety, ILLKIRCH FRANCE</t>
  </si>
  <si>
    <t>BOSSARD, MUNDOLSHEIM</t>
  </si>
  <si>
    <t>SIEMENS, HAGUENAU</t>
  </si>
  <si>
    <t>FONDERIE DE LA BRUCHE, SCHIRMECK</t>
  </si>
  <si>
    <t>LASER ALSACE PRODUCTION, LAP, ROSHEIM</t>
  </si>
  <si>
    <t>NTN SNR, SCHWEIGHOUSE SUR MODER</t>
  </si>
  <si>
    <t>DARAMIC SAS, SELESTAT</t>
  </si>
  <si>
    <t>KUHN - CONTIFONTE, SAVERNE</t>
  </si>
  <si>
    <t>KUHN, SAVERNE</t>
  </si>
  <si>
    <t>ZWIEBEL SA, SAVERNE CEDEX</t>
  </si>
  <si>
    <t>HAGER ELECTRO, SAVERNE</t>
  </si>
  <si>
    <t>TIMKEN FRANCE, COLMAR</t>
  </si>
  <si>
    <t>LIEBHERR MINING EQUIPEMENT, COLMAR</t>
  </si>
  <si>
    <t>KNF NEUBERGER, VILLAGE NEUF</t>
  </si>
  <si>
    <t>THK, ENSISHEIM</t>
  </si>
  <si>
    <t>PEUGEOT MOTOCYCLES, PSA, DANNEMARIE</t>
  </si>
  <si>
    <t>KME France, NIEDERBRUCK</t>
  </si>
  <si>
    <t>RAYCE, SAINT LOUIS</t>
  </si>
  <si>
    <t>SAPPEL, Saint Louis</t>
  </si>
  <si>
    <t>WELDING ALLOYS FRANCE SAS, HOLTZWIHR</t>
  </si>
  <si>
    <t>FORT JAMES  FRANCE, KUNHEIM</t>
  </si>
  <si>
    <t>ECKARDT, SOULTZ</t>
  </si>
  <si>
    <t>SOGEFI Air and Cooling Systems, MARK IV, ORBEY</t>
  </si>
  <si>
    <t>SCHLUMBERGER, GUEBVILLER</t>
  </si>
  <si>
    <t>METATHERM, BURNHAUPT LE HAUT</t>
  </si>
  <si>
    <t>ENDRESS HAUSER FLOWTEC AG, CERNAY</t>
  </si>
  <si>
    <t>T-CONCEPT, RIOZ</t>
  </si>
  <si>
    <t xml:space="preserve">GESTAMP , RONCHAMPS </t>
  </si>
  <si>
    <t>LISI AUTOMOTIVE FORMER MELISEY, MELISEY</t>
  </si>
  <si>
    <t>BECK TECHNOLOGIE, AILLEVILLERS</t>
  </si>
  <si>
    <t>FIDAY GESTION, CHASSEY LES SCEY</t>
  </si>
  <si>
    <t>SCHNEIDER ELECTRIC, ex ALSTHOM/Areva T&amp;D, MACON</t>
  </si>
  <si>
    <t>HENKEL, CHALON SUR SAONE</t>
  </si>
  <si>
    <t>AREVA NP, CHALON SUR SAONE</t>
  </si>
  <si>
    <t>ESCOFIER Technologie S.A, VALLOUREC, Chalon sur Saone</t>
  </si>
  <si>
    <t>FPT POWERTRAIN TECHNOLOGIES, BOURBON LANCY</t>
  </si>
  <si>
    <t>SEEB INDUSTRIE, CHAUFFAILLES</t>
  </si>
  <si>
    <t>SNECMA, LE CREUSOT</t>
  </si>
  <si>
    <t>NFM, LE CREUSOT Cedex</t>
  </si>
  <si>
    <t>EVAMET, LE CREUSOT</t>
  </si>
  <si>
    <t>Thermodyn GE oil &amp; gas, LE CREUSOT</t>
  </si>
  <si>
    <t>AREVA NP, Centre de recherches, LE CREUSOT</t>
  </si>
  <si>
    <t>PPC FREYSSINET, MONTCHANIN</t>
  </si>
  <si>
    <t>SEB, REMIREMONT</t>
  </si>
  <si>
    <t>HYDREO Engineering, REMIREMONT</t>
  </si>
  <si>
    <t xml:space="preserve">WAGON AUTOMOTIVE, GERARDMER </t>
  </si>
  <si>
    <t>FAURECIA INTERIEUR INDUSTRIE, Saint-Michel sur Meurthe</t>
  </si>
  <si>
    <t>FAURECIA, NOMPATELIZE</t>
  </si>
  <si>
    <t>FRAUENTHAL, Frauenthal Automotive France SAS</t>
  </si>
  <si>
    <t>départ</t>
  </si>
  <si>
    <t>VoestAlpine Amstutz Levin, VoestAlpine</t>
  </si>
  <si>
    <t>SICTA, Pôle Mécanique du Groupe Citele</t>
  </si>
  <si>
    <t>VON ROLL FRANCE SA</t>
  </si>
  <si>
    <t>MACPLUS</t>
  </si>
  <si>
    <t>IRTES LERMPS</t>
  </si>
  <si>
    <t>LERMPS , Site de SEVENANS</t>
  </si>
  <si>
    <t>SELECTARC FSH Welding Group</t>
  </si>
  <si>
    <t>MECASEM LABBEL</t>
  </si>
  <si>
    <t>GENERAL ELECTRIC, Ge Energy Product France (SNC</t>
  </si>
  <si>
    <t>CEGELEC, Site de General Electric</t>
  </si>
  <si>
    <t>EUROCAST DELLE, GMD eurocast</t>
  </si>
  <si>
    <t>NIPSON SAS</t>
  </si>
  <si>
    <t>MILGRED</t>
  </si>
  <si>
    <t>KDG France</t>
  </si>
  <si>
    <t>AE2I</t>
  </si>
  <si>
    <t>AIQUS AEROSPACE</t>
  </si>
  <si>
    <t>GLI Gaz Liquéfiés Industrie , GLI Schneider Industrie</t>
  </si>
  <si>
    <t>SAREL</t>
  </si>
  <si>
    <t>ISRI</t>
  </si>
  <si>
    <t xml:space="preserve">CRITT </t>
  </si>
  <si>
    <t>SECO EPB</t>
  </si>
  <si>
    <t>MENICON Pharma</t>
  </si>
  <si>
    <t>IREPA LASER</t>
  </si>
  <si>
    <t>LIEBHERR France</t>
  </si>
  <si>
    <t>PSA PEUGEOT</t>
  </si>
  <si>
    <t>PSA PEUGEOT, Laboratoire central</t>
  </si>
  <si>
    <t>PSA PEUGEOT , FORGES</t>
  </si>
  <si>
    <t>PEUGEOT CITROEN AUTOMOBILE, PSA</t>
  </si>
  <si>
    <t>HOLCIM</t>
  </si>
  <si>
    <t>SIAP</t>
  </si>
  <si>
    <t>TEREX</t>
  </si>
  <si>
    <t>FONDERIE DE MATOUR</t>
  </si>
  <si>
    <t>FONDERIE CHAROLLAISE SA</t>
  </si>
  <si>
    <t>FASERD</t>
  </si>
  <si>
    <t>SETFORGE</t>
  </si>
  <si>
    <t>PARSIDER</t>
  </si>
  <si>
    <t>CEFILOR</t>
  </si>
  <si>
    <t>Brook-Crampton (SA)</t>
  </si>
  <si>
    <t>HONEYWELL GARRET SA</t>
  </si>
  <si>
    <t>VT2I</t>
  </si>
  <si>
    <t>ACM Centre métallurgique, ABS Centre Métallurgique</t>
  </si>
  <si>
    <t>AIB VINCOTTE INTERNATIONAL</t>
  </si>
  <si>
    <t>AIR LIQUIDE WELDING France</t>
  </si>
  <si>
    <t>ALLEVARD REJNA, AUTOSUSPENSIONS</t>
  </si>
  <si>
    <t>ALPHA LASER</t>
  </si>
  <si>
    <t>SOCIETE 6 TEM Richart</t>
  </si>
  <si>
    <t>SERV TRAYVOU INTERVERROUILLAGE, STI</t>
  </si>
  <si>
    <t>HAUCK HEAT TREATMENT</t>
  </si>
  <si>
    <t>CHROMALPES</t>
  </si>
  <si>
    <t>FRANTZ ELECTROLYSE</t>
  </si>
  <si>
    <t>GMC - GALVANOPLASTIE MODERNE DU CENTRE</t>
  </si>
  <si>
    <t>GORCE SAS</t>
  </si>
  <si>
    <t>SOMECAB SA</t>
  </si>
  <si>
    <t>USICHROM</t>
  </si>
  <si>
    <t>AGS groupe (5 filiales CFP, OPN, ATS, AGS FUSION, LBY so)</t>
  </si>
  <si>
    <t>CATIDOM SA</t>
  </si>
  <si>
    <t>Numéro</t>
  </si>
  <si>
    <t>Région</t>
  </si>
  <si>
    <t>Bas-Rhin</t>
  </si>
  <si>
    <t>Haut-Rhin</t>
  </si>
  <si>
    <t>Dordogne</t>
  </si>
  <si>
    <t>Aquitaine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</si>
  <si>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</si>
  <si>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</si>
  <si>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</si>
  <si>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</si>
  <si>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</si>
  <si>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</si>
  <si>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</si>
  <si>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</si>
  <si>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</si>
  <si>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Orne</t>
  </si>
  <si>
    <t>Côte d'Or</t>
  </si>
  <si>
    <t>Bourgogne</t>
  </si>
  <si>
    <t>Nièvre</t>
  </si>
  <si>
    <t>Saône-et-Loire</t>
  </si>
  <si>
    <t>Yonne</t>
  </si>
  <si>
    <t>Côtes d'Armor</t>
  </si>
  <si>
    <t>Bretagne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</si>
  <si>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</si>
  <si>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</si>
  <si>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</si>
  <si>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</si>
  <si>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</si>
  <si>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</si>
  <si>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</si>
  <si>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Loiret</t>
  </si>
  <si>
    <t>Loir-et-Cher</t>
  </si>
  <si>
    <t>Ardennes</t>
  </si>
  <si>
    <t>Aube</t>
  </si>
  <si>
    <t>Haute-Marne</t>
  </si>
  <si>
    <t>Marne</t>
  </si>
  <si>
    <t>2A</t>
  </si>
  <si>
    <t>Corse du Sud</t>
  </si>
  <si>
    <t>Corse</t>
  </si>
  <si>
    <t>2B</t>
  </si>
  <si>
    <t>Haute-Corse</t>
  </si>
  <si>
    <t>Doubs</t>
  </si>
  <si>
    <t>Franche-Comté</t>
  </si>
  <si>
    <t>Haute-Saône</t>
  </si>
  <si>
    <t>Jura</t>
  </si>
  <si>
    <t>Territoire-de-Belfort</t>
  </si>
  <si>
    <t>Eure</t>
  </si>
  <si>
    <t>Seine-Maritime</t>
  </si>
  <si>
    <t>Essonne</t>
  </si>
  <si>
    <t>Ile-de-France</t>
  </si>
  <si>
    <t>Hauts-de-Seine</t>
  </si>
  <si>
    <t>Paris</t>
  </si>
  <si>
    <t>Seine-et-Marne</t>
  </si>
  <si>
    <t>Seine-St-Denis</t>
  </si>
  <si>
    <t>Val-de-Marne</t>
  </si>
  <si>
    <t>Val-d'Oise</t>
  </si>
  <si>
    <t>Yvelines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</si>
  <si>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</si>
  <si>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</si>
  <si>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</si>
  <si>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</si>
  <si>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</si>
  <si>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</si>
  <si>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</si>
  <si>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</si>
  <si>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</si>
  <si>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</si>
  <si>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</si>
  <si>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Ariège</t>
  </si>
  <si>
    <t>Midi-Pyrénées</t>
  </si>
  <si>
    <t>Aveyron</t>
  </si>
  <si>
    <t>Gers</t>
  </si>
  <si>
    <t>Haute-Garonne</t>
  </si>
  <si>
    <t>Hautes-Pyrénées</t>
  </si>
  <si>
    <t>Lot</t>
  </si>
  <si>
    <t>Tarn</t>
  </si>
  <si>
    <t>Tarn-et-Garonne</t>
  </si>
  <si>
    <t>Nord</t>
  </si>
  <si>
    <t>Pas-de-Calais</t>
  </si>
  <si>
    <t>Manche</t>
  </si>
  <si>
    <t>Normandie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</si>
  <si>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</si>
  <si>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</si>
  <si>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</si>
  <si>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</si>
  <si>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</si>
  <si>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</si>
  <si>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</si>
  <si>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</si>
  <si>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</si>
  <si>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Poitou-Charente</t>
  </si>
  <si>
    <t>Charente Maritime</t>
  </si>
  <si>
    <t>Deux-Sèvres</t>
  </si>
  <si>
    <t>Vienne</t>
  </si>
  <si>
    <t>Alpes de Haute-Provence</t>
  </si>
  <si>
    <t>Provence-Alpes-Côte d'Azur</t>
  </si>
  <si>
    <t>Alpes-Maritimes</t>
  </si>
  <si>
    <t>Bouches du Rhône</t>
  </si>
  <si>
    <t>Hautes-Alpes</t>
  </si>
  <si>
    <t>Var</t>
  </si>
  <si>
    <t>Vaucluse</t>
  </si>
  <si>
    <t>Ain</t>
  </si>
  <si>
    <t>Rhône-Alpes</t>
  </si>
  <si>
    <t>Ardèche</t>
  </si>
  <si>
    <t>Drôme</t>
  </si>
  <si>
    <t>Haute-Savoie</t>
  </si>
  <si>
    <t>Isère</t>
  </si>
  <si>
    <t>Loire</t>
  </si>
  <si>
    <t>Rhône</t>
  </si>
  <si>
    <t>Savoie</t>
  </si>
  <si>
    <t>3M France  contact RH M.Gandy Olivier</t>
  </si>
  <si>
    <t>A+METROLOGIE  filiale de groupe APAVE</t>
  </si>
  <si>
    <t>AD TAF Traitements Thermiques filiale d'Aubert&amp;Duval</t>
  </si>
  <si>
    <t>AUTO CABLE ou AK</t>
  </si>
  <si>
    <t>ARCONIC ARCHITECTURAL PRODUCTS SAS</t>
  </si>
  <si>
    <t>ALLGAIER Atelier d'emboutissage de Faulquemont, A.E.F.</t>
  </si>
  <si>
    <t>ALLIAGE  membre de GIE HARMONY</t>
  </si>
  <si>
    <t>ALPAGEM membre de GIE HARMONY</t>
  </si>
  <si>
    <t>CORAL  (ou agence à Metz 06 72 49 89 81)</t>
  </si>
  <si>
    <t>DEC SAS   Dépôts électrolytiques et Chimiques</t>
  </si>
  <si>
    <t>THERMI LYON DEVELOPPEMENT  (TLD)</t>
  </si>
  <si>
    <t>YTO FRANCE SAS</t>
  </si>
  <si>
    <t>WAMAR Engineering</t>
  </si>
  <si>
    <t>VIRAX</t>
  </si>
  <si>
    <t>VIESSMANN FAULQUEMONT SAS</t>
  </si>
  <si>
    <t>SGI -Société de Galvanoplastie industrielle</t>
  </si>
  <si>
    <t>GANTOIS INDUSTRIES</t>
  </si>
  <si>
    <t>FISHER SCIENTIFIC</t>
  </si>
  <si>
    <t>FREMARC</t>
  </si>
  <si>
    <t>FREUDENBERG SEALING TECHNOLOGIES</t>
  </si>
  <si>
    <t>VALEO SYSTEMES THERMIQUE</t>
  </si>
  <si>
    <t>MVE- Manufacture Vosgienne d'emaillage (DG Richard JEANPIERRE 06 71 52 18 80)</t>
  </si>
  <si>
    <t>SOC LORRAINE TRAITEMENTS SURFACES</t>
  </si>
  <si>
    <t>AMCOR FLEXIBLES SARREBOURG</t>
  </si>
  <si>
    <t>AREVA NP Centre Technique (secondaire)</t>
  </si>
  <si>
    <t xml:space="preserve">ASCO Industries </t>
  </si>
  <si>
    <t>ASCOT - Assistances Contrôles Technologies</t>
  </si>
  <si>
    <t>AUTOLIV ISODELTA</t>
  </si>
  <si>
    <t>SGD PARFUMERIE France SAS VERESCENCE</t>
  </si>
  <si>
    <r>
      <t xml:space="preserve">ALSAFIL - NEXANS   </t>
    </r>
    <r>
      <rPr>
        <b/>
        <sz val="11"/>
        <color rgb="FFFF0000"/>
        <rFont val="Cambria"/>
        <family val="1"/>
        <scheme val="major"/>
      </rPr>
      <t xml:space="preserve">  bronze industriel</t>
    </r>
  </si>
  <si>
    <r>
      <t xml:space="preserve">APS COATINGS (5 sites Avallon, Bordeaux, Chelles, </t>
    </r>
    <r>
      <rPr>
        <u/>
        <sz val="11"/>
        <rFont val="Cambria"/>
        <family val="1"/>
        <scheme val="major"/>
      </rPr>
      <t>Noisel</t>
    </r>
    <r>
      <rPr>
        <sz val="11"/>
        <rFont val="Cambria"/>
        <family val="1"/>
        <scheme val="major"/>
      </rPr>
      <t>, Sicore)</t>
    </r>
  </si>
  <si>
    <t>CNB-Construction Navale Bordeaux</t>
  </si>
  <si>
    <t xml:space="preserve">CIE SALINS DU MIDI ET SALINES DE L'EST  </t>
  </si>
  <si>
    <t>CONSTELLIUM NEUF BRISACH</t>
  </si>
  <si>
    <t>SAM NEUVES MAISONS, STE DES ARMATURES BETON</t>
  </si>
  <si>
    <t>Salzgitter Mannesmann Précision Etirage SMP SAS</t>
  </si>
  <si>
    <t>S.A.F (Soudure Autogène Française)</t>
  </si>
  <si>
    <t>THIN SECTION LAB</t>
  </si>
  <si>
    <t>TRW COMPOSANTS MOTEURS SAS</t>
  </si>
  <si>
    <t>UFM PERMEC</t>
  </si>
  <si>
    <t>VALEO THERMIQUE MOTEUR</t>
  </si>
  <si>
    <t>VINCOTTE France</t>
  </si>
  <si>
    <t>VOGT ET CIE, TREFILERIE</t>
  </si>
  <si>
    <t>TRW</t>
  </si>
  <si>
    <t>THYSSENKRUPP PRESTA</t>
  </si>
  <si>
    <t>Société Nouvelle Fonderies et Ateliers SALIN, SNFA SALIN</t>
  </si>
  <si>
    <t>Soc.des Forges de Froncles, Groupe Altenloh Brinck and Co</t>
  </si>
  <si>
    <t xml:space="preserve">SLTS - SOC. LORRAINE DE TRAITEMENTS DE SURFACES </t>
  </si>
  <si>
    <t>SCM - Société CHAMPENOISE DE MECANIQUE</t>
  </si>
  <si>
    <t>SCHAEFFLER FRANCE, INA ROULEMENTS ROTATIF</t>
  </si>
  <si>
    <t>SCHAEFFLER FRANCE, INA Roulements GUIDAGE LINEAIRE</t>
  </si>
  <si>
    <t>SANEST, Service M²RC</t>
  </si>
  <si>
    <t>SAINT GOBAIN, PAM</t>
  </si>
  <si>
    <t>SAINT GOBAIN SEVA</t>
  </si>
  <si>
    <t>ROLANFER Matériel Ferroviaire SAS</t>
  </si>
  <si>
    <t>REXAM BEAUTE METALLISATION</t>
  </si>
  <si>
    <t>RESSORTS HAUT-MARNAIS</t>
  </si>
  <si>
    <t xml:space="preserve">Punch Powerglide Strasbourg S.A.S., ex GM </t>
  </si>
  <si>
    <t>ALTE -Agence Locale de la Transition Energétique</t>
  </si>
  <si>
    <t>AIRLIQUIDE GLOBAL E&amp;C SOLUTIONS  établ 2e</t>
  </si>
  <si>
    <t>AIRBUS-SAFRAN-LAUNCHERS deviendra ArianGroup (7filiales Arianespace, APP, Cilas, Eurockot, Nuclétudes, Pyroalliance, et Soderm)</t>
  </si>
  <si>
    <t>AKKA Technologies (AKKA I&amp;S)</t>
  </si>
  <si>
    <t xml:space="preserve">AYMING  (anciennement ALMA CONSULTING GROUP)  </t>
  </si>
  <si>
    <t>ALLIANCE MIM</t>
  </si>
  <si>
    <t>ALSTOM Transport</t>
  </si>
  <si>
    <t>ALTEN NORD</t>
  </si>
  <si>
    <t>ALTRAN Technologie établiss.2</t>
  </si>
  <si>
    <t>AMCOR FLEXIBLES SELESTAT</t>
  </si>
  <si>
    <t xml:space="preserve">SPIE </t>
  </si>
  <si>
    <t>YANMAR CONSTRUCTION EQUIPEMENT EUROPE</t>
  </si>
  <si>
    <t>OPTIMAS       (ANIXTER et SOFRASAR )</t>
  </si>
  <si>
    <t xml:space="preserve">SAFRAN AIRCRAFT ENGINES </t>
  </si>
  <si>
    <t xml:space="preserve">SAFRAN NACELLES </t>
  </si>
  <si>
    <t>APERAM  STAINLESS</t>
  </si>
  <si>
    <t>APS - Autolubrification produits syntheses</t>
  </si>
  <si>
    <t>SMURFIT KAPPA MAINE EMBALLAGES</t>
  </si>
  <si>
    <t>AREP bureau d'étude ,filiale de SNCF</t>
  </si>
  <si>
    <t>COVENTYA</t>
  </si>
  <si>
    <t>AREVA NP</t>
  </si>
  <si>
    <t xml:space="preserve">AREVA NP </t>
  </si>
  <si>
    <t>ARS INDUSTRIES siège</t>
  </si>
  <si>
    <t>ENDRESS HAUSER FLOWTEC</t>
  </si>
  <si>
    <t>COMPHAR ESSOR3</t>
  </si>
  <si>
    <t>BODYCOTE HIT</t>
  </si>
  <si>
    <t>BOLLHOFF OTALU S.A.</t>
  </si>
  <si>
    <t>MERSEN BOOSTEC</t>
  </si>
  <si>
    <t>BOUYGUES Bâtiment Nord Est</t>
  </si>
  <si>
    <t>C2M TECHNOLOGY</t>
  </si>
  <si>
    <t xml:space="preserve">CEA TECH LORRAINE </t>
  </si>
  <si>
    <t>STREIT Thaon</t>
  </si>
  <si>
    <t>BE TECHNOMATISME</t>
  </si>
  <si>
    <t>MAHLE BEHR, ROUFFACH</t>
  </si>
  <si>
    <t>ACCLINN</t>
  </si>
  <si>
    <t>VESUSIUS France</t>
  </si>
  <si>
    <t>CONFLANDEY INDUSTRIES, TREFILERIE</t>
  </si>
  <si>
    <t>CRMA- Construction Réparation Matériel Aéronautique</t>
  </si>
  <si>
    <t>DAHER AEROSPACE</t>
  </si>
  <si>
    <t>DISTRILAB HATRY Audissée</t>
  </si>
  <si>
    <t>Auvergne-Rhône-Alpes</t>
  </si>
  <si>
    <t>PACA</t>
  </si>
  <si>
    <t>GRAND EST</t>
  </si>
  <si>
    <t>Hauts -de-France</t>
  </si>
  <si>
    <t>Occitanie</t>
  </si>
  <si>
    <t>Centre-Val de Loire</t>
  </si>
  <si>
    <t>CAPA</t>
  </si>
  <si>
    <t>Nouvelle Aquitaine</t>
  </si>
  <si>
    <t>Bourgogne-France-Comté</t>
  </si>
  <si>
    <t>DUPONT METZNER</t>
  </si>
  <si>
    <t>CENTRE DE VISION</t>
  </si>
  <si>
    <t>LEM EUROFINS , SAVERNE</t>
  </si>
  <si>
    <t>SOTRALENTZ, METAL INDUSTRIES -SMI DRULINGEN</t>
  </si>
  <si>
    <t>THERMOEST</t>
  </si>
  <si>
    <t>WAGON AUTOMOTIVE ou AEROPARC</t>
  </si>
  <si>
    <t>VALEO VISION</t>
  </si>
  <si>
    <t>UMICORE Autocat France</t>
  </si>
  <si>
    <t>TURBINE CASTING Chargement</t>
  </si>
  <si>
    <t>TECHLAM</t>
  </si>
  <si>
    <t>BRITISH STEEL, France Rail SA, HAYANGE</t>
  </si>
  <si>
    <t>SPARK ABRASIFS</t>
  </si>
  <si>
    <t>KEP TECHnologies (site KT-HTTP)</t>
  </si>
  <si>
    <t>KT-IS site de laxou (Group KEP TECHNONOLIES)</t>
  </si>
  <si>
    <t>L'YSER (LES ESTUDINES DE l'Yser) + RESIDE ET ETUDES SA + RESIDE ETUDE GESTION REG.</t>
  </si>
  <si>
    <t>KT-IS site de SOUCY (Group KEP TECHNONOLIES)</t>
  </si>
  <si>
    <t>ARKEMA SITE DE CARLING</t>
  </si>
  <si>
    <t>AUTO FLASH 54</t>
  </si>
  <si>
    <t>FRAMATOME AMP CEDEM</t>
  </si>
  <si>
    <t xml:space="preserve">OCTALIA M.BONAL        </t>
  </si>
  <si>
    <t>SOCIETE DE LAITERIE D EQUIPEMENT ELEVAGE</t>
  </si>
  <si>
    <t>VALLOUREC SA</t>
  </si>
  <si>
    <t>MULTI SERVICESS BATIMENT ET MAINTENANCE</t>
  </si>
  <si>
    <t>INFRA THERM</t>
  </si>
  <si>
    <t>GE ENERGY POWER CONVERSION</t>
  </si>
  <si>
    <t>RIVATEX (DS SMITH PACKAGING)</t>
  </si>
  <si>
    <t>TRANE SUPPORT</t>
  </si>
  <si>
    <t>VALLOUREC (siège)  TUBES</t>
  </si>
  <si>
    <t>SYAL DISTRIBUTION</t>
  </si>
  <si>
    <t>BET HUGUET</t>
  </si>
  <si>
    <t>AXEO SERVICES NANCY</t>
  </si>
  <si>
    <t>CCMG</t>
  </si>
  <si>
    <t>TRAIT D'UNION</t>
  </si>
  <si>
    <t>APAVE ALSACIENNE</t>
  </si>
  <si>
    <t>CBIOM SARL</t>
  </si>
  <si>
    <t>ACCES AUX PROS NANCY</t>
  </si>
  <si>
    <t>AZ TRAITEUR</t>
  </si>
  <si>
    <t>TRACONET SARL</t>
  </si>
  <si>
    <t>FILTAUTO SA</t>
  </si>
  <si>
    <t>SOCIETE NOUVELLE WM</t>
  </si>
  <si>
    <t>SOCOMETAL</t>
  </si>
  <si>
    <t>CIMENTS CALCIA</t>
  </si>
  <si>
    <t>SOPHIA CONSEIL</t>
  </si>
  <si>
    <t>IDEX</t>
  </si>
  <si>
    <t>SECURITAS ALERT SERVICES</t>
  </si>
  <si>
    <t>BURO+</t>
  </si>
  <si>
    <t>FROMAGEOT</t>
  </si>
  <si>
    <t>BURO+DEVELOPPEMENT</t>
  </si>
  <si>
    <t>GIE HARMONY</t>
  </si>
  <si>
    <t>JOHNSON CONTROLS</t>
  </si>
  <si>
    <t>APALOR  OCTA</t>
  </si>
  <si>
    <t>CRISTAL LASER</t>
  </si>
  <si>
    <t>SYAM DISTRIBUTION  ou Ancrage Mobile Services Syam</t>
  </si>
  <si>
    <t>SIFELMET</t>
  </si>
  <si>
    <t>SEW USOCOME</t>
  </si>
  <si>
    <t>SETFORGE Near Net</t>
  </si>
  <si>
    <t>SCHOTT France</t>
  </si>
  <si>
    <t xml:space="preserve">SCHNEIDER ELECTRIC </t>
  </si>
  <si>
    <t>SAINT GOBAIN GLASS France</t>
  </si>
  <si>
    <t>Saint Gobain EUROFLOAT</t>
  </si>
  <si>
    <t>QUIRI ET CIE</t>
  </si>
  <si>
    <t xml:space="preserve">QUINN PLASTICS FRANCE </t>
  </si>
  <si>
    <t xml:space="preserve">PSA Vesoul, Peugeot Citroën </t>
  </si>
  <si>
    <t>INTERMETAL</t>
  </si>
  <si>
    <t>HYDRO LEDUC</t>
  </si>
  <si>
    <t>JOHN DEERE</t>
  </si>
  <si>
    <t>(TA non versée les 2 dernières années)</t>
  </si>
  <si>
    <t>*</t>
  </si>
  <si>
    <t>AUTRES***</t>
  </si>
  <si>
    <t>TA versée les 2 dernières années</t>
  </si>
  <si>
    <t>entreprises fidèles</t>
  </si>
  <si>
    <t>**</t>
  </si>
  <si>
    <t>***</t>
  </si>
  <si>
    <t>****</t>
  </si>
  <si>
    <t>TA versée ts les ans</t>
  </si>
  <si>
    <t>ENTREPRISES PARTANTES *</t>
  </si>
  <si>
    <t>ENTREPRISES  ENTRANTES **</t>
  </si>
  <si>
    <t xml:space="preserve">type </t>
  </si>
  <si>
    <t>2012</t>
  </si>
  <si>
    <t>2013</t>
  </si>
  <si>
    <t>2014</t>
  </si>
  <si>
    <t>2015</t>
  </si>
  <si>
    <t>2016</t>
  </si>
  <si>
    <t>Sortant</t>
  </si>
  <si>
    <t>Fidèle</t>
  </si>
  <si>
    <t>Autre</t>
  </si>
  <si>
    <t>Entrant</t>
  </si>
  <si>
    <t>soit une date au moins de B à D et aucune de E à F</t>
  </si>
  <si>
    <t>soit 5 dates de B à F</t>
  </si>
  <si>
    <t>vide</t>
  </si>
  <si>
    <t>soit un titre en A qui ne rentre pas dans les conditions ci-dessus avec au moins une date</t>
  </si>
  <si>
    <t>ligne avec titre et sans date</t>
  </si>
  <si>
    <t>soit aucune date de B à D et deux dates de E à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</si>
</sst>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#&quot; &quot;##&quot; &quot;##&quot; &quot;##&quot; &quot;##"/>
  </numFmts>
  <fonts count="2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7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indexed="9"/>
      <name val="Arial"/>
      <family val="2"/>
    </font>
    <font>
      <sz val="10"/>
      <color indexed="18"/>
      <name val="Arial"/>
      <family val="2"/>
    </font>
    <font>
      <sz val="11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b/>
      <sz val="7.5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color rgb="FFFF0000"/>
      <name val="Cambria"/>
      <family val="1"/>
      <scheme val="major"/>
    </font>
    <font>
      <u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1"/>
      <name val="Cambria"/>
      <scheme val="major"/>
    </font>
    <font>
      <sz val="11"/>
      <color rgb="FF3F3F3F"/>
      <name val="Lato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20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5" borderId="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9" fillId="6" borderId="3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/>
    <xf numFmtId="0" fontId="9" fillId="6" borderId="4" xfId="0" applyFont="1" applyFill="1" applyBorder="1" applyAlignment="1"/>
    <xf numFmtId="0" fontId="9" fillId="6" borderId="8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/>
    <xf numFmtId="0" fontId="10" fillId="0" borderId="0" xfId="0" applyFont="1" applyAlignment="1">
      <alignment vertical="center"/>
    </xf>
    <xf numFmtId="0" fontId="11" fillId="0" borderId="0" xfId="2" applyFont="1"/>
    <xf numFmtId="0" fontId="10" fillId="0" borderId="0" xfId="0" applyFont="1"/>
    <xf numFmtId="0" fontId="11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17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20" fontId="15" fillId="0" borderId="0" xfId="0" applyNumberFormat="1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10" xfId="0" applyFont="1" applyBorder="1" applyAlignment="1"/>
    <xf numFmtId="165" fontId="10" fillId="0" borderId="10" xfId="0" applyNumberFormat="1" applyFont="1" applyBorder="1" applyAlignment="1"/>
    <xf numFmtId="0" fontId="15" fillId="0" borderId="11" xfId="3" applyFont="1" applyBorder="1" applyAlignment="1">
      <alignment wrapText="1"/>
    </xf>
    <xf numFmtId="20" fontId="10" fillId="0" borderId="0" xfId="0" applyNumberFormat="1" applyFont="1"/>
    <xf numFmtId="2" fontId="10" fillId="0" borderId="10" xfId="0" applyNumberFormat="1" applyFont="1" applyBorder="1" applyAlignment="1"/>
    <xf numFmtId="0" fontId="10" fillId="0" borderId="10" xfId="0" applyNumberFormat="1" applyFont="1" applyBorder="1" applyAlignment="1"/>
    <xf numFmtId="0" fontId="10" fillId="0" borderId="0" xfId="0" applyNumberFormat="1" applyFont="1" applyAlignment="1"/>
    <xf numFmtId="0" fontId="0" fillId="0" borderId="0" xfId="0" applyNumberFormat="1"/>
    <xf numFmtId="2" fontId="13" fillId="0" borderId="0" xfId="0" applyNumberFormat="1" applyFont="1" applyAlignment="1"/>
    <xf numFmtId="0" fontId="10" fillId="0" borderId="12" xfId="0" applyNumberFormat="1" applyFont="1" applyBorder="1" applyAlignment="1"/>
    <xf numFmtId="0" fontId="10" fillId="0" borderId="0" xfId="0" applyNumberFormat="1" applyFont="1" applyBorder="1" applyAlignment="1"/>
    <xf numFmtId="0" fontId="10" fillId="0" borderId="13" xfId="0" applyFont="1" applyBorder="1" applyAlignment="1"/>
    <xf numFmtId="0" fontId="10" fillId="0" borderId="14" xfId="0" applyFont="1" applyBorder="1" applyAlignment="1"/>
    <xf numFmtId="0" fontId="16" fillId="4" borderId="15" xfId="3" applyFont="1" applyFill="1" applyBorder="1" applyAlignment="1">
      <alignment wrapText="1"/>
    </xf>
    <xf numFmtId="0" fontId="16" fillId="4" borderId="16" xfId="3" applyFont="1" applyFill="1" applyBorder="1" applyAlignment="1">
      <alignment wrapText="1"/>
    </xf>
    <xf numFmtId="0" fontId="14" fillId="0" borderId="17" xfId="1" applyFont="1" applyFill="1" applyBorder="1" applyAlignment="1">
      <alignment wrapText="1"/>
    </xf>
    <xf numFmtId="2" fontId="14" fillId="0" borderId="18" xfId="1" applyNumberFormat="1" applyFont="1" applyFill="1" applyBorder="1" applyAlignment="1">
      <alignment wrapText="1"/>
    </xf>
    <xf numFmtId="0" fontId="14" fillId="0" borderId="18" xfId="1" applyFont="1" applyFill="1" applyBorder="1" applyAlignment="1">
      <alignment wrapText="1"/>
    </xf>
    <xf numFmtId="0" fontId="10" fillId="0" borderId="18" xfId="0" applyFont="1" applyBorder="1" applyAlignment="1"/>
    <xf numFmtId="0" fontId="10" fillId="0" borderId="17" xfId="0" applyFont="1" applyBorder="1" applyAlignment="1"/>
    <xf numFmtId="2" fontId="10" fillId="0" borderId="18" xfId="0" applyNumberFormat="1" applyFont="1" applyBorder="1" applyAlignment="1"/>
    <xf numFmtId="0" fontId="10" fillId="0" borderId="18" xfId="0" applyNumberFormat="1" applyFont="1" applyBorder="1" applyAlignment="1"/>
    <xf numFmtId="49" fontId="10" fillId="0" borderId="17" xfId="1" applyNumberFormat="1" applyFont="1" applyFill="1" applyBorder="1" applyAlignment="1"/>
    <xf numFmtId="2" fontId="18" fillId="0" borderId="18" xfId="1" applyNumberFormat="1" applyFont="1" applyFill="1" applyBorder="1" applyAlignment="1">
      <alignment wrapText="1"/>
    </xf>
    <xf numFmtId="2" fontId="18" fillId="2" borderId="18" xfId="1" applyNumberFormat="1" applyFont="1" applyFill="1" applyBorder="1" applyAlignment="1">
      <alignment wrapText="1"/>
    </xf>
    <xf numFmtId="2" fontId="10" fillId="0" borderId="18" xfId="1" applyNumberFormat="1" applyFont="1" applyFill="1" applyBorder="1" applyAlignment="1"/>
    <xf numFmtId="0" fontId="22" fillId="0" borderId="17" xfId="0" applyFont="1" applyBorder="1" applyAlignment="1"/>
    <xf numFmtId="2" fontId="22" fillId="0" borderId="18" xfId="0" applyNumberFormat="1" applyFont="1" applyBorder="1" applyAlignment="1"/>
    <xf numFmtId="0" fontId="22" fillId="0" borderId="18" xfId="0" applyNumberFormat="1" applyFont="1" applyBorder="1" applyAlignment="1"/>
    <xf numFmtId="49" fontId="10" fillId="0" borderId="17" xfId="0" applyNumberFormat="1" applyFont="1" applyBorder="1" applyAlignment="1"/>
    <xf numFmtId="0" fontId="15" fillId="0" borderId="17" xfId="0" applyFont="1" applyFill="1" applyBorder="1" applyAlignment="1"/>
    <xf numFmtId="2" fontId="15" fillId="0" borderId="18" xfId="0" applyNumberFormat="1" applyFont="1" applyFill="1" applyBorder="1" applyAlignment="1"/>
    <xf numFmtId="0" fontId="15" fillId="0" borderId="18" xfId="0" applyFont="1" applyFill="1" applyBorder="1" applyAlignment="1"/>
    <xf numFmtId="0" fontId="16" fillId="0" borderId="17" xfId="3" applyFont="1" applyBorder="1" applyAlignment="1">
      <alignment wrapText="1"/>
    </xf>
    <xf numFmtId="2" fontId="16" fillId="0" borderId="18" xfId="3" applyNumberFormat="1" applyFont="1" applyBorder="1" applyAlignment="1">
      <alignment wrapText="1"/>
    </xf>
    <xf numFmtId="2" fontId="15" fillId="0" borderId="18" xfId="3" applyNumberFormat="1" applyFont="1" applyBorder="1" applyAlignment="1">
      <alignment wrapText="1"/>
    </xf>
    <xf numFmtId="2" fontId="16" fillId="2" borderId="18" xfId="3" applyNumberFormat="1" applyFont="1" applyFill="1" applyBorder="1" applyAlignment="1">
      <alignment wrapText="1"/>
    </xf>
    <xf numFmtId="0" fontId="15" fillId="0" borderId="18" xfId="3" applyFont="1" applyBorder="1" applyAlignment="1">
      <alignment wrapText="1"/>
    </xf>
    <xf numFmtId="0" fontId="10" fillId="0" borderId="18" xfId="3" applyFont="1" applyBorder="1" applyAlignment="1">
      <alignment wrapText="1"/>
    </xf>
    <xf numFmtId="0" fontId="10" fillId="0" borderId="17" xfId="0" applyFont="1" applyFill="1" applyBorder="1" applyAlignment="1"/>
    <xf numFmtId="2" fontId="10" fillId="0" borderId="18" xfId="0" applyNumberFormat="1" applyFont="1" applyFill="1" applyBorder="1" applyAlignment="1"/>
    <xf numFmtId="0" fontId="10" fillId="0" borderId="18" xfId="0" applyFont="1" applyFill="1" applyBorder="1" applyAlignment="1"/>
    <xf numFmtId="0" fontId="18" fillId="0" borderId="17" xfId="1" applyFont="1" applyFill="1" applyBorder="1" applyAlignment="1">
      <alignment wrapText="1"/>
    </xf>
    <xf numFmtId="2" fontId="18" fillId="7" borderId="18" xfId="1" applyNumberFormat="1" applyFont="1" applyFill="1" applyBorder="1" applyAlignment="1">
      <alignment wrapText="1"/>
    </xf>
    <xf numFmtId="0" fontId="14" fillId="3" borderId="17" xfId="1" applyFont="1" applyFill="1" applyBorder="1" applyAlignment="1">
      <alignment wrapText="1"/>
    </xf>
    <xf numFmtId="2" fontId="14" fillId="3" borderId="18" xfId="1" applyNumberFormat="1" applyFont="1" applyFill="1" applyBorder="1" applyAlignment="1">
      <alignment wrapText="1"/>
    </xf>
    <xf numFmtId="0" fontId="14" fillId="3" borderId="18" xfId="1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2" fontId="10" fillId="0" borderId="18" xfId="0" applyNumberFormat="1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3" borderId="18" xfId="0" applyFont="1" applyFill="1" applyBorder="1" applyAlignment="1">
      <alignment wrapText="1"/>
    </xf>
    <xf numFmtId="49" fontId="13" fillId="0" borderId="17" xfId="1" applyNumberFormat="1" applyFont="1" applyFill="1" applyBorder="1" applyAlignment="1"/>
    <xf numFmtId="2" fontId="13" fillId="7" borderId="18" xfId="1" applyNumberFormat="1" applyFont="1" applyFill="1" applyBorder="1" applyAlignment="1"/>
    <xf numFmtId="0" fontId="0" fillId="0" borderId="18" xfId="0" applyBorder="1"/>
    <xf numFmtId="0" fontId="23" fillId="0" borderId="18" xfId="0" applyFont="1" applyBorder="1"/>
    <xf numFmtId="2" fontId="16" fillId="7" borderId="18" xfId="3" applyNumberFormat="1" applyFont="1" applyFill="1" applyBorder="1" applyAlignment="1">
      <alignment wrapText="1"/>
    </xf>
    <xf numFmtId="0" fontId="15" fillId="3" borderId="18" xfId="3" applyFont="1" applyFill="1" applyBorder="1" applyAlignment="1">
      <alignment wrapText="1"/>
    </xf>
    <xf numFmtId="0" fontId="2" fillId="0" borderId="18" xfId="2" applyBorder="1" applyAlignment="1">
      <alignment wrapText="1"/>
    </xf>
    <xf numFmtId="0" fontId="10" fillId="0" borderId="17" xfId="1" applyFont="1" applyFill="1" applyBorder="1" applyAlignment="1">
      <alignment wrapText="1"/>
    </xf>
    <xf numFmtId="2" fontId="10" fillId="0" borderId="18" xfId="1" applyNumberFormat="1" applyFont="1" applyFill="1" applyBorder="1" applyAlignment="1">
      <alignment wrapText="1"/>
    </xf>
    <xf numFmtId="2" fontId="10" fillId="3" borderId="18" xfId="1" applyNumberFormat="1" applyFont="1" applyFill="1" applyBorder="1" applyAlignment="1"/>
    <xf numFmtId="0" fontId="10" fillId="0" borderId="18" xfId="0" applyFont="1" applyFill="1" applyBorder="1" applyAlignment="1">
      <alignment wrapText="1"/>
    </xf>
    <xf numFmtId="0" fontId="16" fillId="3" borderId="17" xfId="3" applyFont="1" applyFill="1" applyBorder="1" applyAlignment="1">
      <alignment wrapText="1"/>
    </xf>
    <xf numFmtId="2" fontId="16" fillId="3" borderId="18" xfId="3" applyNumberFormat="1" applyFont="1" applyFill="1" applyBorder="1" applyAlignment="1">
      <alignment wrapText="1"/>
    </xf>
    <xf numFmtId="49" fontId="13" fillId="0" borderId="17" xfId="3" applyNumberFormat="1" applyFont="1" applyBorder="1" applyAlignment="1"/>
    <xf numFmtId="2" fontId="10" fillId="3" borderId="18" xfId="3" applyNumberFormat="1" applyFont="1" applyFill="1" applyBorder="1" applyAlignment="1"/>
    <xf numFmtId="49" fontId="10" fillId="0" borderId="17" xfId="3" applyNumberFormat="1" applyFont="1" applyBorder="1" applyAlignment="1"/>
    <xf numFmtId="0" fontId="22" fillId="0" borderId="17" xfId="0" applyFont="1" applyBorder="1" applyAlignment="1">
      <alignment wrapText="1"/>
    </xf>
    <xf numFmtId="2" fontId="22" fillId="0" borderId="18" xfId="0" applyNumberFormat="1" applyFont="1" applyBorder="1" applyAlignment="1">
      <alignment wrapText="1"/>
    </xf>
    <xf numFmtId="0" fontId="16" fillId="3" borderId="18" xfId="3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2" fontId="10" fillId="0" borderId="18" xfId="0" applyNumberFormat="1" applyFont="1" applyFill="1" applyBorder="1" applyAlignment="1">
      <alignment wrapText="1"/>
    </xf>
    <xf numFmtId="49" fontId="13" fillId="0" borderId="17" xfId="0" applyNumberFormat="1" applyFont="1" applyBorder="1" applyAlignment="1"/>
    <xf numFmtId="2" fontId="13" fillId="7" borderId="18" xfId="0" applyNumberFormat="1" applyFont="1" applyFill="1" applyBorder="1" applyAlignment="1">
      <alignment wrapText="1"/>
    </xf>
    <xf numFmtId="0" fontId="13" fillId="0" borderId="17" xfId="3" applyFont="1" applyBorder="1" applyAlignment="1">
      <alignment wrapText="1"/>
    </xf>
    <xf numFmtId="2" fontId="13" fillId="0" borderId="18" xfId="3" applyNumberFormat="1" applyFont="1" applyBorder="1" applyAlignment="1">
      <alignment wrapText="1"/>
    </xf>
    <xf numFmtId="2" fontId="10" fillId="0" borderId="18" xfId="3" applyNumberFormat="1" applyFont="1" applyBorder="1" applyAlignment="1"/>
    <xf numFmtId="2" fontId="13" fillId="2" borderId="18" xfId="3" applyNumberFormat="1" applyFont="1" applyFill="1" applyBorder="1" applyAlignment="1">
      <alignment horizontal="right"/>
    </xf>
    <xf numFmtId="0" fontId="10" fillId="3" borderId="18" xfId="3" applyFont="1" applyFill="1" applyBorder="1" applyAlignment="1">
      <alignment wrapText="1"/>
    </xf>
    <xf numFmtId="2" fontId="13" fillId="2" borderId="18" xfId="0" applyNumberFormat="1" applyFont="1" applyFill="1" applyBorder="1" applyAlignment="1"/>
    <xf numFmtId="0" fontId="10" fillId="0" borderId="18" xfId="1" applyNumberFormat="1" applyFont="1" applyFill="1" applyBorder="1" applyAlignment="1"/>
    <xf numFmtId="2" fontId="13" fillId="7" borderId="18" xfId="0" applyNumberFormat="1" applyFont="1" applyFill="1" applyBorder="1" applyAlignment="1"/>
    <xf numFmtId="2" fontId="13" fillId="0" borderId="18" xfId="0" applyNumberFormat="1" applyFont="1" applyBorder="1" applyAlignment="1"/>
    <xf numFmtId="0" fontId="13" fillId="0" borderId="17" xfId="0" applyFont="1" applyBorder="1" applyAlignment="1">
      <alignment wrapText="1"/>
    </xf>
    <xf numFmtId="2" fontId="13" fillId="0" borderId="18" xfId="0" applyNumberFormat="1" applyFont="1" applyBorder="1" applyAlignment="1">
      <alignment wrapText="1"/>
    </xf>
    <xf numFmtId="0" fontId="14" fillId="0" borderId="17" xfId="1" applyFont="1" applyFill="1" applyBorder="1" applyAlignment="1"/>
    <xf numFmtId="2" fontId="14" fillId="0" borderId="18" xfId="1" applyNumberFormat="1" applyFont="1" applyFill="1" applyBorder="1" applyAlignment="1"/>
    <xf numFmtId="0" fontId="14" fillId="0" borderId="18" xfId="1" applyFont="1" applyFill="1" applyBorder="1" applyAlignment="1"/>
    <xf numFmtId="0" fontId="16" fillId="0" borderId="18" xfId="3" applyFont="1" applyBorder="1" applyAlignment="1">
      <alignment wrapText="1"/>
    </xf>
    <xf numFmtId="2" fontId="10" fillId="3" borderId="18" xfId="0" applyNumberFormat="1" applyFont="1" applyFill="1" applyBorder="1" applyAlignment="1">
      <alignment wrapText="1"/>
    </xf>
    <xf numFmtId="0" fontId="2" fillId="0" borderId="18" xfId="2" applyBorder="1" applyAlignment="1"/>
    <xf numFmtId="2" fontId="13" fillId="7" borderId="18" xfId="0" applyNumberFormat="1" applyFont="1" applyFill="1" applyBorder="1" applyAlignment="1">
      <alignment horizontal="right"/>
    </xf>
    <xf numFmtId="0" fontId="22" fillId="0" borderId="17" xfId="1" applyFont="1" applyFill="1" applyBorder="1" applyAlignment="1">
      <alignment wrapText="1"/>
    </xf>
    <xf numFmtId="2" fontId="22" fillId="0" borderId="18" xfId="1" applyNumberFormat="1" applyFont="1" applyFill="1" applyBorder="1" applyAlignment="1">
      <alignment wrapText="1"/>
    </xf>
    <xf numFmtId="0" fontId="15" fillId="3" borderId="17" xfId="0" applyFont="1" applyFill="1" applyBorder="1" applyAlignment="1"/>
    <xf numFmtId="2" fontId="15" fillId="3" borderId="18" xfId="0" applyNumberFormat="1" applyFont="1" applyFill="1" applyBorder="1" applyAlignment="1"/>
    <xf numFmtId="0" fontId="15" fillId="3" borderId="18" xfId="0" applyFont="1" applyFill="1" applyBorder="1" applyAlignment="1"/>
    <xf numFmtId="164" fontId="16" fillId="0" borderId="17" xfId="3" applyNumberFormat="1" applyFont="1" applyFill="1" applyBorder="1" applyAlignment="1">
      <alignment wrapText="1"/>
    </xf>
    <xf numFmtId="2" fontId="16" fillId="0" borderId="18" xfId="3" applyNumberFormat="1" applyFont="1" applyFill="1" applyBorder="1" applyAlignment="1">
      <alignment wrapText="1"/>
    </xf>
    <xf numFmtId="164" fontId="16" fillId="0" borderId="18" xfId="3" applyNumberFormat="1" applyFont="1" applyFill="1" applyBorder="1" applyAlignment="1">
      <alignment wrapText="1"/>
    </xf>
    <xf numFmtId="0" fontId="10" fillId="3" borderId="17" xfId="0" applyFont="1" applyFill="1" applyBorder="1" applyAlignment="1">
      <alignment wrapText="1"/>
    </xf>
    <xf numFmtId="2" fontId="14" fillId="2" borderId="18" xfId="1" applyNumberFormat="1" applyFont="1" applyFill="1" applyBorder="1" applyAlignment="1">
      <alignment wrapText="1"/>
    </xf>
    <xf numFmtId="0" fontId="16" fillId="0" borderId="17" xfId="3" applyFont="1" applyFill="1" applyBorder="1" applyAlignment="1">
      <alignment wrapText="1"/>
    </xf>
    <xf numFmtId="0" fontId="16" fillId="0" borderId="18" xfId="3" applyFont="1" applyFill="1" applyBorder="1" applyAlignment="1">
      <alignment wrapText="1"/>
    </xf>
    <xf numFmtId="0" fontId="16" fillId="0" borderId="17" xfId="1" applyFont="1" applyFill="1" applyBorder="1" applyAlignment="1">
      <alignment wrapText="1"/>
    </xf>
    <xf numFmtId="2" fontId="16" fillId="7" borderId="18" xfId="1" applyNumberFormat="1" applyFont="1" applyFill="1" applyBorder="1" applyAlignment="1">
      <alignment wrapText="1"/>
    </xf>
    <xf numFmtId="2" fontId="16" fillId="0" borderId="18" xfId="1" applyNumberFormat="1" applyFont="1" applyFill="1" applyBorder="1" applyAlignment="1">
      <alignment wrapText="1"/>
    </xf>
    <xf numFmtId="0" fontId="16" fillId="0" borderId="18" xfId="1" applyFont="1" applyFill="1" applyBorder="1" applyAlignment="1">
      <alignment wrapText="1"/>
    </xf>
    <xf numFmtId="0" fontId="5" fillId="0" borderId="17" xfId="0" applyFont="1" applyBorder="1" applyAlignment="1">
      <alignment vertical="center" wrapText="1"/>
    </xf>
    <xf numFmtId="2" fontId="13" fillId="2" borderId="18" xfId="0" applyNumberFormat="1" applyFont="1" applyFill="1" applyBorder="1" applyAlignment="1">
      <alignment horizontal="right"/>
    </xf>
    <xf numFmtId="2" fontId="13" fillId="0" borderId="18" xfId="1" applyNumberFormat="1" applyFont="1" applyFill="1" applyBorder="1" applyAlignment="1"/>
    <xf numFmtId="0" fontId="10" fillId="0" borderId="17" xfId="3" applyFont="1" applyFill="1" applyBorder="1" applyAlignment="1">
      <alignment wrapText="1"/>
    </xf>
    <xf numFmtId="2" fontId="10" fillId="0" borderId="18" xfId="3" applyNumberFormat="1" applyFont="1" applyFill="1" applyBorder="1" applyAlignment="1"/>
    <xf numFmtId="2" fontId="13" fillId="2" borderId="18" xfId="3" applyNumberFormat="1" applyFont="1" applyFill="1" applyBorder="1" applyAlignment="1"/>
    <xf numFmtId="49" fontId="21" fillId="0" borderId="17" xfId="0" applyNumberFormat="1" applyFont="1" applyBorder="1" applyAlignment="1"/>
    <xf numFmtId="2" fontId="21" fillId="0" borderId="18" xfId="0" applyNumberFormat="1" applyFont="1" applyBorder="1" applyAlignment="1"/>
    <xf numFmtId="0" fontId="21" fillId="0" borderId="18" xfId="0" applyNumberFormat="1" applyFont="1" applyBorder="1" applyAlignment="1"/>
    <xf numFmtId="0" fontId="16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0" fillId="0" borderId="17" xfId="3" applyFont="1" applyBorder="1" applyAlignment="1">
      <alignment wrapText="1"/>
    </xf>
    <xf numFmtId="2" fontId="10" fillId="0" borderId="18" xfId="3" applyNumberFormat="1" applyFont="1" applyBorder="1" applyAlignment="1">
      <alignment wrapText="1"/>
    </xf>
    <xf numFmtId="49" fontId="19" fillId="0" borderId="17" xfId="0" applyNumberFormat="1" applyFont="1" applyBorder="1" applyAlignment="1"/>
    <xf numFmtId="2" fontId="16" fillId="2" borderId="18" xfId="1" applyNumberFormat="1" applyFont="1" applyFill="1" applyBorder="1" applyAlignment="1">
      <alignment wrapText="1"/>
    </xf>
    <xf numFmtId="0" fontId="15" fillId="0" borderId="17" xfId="3" applyFont="1" applyBorder="1" applyAlignment="1">
      <alignment wrapText="1"/>
    </xf>
    <xf numFmtId="0" fontId="10" fillId="0" borderId="18" xfId="0" applyNumberFormat="1" applyFont="1" applyBorder="1" applyAlignment="1">
      <alignment wrapText="1"/>
    </xf>
    <xf numFmtId="2" fontId="16" fillId="2" borderId="18" xfId="0" applyNumberFormat="1" applyFont="1" applyFill="1" applyBorder="1" applyAlignment="1"/>
    <xf numFmtId="0" fontId="18" fillId="0" borderId="18" xfId="1" applyFont="1" applyFill="1" applyBorder="1" applyAlignment="1">
      <alignment wrapText="1"/>
    </xf>
    <xf numFmtId="0" fontId="13" fillId="3" borderId="17" xfId="0" applyFont="1" applyFill="1" applyBorder="1" applyAlignment="1"/>
    <xf numFmtId="2" fontId="13" fillId="3" borderId="18" xfId="0" applyNumberFormat="1" applyFont="1" applyFill="1" applyBorder="1" applyAlignment="1"/>
    <xf numFmtId="0" fontId="22" fillId="3" borderId="17" xfId="0" applyFont="1" applyFill="1" applyBorder="1" applyAlignment="1"/>
    <xf numFmtId="2" fontId="22" fillId="3" borderId="18" xfId="0" applyNumberFormat="1" applyFont="1" applyFill="1" applyBorder="1" applyAlignment="1"/>
    <xf numFmtId="0" fontId="10" fillId="3" borderId="17" xfId="3" applyFont="1" applyFill="1" applyBorder="1" applyAlignment="1">
      <alignment wrapText="1"/>
    </xf>
    <xf numFmtId="2" fontId="10" fillId="3" borderId="18" xfId="3" applyNumberFormat="1" applyFont="1" applyFill="1" applyBorder="1" applyAlignment="1">
      <alignment wrapText="1"/>
    </xf>
    <xf numFmtId="0" fontId="13" fillId="3" borderId="17" xfId="3" applyFont="1" applyFill="1" applyBorder="1" applyAlignment="1">
      <alignment wrapText="1"/>
    </xf>
    <xf numFmtId="2" fontId="13" fillId="7" borderId="18" xfId="3" applyNumberFormat="1" applyFont="1" applyFill="1" applyBorder="1" applyAlignment="1"/>
    <xf numFmtId="2" fontId="10" fillId="7" borderId="18" xfId="0" applyNumberFormat="1" applyFont="1" applyFill="1" applyBorder="1" applyAlignment="1"/>
    <xf numFmtId="0" fontId="2" fillId="3" borderId="18" xfId="2" applyFill="1" applyBorder="1" applyAlignment="1">
      <alignment wrapText="1"/>
    </xf>
    <xf numFmtId="0" fontId="2" fillId="0" borderId="18" xfId="2" applyFill="1" applyBorder="1" applyAlignment="1">
      <alignment wrapText="1"/>
    </xf>
    <xf numFmtId="0" fontId="13" fillId="7" borderId="17" xfId="3" applyFont="1" applyFill="1" applyBorder="1" applyAlignment="1">
      <alignment wrapText="1"/>
    </xf>
    <xf numFmtId="2" fontId="13" fillId="0" borderId="18" xfId="3" applyNumberFormat="1" applyFont="1" applyBorder="1" applyAlignment="1"/>
    <xf numFmtId="49" fontId="10" fillId="0" borderId="19" xfId="0" applyNumberFormat="1" applyFont="1" applyBorder="1" applyAlignment="1"/>
    <xf numFmtId="2" fontId="10" fillId="0" borderId="20" xfId="0" applyNumberFormat="1" applyFont="1" applyBorder="1" applyAlignment="1"/>
    <xf numFmtId="0" fontId="0" fillId="0" borderId="1" xfId="0" applyBorder="1"/>
    <xf numFmtId="0" fontId="0" fillId="0" borderId="2" xfId="0" applyBorder="1"/>
    <xf numFmtId="0" fontId="10" fillId="0" borderId="18" xfId="3" applyNumberFormat="1" applyFont="1" applyBorder="1" applyAlignment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2" fillId="0" borderId="18" xfId="2" applyNumberFormat="1" applyBorder="1" applyAlignment="1"/>
    <xf numFmtId="0" fontId="2" fillId="0" borderId="18" xfId="2" applyNumberFormat="1" applyFill="1" applyBorder="1" applyAlignment="1"/>
    <xf numFmtId="0" fontId="10" fillId="0" borderId="18" xfId="0" applyNumberFormat="1" applyFont="1" applyFill="1" applyBorder="1" applyAlignment="1"/>
    <xf numFmtId="0" fontId="10" fillId="3" borderId="18" xfId="0" applyNumberFormat="1" applyFont="1" applyFill="1" applyBorder="1" applyAlignment="1"/>
    <xf numFmtId="0" fontId="22" fillId="3" borderId="18" xfId="0" applyNumberFormat="1" applyFont="1" applyFill="1" applyBorder="1" applyAlignment="1"/>
    <xf numFmtId="0" fontId="10" fillId="3" borderId="18" xfId="3" applyNumberFormat="1" applyFont="1" applyFill="1" applyBorder="1" applyAlignment="1"/>
    <xf numFmtId="0" fontId="10" fillId="0" borderId="20" xfId="0" applyNumberFormat="1" applyFont="1" applyBorder="1" applyAlignment="1"/>
    <xf numFmtId="0" fontId="11" fillId="3" borderId="0" xfId="2" applyFont="1" applyFill="1"/>
    <xf numFmtId="0" fontId="10" fillId="3" borderId="0" xfId="0" applyFont="1" applyFill="1"/>
    <xf numFmtId="0" fontId="0" fillId="0" borderId="0" xfId="0" applyBorder="1"/>
    <xf numFmtId="2" fontId="0" fillId="0" borderId="0" xfId="0" applyNumberFormat="1" applyBorder="1"/>
    <xf numFmtId="0" fontId="10" fillId="3" borderId="0" xfId="0" applyFont="1" applyFill="1" applyBorder="1" applyAlignment="1"/>
    <xf numFmtId="0" fontId="9" fillId="8" borderId="0" xfId="0" applyFont="1" applyFill="1" applyBorder="1" applyAlignment="1"/>
    <xf numFmtId="0" fontId="10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 applyAlignment="1">
      <alignment vertical="center"/>
    </xf>
  </cellXfs>
  <cellStyles count="5">
    <cellStyle name="Lien hypertexte" xfId="2" builtinId="8"/>
    <cellStyle name="Lien hypertexte 2" xfId="4"/>
    <cellStyle name="Normal" xfId="0" builtinId="0"/>
    <cellStyle name="Normal 2" xfId="3"/>
    <cellStyle name="Normal_Feuil1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alignment horizontal="general" vertical="bottom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>
        <top style="thin">
          <color theme="5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theme="5"/>
        </bottom>
      </border>
    </dxf>
    <dxf>
      <border diagonalUp="0" diagonalDown="0">
        <left style="thin">
          <color theme="5"/>
        </left>
        <right style="thin">
          <color theme="5"/>
        </right>
        <top/>
        <bottom/>
        <vertical style="thin">
          <color theme="5"/>
        </vertical>
        <horizontal style="thin">
          <color theme="5"/>
        </horizontal>
      </border>
    </dxf>
  </dxfs>
  <tableStyles count="0" defaultTableStyle="TableStyleMedium2" defaultPivotStyle="PivotStyleMedium9"/>
  <colors>
    <mruColors>
      <color rgb="FFF5C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G692" totalsRowShown="0" headerRowDxfId="10" headerRowBorderDxfId="9" tableBorderDxfId="8" totalsRowBorderDxfId="7">
  <autoFilter ref="A1:G692"/>
  <sortState ref="A2:O696">
    <sortCondition ref="A1:A696"/>
  </sortState>
  <tableColumns count="7">
    <tableColumn id="1" name="Nom entreprise" dataDxfId="6"/>
    <tableColumn id="2" name="2012" dataDxfId="5"/>
    <tableColumn id="3" name="2013" dataDxfId="4"/>
    <tableColumn id="4" name="2014" dataDxfId="3"/>
    <tableColumn id="5" name="2015" dataDxfId="2"/>
    <tableColumn id="6" name="2016" dataDxfId="1"/>
    <tableColumn id="7" name="type " dataDxfId="0">
      <calculatedColumnFormula>IF(Tableau1[[#This Row],[2016]]&gt;0,1,0)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0"/>
  <sheetViews>
    <sheetView tabSelected="1" zoomScale="85" zoomScaleNormal="85" zoomScalePageLayoutView="198" workbookViewId="0">
      <pane ySplit="1" topLeftCell="A2" activePane="bottomLeft" state="frozen"/>
      <selection activeCell="B1" sqref="B1"/>
      <selection pane="bottomLeft" activeCell="J6" sqref="J6"/>
    </sheetView>
  </sheetViews>
  <sheetFormatPr baseColWidth="10" defaultColWidth="29.375" defaultRowHeight="14.25"/>
  <cols>
    <col min="1" max="1" width="50.875" style="18" customWidth="1"/>
    <col min="2" max="2" width="10.125" style="18" customWidth="1"/>
    <col min="3" max="3" width="10.875" style="18" customWidth="1"/>
    <col min="4" max="4" width="11.375" style="18" customWidth="1"/>
    <col min="5" max="5" width="10.75" style="18" customWidth="1"/>
    <col min="6" max="6" width="10.875" style="18" customWidth="1"/>
    <col min="7" max="7" width="7.625" style="18" bestFit="1" customWidth="1"/>
    <col min="8" max="8" width="11.375" style="18" customWidth="1"/>
    <col min="9" max="9" width="9" style="18" customWidth="1"/>
    <col min="10" max="10" width="68.75" style="18" bestFit="1" customWidth="1"/>
    <col min="11" max="16384" width="29.375" style="18"/>
  </cols>
  <sheetData>
    <row r="1" spans="1:12" ht="30" customHeight="1">
      <c r="A1" s="40" t="s">
        <v>250</v>
      </c>
      <c r="B1" s="41" t="s">
        <v>825</v>
      </c>
      <c r="C1" s="41" t="s">
        <v>826</v>
      </c>
      <c r="D1" s="41" t="s">
        <v>827</v>
      </c>
      <c r="E1" s="41" t="s">
        <v>828</v>
      </c>
      <c r="F1" s="41" t="s">
        <v>829</v>
      </c>
      <c r="G1" s="41" t="s">
        <v>824</v>
      </c>
      <c r="I1" s="20"/>
      <c r="J1" s="20"/>
      <c r="K1" s="21"/>
      <c r="L1" s="21"/>
    </row>
    <row r="2" spans="1:12">
      <c r="A2" s="42" t="s">
        <v>640</v>
      </c>
      <c r="B2" s="43"/>
      <c r="C2" s="43"/>
      <c r="D2" s="43"/>
      <c r="E2" s="43"/>
      <c r="F2" s="43"/>
      <c r="G2" s="44">
        <f>IF(Tableau1[[#This Row],[2016]]&gt;0,1,0)</f>
        <v>0</v>
      </c>
      <c r="H2" s="18" t="s">
        <v>830</v>
      </c>
      <c r="I2" s="22">
        <f>COUNTIF(K:K,H2)</f>
        <v>40</v>
      </c>
      <c r="J2" s="22" t="s">
        <v>834</v>
      </c>
      <c r="K2" s="23" t="str">
        <f>IF(A2="","",IF(AND(COUNTIF(B2:D2,"&gt;0")&gt;=1,COUNTIF(E2:F2,0)=2),$H$2,IF(AND(COUNTIF(B2:D2,0)=3,COUNTIF(E2:F2,"&gt;0")=2),$H$3,IF(COUNTIF(B2:F2,"&gt;0")=5,$H$4,IF(COUNTIF(B2:F2,"&gt;0"),$H$5,$H$6)))))</f>
        <v>vide</v>
      </c>
      <c r="L2" s="23"/>
    </row>
    <row r="3" spans="1:12">
      <c r="A3" s="46" t="s">
        <v>641</v>
      </c>
      <c r="B3" s="47"/>
      <c r="C3" s="47"/>
      <c r="D3" s="47"/>
      <c r="E3" s="47"/>
      <c r="F3" s="47"/>
      <c r="G3" s="45">
        <f>IF(Tableau1[[#This Row],[2016]]&gt;0,1,0)</f>
        <v>0</v>
      </c>
      <c r="H3" s="18" t="s">
        <v>833</v>
      </c>
      <c r="I3" s="22">
        <f t="shared" ref="I3:I6" si="0">COUNTIF(K:K,H3)</f>
        <v>4</v>
      </c>
      <c r="J3" s="22" t="s">
        <v>839</v>
      </c>
      <c r="K3" s="23" t="str">
        <f t="shared" ref="K3:K66" si="1">IF(A3="","",IF(AND(COUNTIF(B3:D3,"&gt;0")&gt;=1,COUNTIF(E3:F3,0)=2),$H$2,IF(AND(COUNTIF(B3:D3,0)=3,COUNTIF(E3:F3,"&gt;0")=2),$H$3,IF(COUNTIF(B3:F3,"&gt;0")=5,$H$4,IF(COUNTIF(B3:F3,"&gt;0"),$H$5,$H$6)))))</f>
        <v>vide</v>
      </c>
      <c r="L3" s="23"/>
    </row>
    <row r="4" spans="1:12">
      <c r="A4" s="42" t="s">
        <v>0</v>
      </c>
      <c r="B4" s="43"/>
      <c r="C4" s="43"/>
      <c r="D4" s="43"/>
      <c r="E4" s="43"/>
      <c r="F4" s="43"/>
      <c r="G4" s="44">
        <f>IF(Tableau1[[#This Row],[2016]]&gt;0,1,0)</f>
        <v>0</v>
      </c>
      <c r="H4" s="18" t="s">
        <v>831</v>
      </c>
      <c r="I4" s="22">
        <f t="shared" si="0"/>
        <v>10</v>
      </c>
      <c r="J4" s="22" t="s">
        <v>835</v>
      </c>
      <c r="K4" s="23" t="str">
        <f t="shared" si="1"/>
        <v>vide</v>
      </c>
      <c r="L4" s="23"/>
    </row>
    <row r="5" spans="1:12">
      <c r="A5" s="49" t="s">
        <v>782</v>
      </c>
      <c r="B5" s="50">
        <v>0</v>
      </c>
      <c r="C5" s="51">
        <v>86.5</v>
      </c>
      <c r="D5" s="43">
        <v>0</v>
      </c>
      <c r="E5" s="43">
        <v>0</v>
      </c>
      <c r="F5" s="52">
        <v>0</v>
      </c>
      <c r="G5" s="107">
        <f>IF(Tableau1[[#This Row],[2016]]&gt;0,1,0)</f>
        <v>0</v>
      </c>
      <c r="H5" s="18" t="s">
        <v>832</v>
      </c>
      <c r="I5" s="22">
        <f t="shared" si="0"/>
        <v>62</v>
      </c>
      <c r="J5" s="22" t="s">
        <v>837</v>
      </c>
      <c r="K5" s="23" t="str">
        <f t="shared" si="1"/>
        <v>Sortant</v>
      </c>
      <c r="L5" s="23"/>
    </row>
    <row r="6" spans="1:12">
      <c r="A6" s="53" t="s">
        <v>732</v>
      </c>
      <c r="B6" s="54"/>
      <c r="C6" s="54"/>
      <c r="D6" s="54"/>
      <c r="E6" s="54"/>
      <c r="F6" s="54"/>
      <c r="G6" s="55">
        <f>IF(Tableau1[[#This Row],[2016]]&gt;0,1,0)</f>
        <v>0</v>
      </c>
      <c r="H6" s="18" t="s">
        <v>836</v>
      </c>
      <c r="I6" s="22">
        <f t="shared" si="0"/>
        <v>575</v>
      </c>
      <c r="J6" s="22" t="s">
        <v>838</v>
      </c>
      <c r="K6" s="23" t="str">
        <f t="shared" si="1"/>
        <v>vide</v>
      </c>
      <c r="L6" s="23"/>
    </row>
    <row r="7" spans="1:12">
      <c r="A7" s="42" t="s">
        <v>1</v>
      </c>
      <c r="B7" s="43"/>
      <c r="C7" s="43"/>
      <c r="D7" s="43"/>
      <c r="E7" s="43"/>
      <c r="F7" s="43"/>
      <c r="G7" s="44">
        <f>IF(Tableau1[[#This Row],[2016]]&gt;0,1,0)</f>
        <v>0</v>
      </c>
      <c r="I7" s="22"/>
      <c r="J7" s="22"/>
      <c r="K7" s="23" t="str">
        <f t="shared" si="1"/>
        <v>vide</v>
      </c>
      <c r="L7" s="23"/>
    </row>
    <row r="8" spans="1:12">
      <c r="A8" s="56" t="s">
        <v>514</v>
      </c>
      <c r="B8" s="47"/>
      <c r="C8" s="47"/>
      <c r="D8" s="47"/>
      <c r="E8" s="47"/>
      <c r="F8" s="47"/>
      <c r="G8" s="48">
        <f>IF(Tableau1[[#This Row],[2016]]&gt;0,1,0)</f>
        <v>0</v>
      </c>
      <c r="I8" s="22"/>
      <c r="J8" s="22"/>
      <c r="K8" s="23" t="str">
        <f t="shared" si="1"/>
        <v>vide</v>
      </c>
      <c r="L8" s="23"/>
    </row>
    <row r="9" spans="1:12">
      <c r="A9" s="57" t="s">
        <v>642</v>
      </c>
      <c r="B9" s="58"/>
      <c r="C9" s="58"/>
      <c r="D9" s="58"/>
      <c r="E9" s="58"/>
      <c r="F9" s="58"/>
      <c r="G9" s="59">
        <f>IF(Tableau1[[#This Row],[2016]]&gt;0,1,0)</f>
        <v>0</v>
      </c>
      <c r="I9" s="22"/>
      <c r="J9" s="22"/>
      <c r="K9" s="23" t="str">
        <f t="shared" si="1"/>
        <v>vide</v>
      </c>
      <c r="L9" s="23"/>
    </row>
    <row r="10" spans="1:12">
      <c r="A10" s="42" t="s">
        <v>2</v>
      </c>
      <c r="B10" s="43"/>
      <c r="C10" s="43"/>
      <c r="D10" s="43"/>
      <c r="E10" s="43"/>
      <c r="F10" s="43"/>
      <c r="G10" s="44">
        <f>IF(Tableau1[[#This Row],[2016]]&gt;0,1,0)</f>
        <v>0</v>
      </c>
      <c r="I10" s="22"/>
      <c r="J10" s="22"/>
      <c r="K10" s="23" t="str">
        <f t="shared" si="1"/>
        <v>vide</v>
      </c>
      <c r="L10" s="23"/>
    </row>
    <row r="11" spans="1:12">
      <c r="A11" s="60" t="s">
        <v>217</v>
      </c>
      <c r="B11" s="61">
        <v>0</v>
      </c>
      <c r="C11" s="61">
        <v>0</v>
      </c>
      <c r="D11" s="62">
        <v>0</v>
      </c>
      <c r="E11" s="63">
        <v>37</v>
      </c>
      <c r="F11" s="63">
        <v>92</v>
      </c>
      <c r="G11" s="64">
        <f>IF(Tableau1[[#This Row],[2016]]&gt;0,1,0)</f>
        <v>1</v>
      </c>
      <c r="I11" s="22"/>
      <c r="J11" s="22"/>
      <c r="K11" s="23" t="str">
        <f t="shared" si="1"/>
        <v>Entrant</v>
      </c>
      <c r="L11" s="23"/>
    </row>
    <row r="12" spans="1:12">
      <c r="A12" s="46" t="s">
        <v>488</v>
      </c>
      <c r="B12" s="47"/>
      <c r="C12" s="47"/>
      <c r="D12" s="47"/>
      <c r="E12" s="47"/>
      <c r="F12" s="47"/>
      <c r="G12" s="45">
        <f>IF(Tableau1[[#This Row],[2016]]&gt;0,1,0)</f>
        <v>0</v>
      </c>
      <c r="I12" s="22"/>
      <c r="J12" s="22"/>
      <c r="K12" s="23" t="str">
        <f t="shared" si="1"/>
        <v>vide</v>
      </c>
      <c r="L12" s="23"/>
    </row>
    <row r="13" spans="1:12">
      <c r="A13" s="42" t="s">
        <v>3</v>
      </c>
      <c r="B13" s="43"/>
      <c r="C13" s="43"/>
      <c r="D13" s="43"/>
      <c r="E13" s="43"/>
      <c r="F13" s="43"/>
      <c r="G13" s="44">
        <f>IF(Tableau1[[#This Row],[2016]]&gt;0,1,0)</f>
        <v>0</v>
      </c>
      <c r="I13" s="22"/>
      <c r="J13" s="22"/>
      <c r="K13" s="23" t="str">
        <f t="shared" si="1"/>
        <v>vide</v>
      </c>
      <c r="L13" s="23"/>
    </row>
    <row r="14" spans="1:12">
      <c r="A14" s="66" t="s">
        <v>528</v>
      </c>
      <c r="B14" s="67"/>
      <c r="C14" s="67"/>
      <c r="D14" s="67"/>
      <c r="E14" s="67"/>
      <c r="F14" s="67"/>
      <c r="G14" s="68">
        <f>IF(Tableau1[[#This Row],[2016]]&gt;0,1,0)</f>
        <v>0</v>
      </c>
      <c r="I14" s="22"/>
      <c r="J14" s="22"/>
      <c r="K14" s="23" t="str">
        <f t="shared" si="1"/>
        <v>vide</v>
      </c>
      <c r="L14" s="23"/>
    </row>
    <row r="15" spans="1:12">
      <c r="A15" s="56" t="s">
        <v>393</v>
      </c>
      <c r="B15" s="47"/>
      <c r="C15" s="47"/>
      <c r="D15" s="47"/>
      <c r="E15" s="47"/>
      <c r="F15" s="47"/>
      <c r="G15" s="48">
        <f>IF(Tableau1[[#This Row],[2016]]&gt;0,1,0)</f>
        <v>0</v>
      </c>
      <c r="I15" s="22"/>
      <c r="J15" s="22"/>
      <c r="K15" s="23" t="str">
        <f t="shared" si="1"/>
        <v>vide</v>
      </c>
      <c r="L15" s="23"/>
    </row>
    <row r="16" spans="1:12">
      <c r="A16" s="42" t="s">
        <v>4</v>
      </c>
      <c r="B16" s="43"/>
      <c r="C16" s="43"/>
      <c r="D16" s="43"/>
      <c r="E16" s="43"/>
      <c r="F16" s="43"/>
      <c r="G16" s="44">
        <f>IF(Tableau1[[#This Row],[2016]]&gt;0,1,0)</f>
        <v>0</v>
      </c>
      <c r="I16" s="22"/>
      <c r="J16" s="22"/>
      <c r="K16" s="23" t="str">
        <f t="shared" si="1"/>
        <v>vide</v>
      </c>
      <c r="L16" s="23"/>
    </row>
    <row r="17" spans="1:12" ht="26.25" customHeight="1">
      <c r="A17" s="56" t="s">
        <v>515</v>
      </c>
      <c r="B17" s="47"/>
      <c r="C17" s="47"/>
      <c r="D17" s="47"/>
      <c r="E17" s="47"/>
      <c r="F17" s="47"/>
      <c r="G17" s="48">
        <f>IF(Tableau1[[#This Row],[2016]]&gt;0,1,0)</f>
        <v>0</v>
      </c>
      <c r="I17" s="22"/>
      <c r="J17" s="22"/>
      <c r="K17" s="23" t="str">
        <f t="shared" si="1"/>
        <v>vide</v>
      </c>
      <c r="L17" s="23"/>
    </row>
    <row r="18" spans="1:12">
      <c r="A18" s="46" t="s">
        <v>489</v>
      </c>
      <c r="B18" s="47"/>
      <c r="C18" s="47"/>
      <c r="D18" s="47"/>
      <c r="E18" s="47"/>
      <c r="F18" s="47"/>
      <c r="G18" s="45">
        <f>IF(Tableau1[[#This Row],[2016]]&gt;0,1,0)</f>
        <v>0</v>
      </c>
      <c r="I18" s="22"/>
      <c r="J18" s="22"/>
      <c r="K18" s="23" t="str">
        <f t="shared" si="1"/>
        <v>vide</v>
      </c>
      <c r="L18" s="23"/>
    </row>
    <row r="19" spans="1:12">
      <c r="A19" s="56" t="s">
        <v>516</v>
      </c>
      <c r="B19" s="47"/>
      <c r="C19" s="47"/>
      <c r="D19" s="47"/>
      <c r="E19" s="47"/>
      <c r="F19" s="47"/>
      <c r="G19" s="48">
        <f>IF(Tableau1[[#This Row],[2016]]&gt;0,1,0)</f>
        <v>0</v>
      </c>
      <c r="I19" s="22"/>
      <c r="J19" s="22"/>
      <c r="K19" s="23" t="str">
        <f t="shared" si="1"/>
        <v>vide</v>
      </c>
      <c r="L19" s="23"/>
    </row>
    <row r="20" spans="1:12">
      <c r="A20" s="69" t="s">
        <v>5</v>
      </c>
      <c r="B20" s="50">
        <v>0</v>
      </c>
      <c r="C20" s="50">
        <v>0</v>
      </c>
      <c r="D20" s="70">
        <v>6038</v>
      </c>
      <c r="E20" s="43">
        <v>0</v>
      </c>
      <c r="F20" s="43">
        <v>0</v>
      </c>
      <c r="G20" s="44">
        <f>IF(Tableau1[[#This Row],[2016]]&gt;0,1,0)</f>
        <v>0</v>
      </c>
      <c r="I20" s="22"/>
      <c r="J20" s="22"/>
      <c r="K20" s="23" t="str">
        <f t="shared" si="1"/>
        <v>Sortant</v>
      </c>
      <c r="L20" s="23"/>
    </row>
    <row r="21" spans="1:12">
      <c r="A21" s="71" t="s">
        <v>295</v>
      </c>
      <c r="B21" s="72"/>
      <c r="C21" s="72"/>
      <c r="D21" s="72"/>
      <c r="E21" s="72"/>
      <c r="F21" s="72"/>
      <c r="G21" s="73">
        <f>IF(Tableau1[[#This Row],[2016]]&gt;0,1,0)</f>
        <v>0</v>
      </c>
      <c r="I21" s="22"/>
      <c r="J21" s="22"/>
      <c r="K21" s="23" t="str">
        <f t="shared" si="1"/>
        <v>vide</v>
      </c>
      <c r="L21" s="23"/>
    </row>
    <row r="22" spans="1:12">
      <c r="A22" s="42" t="s">
        <v>6</v>
      </c>
      <c r="B22" s="43"/>
      <c r="C22" s="43"/>
      <c r="D22" s="43"/>
      <c r="E22" s="43"/>
      <c r="F22" s="43"/>
      <c r="G22" s="44">
        <f>IF(Tableau1[[#This Row],[2016]]&gt;0,1,0)</f>
        <v>0</v>
      </c>
      <c r="I22" s="22"/>
      <c r="J22" s="22"/>
      <c r="K22" s="23" t="str">
        <f t="shared" si="1"/>
        <v>vide</v>
      </c>
      <c r="L22" s="23"/>
    </row>
    <row r="23" spans="1:12" ht="42.75">
      <c r="A23" s="74" t="s">
        <v>700</v>
      </c>
      <c r="B23" s="75"/>
      <c r="C23" s="75"/>
      <c r="D23" s="75"/>
      <c r="E23" s="75"/>
      <c r="F23" s="75"/>
      <c r="G23" s="76">
        <f>IF(Tableau1[[#This Row],[2016]]&gt;0,1,0)</f>
        <v>0</v>
      </c>
      <c r="I23" s="22"/>
      <c r="J23" s="22"/>
      <c r="K23" s="23" t="str">
        <f t="shared" si="1"/>
        <v>vide</v>
      </c>
      <c r="L23" s="23"/>
    </row>
    <row r="24" spans="1:12">
      <c r="A24" s="42" t="s">
        <v>699</v>
      </c>
      <c r="B24" s="43"/>
      <c r="C24" s="43"/>
      <c r="D24" s="43"/>
      <c r="E24" s="43"/>
      <c r="F24" s="43"/>
      <c r="G24" s="73">
        <f>IF(Tableau1[[#This Row],[2016]]&gt;0,1,0)</f>
        <v>0</v>
      </c>
      <c r="I24" s="22"/>
      <c r="J24" s="22"/>
      <c r="K24" s="23" t="str">
        <f t="shared" si="1"/>
        <v>vide</v>
      </c>
      <c r="L24" s="23"/>
    </row>
    <row r="25" spans="1:12" ht="15">
      <c r="A25" s="78" t="s">
        <v>211</v>
      </c>
      <c r="B25" s="43">
        <v>0</v>
      </c>
      <c r="C25" s="43">
        <v>0</v>
      </c>
      <c r="D25" s="43">
        <v>0</v>
      </c>
      <c r="E25" s="43">
        <v>0</v>
      </c>
      <c r="F25" s="79">
        <v>39</v>
      </c>
      <c r="G25" s="80">
        <f>IF(Tableau1[[#This Row],[2016]]&gt;0,1,0)</f>
        <v>1</v>
      </c>
      <c r="I25" s="22"/>
      <c r="J25" s="22"/>
      <c r="K25" s="23" t="str">
        <f t="shared" si="1"/>
        <v>Autre</v>
      </c>
      <c r="L25" s="23"/>
    </row>
    <row r="26" spans="1:12">
      <c r="A26" s="42" t="s">
        <v>701</v>
      </c>
      <c r="B26" s="43"/>
      <c r="C26" s="43"/>
      <c r="D26" s="43"/>
      <c r="E26" s="43"/>
      <c r="F26" s="43"/>
      <c r="G26" s="81">
        <f>IF(Tableau1[[#This Row],[2016]]&gt;0,1,0)</f>
        <v>0</v>
      </c>
      <c r="I26" s="22"/>
      <c r="J26" s="22"/>
      <c r="K26" s="23" t="str">
        <f t="shared" si="1"/>
        <v>vide</v>
      </c>
      <c r="L26" s="23"/>
    </row>
    <row r="27" spans="1:12">
      <c r="A27" s="60" t="s">
        <v>196</v>
      </c>
      <c r="B27" s="61">
        <v>0</v>
      </c>
      <c r="C27" s="61">
        <v>0</v>
      </c>
      <c r="D27" s="82">
        <v>2955</v>
      </c>
      <c r="E27" s="62">
        <v>0</v>
      </c>
      <c r="F27" s="62">
        <v>0</v>
      </c>
      <c r="G27" s="64">
        <f>IF(Tableau1[[#This Row],[2016]]&gt;0,1,0)</f>
        <v>0</v>
      </c>
      <c r="I27" s="22"/>
      <c r="J27" s="22"/>
      <c r="K27" s="23" t="str">
        <f t="shared" si="1"/>
        <v>Sortant</v>
      </c>
      <c r="L27" s="23"/>
    </row>
    <row r="28" spans="1:12">
      <c r="A28" s="56" t="s">
        <v>517</v>
      </c>
      <c r="B28" s="47"/>
      <c r="C28" s="47"/>
      <c r="D28" s="47"/>
      <c r="E28" s="47"/>
      <c r="F28" s="47"/>
      <c r="G28" s="48">
        <f>IF(Tableau1[[#This Row],[2016]]&gt;0,1,0)</f>
        <v>0</v>
      </c>
      <c r="I28" s="22"/>
      <c r="J28" s="22"/>
      <c r="K28" s="23" t="str">
        <f t="shared" si="1"/>
        <v>vide</v>
      </c>
      <c r="L28" s="23"/>
    </row>
    <row r="29" spans="1:12">
      <c r="A29" s="56" t="s">
        <v>645</v>
      </c>
      <c r="B29" s="47"/>
      <c r="C29" s="47"/>
      <c r="D29" s="47"/>
      <c r="E29" s="47"/>
      <c r="F29" s="47"/>
      <c r="G29" s="48">
        <f>IF(Tableau1[[#This Row],[2016]]&gt;0,1,0)</f>
        <v>0</v>
      </c>
      <c r="I29" s="22"/>
      <c r="J29" s="22"/>
      <c r="K29" s="23" t="str">
        <f t="shared" si="1"/>
        <v>vide</v>
      </c>
      <c r="L29" s="23"/>
    </row>
    <row r="30" spans="1:12">
      <c r="A30" s="56" t="s">
        <v>646</v>
      </c>
      <c r="B30" s="47"/>
      <c r="C30" s="47"/>
      <c r="D30" s="47"/>
      <c r="E30" s="47"/>
      <c r="F30" s="47"/>
      <c r="G30" s="48">
        <f>IF(Tableau1[[#This Row],[2016]]&gt;0,1,0)</f>
        <v>0</v>
      </c>
      <c r="I30" s="22"/>
      <c r="J30" s="22"/>
      <c r="K30" s="23" t="str">
        <f t="shared" si="1"/>
        <v>vide</v>
      </c>
      <c r="L30" s="23"/>
    </row>
    <row r="31" spans="1:12" ht="14.25" customHeight="1">
      <c r="A31" s="46" t="s">
        <v>703</v>
      </c>
      <c r="B31" s="47"/>
      <c r="C31" s="47"/>
      <c r="D31" s="47"/>
      <c r="E31" s="47"/>
      <c r="F31" s="47"/>
      <c r="G31" s="84">
        <f>IF(Tableau1[[#This Row],[2016]]&gt;0,1,0)</f>
        <v>0</v>
      </c>
      <c r="I31" s="22"/>
      <c r="J31" s="22"/>
      <c r="K31" s="23" t="str">
        <f t="shared" si="1"/>
        <v>vide</v>
      </c>
      <c r="L31" s="23"/>
    </row>
    <row r="32" spans="1:12">
      <c r="A32" s="74" t="s">
        <v>262</v>
      </c>
      <c r="B32" s="75"/>
      <c r="C32" s="75"/>
      <c r="D32" s="75"/>
      <c r="E32" s="75"/>
      <c r="F32" s="75"/>
      <c r="G32" s="76">
        <f>IF(Tableau1[[#This Row],[2016]]&gt;0,1,0)</f>
        <v>0</v>
      </c>
      <c r="I32" s="22"/>
      <c r="J32" s="22"/>
      <c r="K32" s="23" t="str">
        <f t="shared" si="1"/>
        <v>vide</v>
      </c>
      <c r="L32" s="23"/>
    </row>
    <row r="33" spans="1:12" ht="31.5" customHeight="1">
      <c r="A33" s="56" t="s">
        <v>647</v>
      </c>
      <c r="B33" s="47"/>
      <c r="C33" s="47"/>
      <c r="D33" s="47"/>
      <c r="E33" s="47"/>
      <c r="F33" s="47"/>
      <c r="G33" s="48">
        <f>IF(Tableau1[[#This Row],[2016]]&gt;0,1,0)</f>
        <v>0</v>
      </c>
      <c r="I33" s="22"/>
      <c r="J33" s="22"/>
      <c r="K33" s="23" t="str">
        <f t="shared" si="1"/>
        <v>vide</v>
      </c>
      <c r="L33" s="23"/>
    </row>
    <row r="34" spans="1:12">
      <c r="A34" s="56" t="s">
        <v>518</v>
      </c>
      <c r="B34" s="47"/>
      <c r="C34" s="47"/>
      <c r="D34" s="47"/>
      <c r="E34" s="47"/>
      <c r="F34" s="47"/>
      <c r="G34" s="48">
        <f>IF(Tableau1[[#This Row],[2016]]&gt;0,1,0)</f>
        <v>0</v>
      </c>
      <c r="I34" s="22"/>
      <c r="J34" s="22"/>
      <c r="K34" s="23" t="str">
        <f t="shared" si="1"/>
        <v>vide</v>
      </c>
      <c r="L34" s="23"/>
    </row>
    <row r="35" spans="1:12">
      <c r="A35" s="42" t="s">
        <v>7</v>
      </c>
      <c r="B35" s="43"/>
      <c r="C35" s="43"/>
      <c r="D35" s="43"/>
      <c r="E35" s="43"/>
      <c r="F35" s="43"/>
      <c r="G35" s="44">
        <f>IF(Tableau1[[#This Row],[2016]]&gt;0,1,0)</f>
        <v>0</v>
      </c>
      <c r="I35" s="22"/>
      <c r="J35" s="22"/>
      <c r="K35" s="23" t="str">
        <f t="shared" si="1"/>
        <v>vide</v>
      </c>
      <c r="L35" s="23"/>
    </row>
    <row r="36" spans="1:12">
      <c r="A36" s="56" t="s">
        <v>669</v>
      </c>
      <c r="B36" s="47"/>
      <c r="C36" s="47"/>
      <c r="D36" s="47"/>
      <c r="E36" s="47"/>
      <c r="F36" s="47"/>
      <c r="G36" s="48">
        <f>IF(Tableau1[[#This Row],[2016]]&gt;0,1,0)</f>
        <v>0</v>
      </c>
      <c r="I36" s="22"/>
      <c r="J36" s="22"/>
      <c r="K36" s="23" t="str">
        <f t="shared" si="1"/>
        <v>vide</v>
      </c>
      <c r="L36" s="23"/>
    </row>
    <row r="37" spans="1:12">
      <c r="A37" s="42" t="s">
        <v>704</v>
      </c>
      <c r="B37" s="43"/>
      <c r="C37" s="43"/>
      <c r="D37" s="43"/>
      <c r="E37" s="43"/>
      <c r="F37" s="43"/>
      <c r="G37" s="44">
        <f>IF(Tableau1[[#This Row],[2016]]&gt;0,1,0)</f>
        <v>0</v>
      </c>
      <c r="I37" s="22"/>
      <c r="J37" s="22"/>
      <c r="K37" s="23" t="str">
        <f t="shared" si="1"/>
        <v>vide</v>
      </c>
      <c r="L37" s="23"/>
    </row>
    <row r="38" spans="1:12">
      <c r="A38" s="42" t="s">
        <v>698</v>
      </c>
      <c r="B38" s="43"/>
      <c r="C38" s="43"/>
      <c r="D38" s="43"/>
      <c r="E38" s="43"/>
      <c r="F38" s="43"/>
      <c r="G38" s="44">
        <f>IF(Tableau1[[#This Row],[2016]]&gt;0,1,0)</f>
        <v>0</v>
      </c>
      <c r="I38" s="22"/>
      <c r="J38" s="22"/>
      <c r="K38" s="23" t="str">
        <f t="shared" si="1"/>
        <v>vide</v>
      </c>
      <c r="L38" s="23"/>
    </row>
    <row r="39" spans="1:12">
      <c r="A39" s="42" t="s">
        <v>8</v>
      </c>
      <c r="B39" s="43"/>
      <c r="C39" s="43"/>
      <c r="D39" s="43"/>
      <c r="E39" s="43"/>
      <c r="F39" s="43"/>
      <c r="G39" s="44">
        <f>IF(Tableau1[[#This Row],[2016]]&gt;0,1,0)</f>
        <v>0</v>
      </c>
      <c r="I39" s="22"/>
      <c r="J39" s="22"/>
      <c r="K39" s="23" t="str">
        <f t="shared" si="1"/>
        <v>vide</v>
      </c>
      <c r="L39" s="23"/>
    </row>
    <row r="40" spans="1:12">
      <c r="A40" s="85" t="s">
        <v>705</v>
      </c>
      <c r="B40" s="86"/>
      <c r="C40" s="86"/>
      <c r="D40" s="52"/>
      <c r="E40" s="52"/>
      <c r="F40" s="87"/>
      <c r="G40" s="107">
        <f>IF(Tableau1[[#This Row],[2016]]&gt;0,1,0)</f>
        <v>0</v>
      </c>
      <c r="I40" s="22"/>
      <c r="J40" s="22"/>
      <c r="K40" s="23" t="str">
        <f t="shared" si="1"/>
        <v>vide</v>
      </c>
      <c r="L40" s="23"/>
    </row>
    <row r="41" spans="1:12">
      <c r="A41" s="42" t="s">
        <v>706</v>
      </c>
      <c r="B41" s="43"/>
      <c r="C41" s="43"/>
      <c r="D41" s="43"/>
      <c r="E41" s="43"/>
      <c r="F41" s="43"/>
      <c r="G41" s="44">
        <f>IF(Tableau1[[#This Row],[2016]]&gt;0,1,0)</f>
        <v>0</v>
      </c>
      <c r="I41" s="22"/>
      <c r="J41" s="22"/>
      <c r="K41" s="23" t="str">
        <f t="shared" si="1"/>
        <v>vide</v>
      </c>
      <c r="L41" s="23"/>
    </row>
    <row r="42" spans="1:12">
      <c r="A42" s="42" t="s">
        <v>663</v>
      </c>
      <c r="B42" s="43"/>
      <c r="C42" s="43"/>
      <c r="D42" s="43"/>
      <c r="E42" s="43"/>
      <c r="F42" s="43"/>
      <c r="G42" s="44">
        <f>IF(Tableau1[[#This Row],[2016]]&gt;0,1,0)</f>
        <v>0</v>
      </c>
      <c r="I42" s="22"/>
      <c r="J42" s="22"/>
      <c r="K42" s="23" t="str">
        <f t="shared" si="1"/>
        <v>vide</v>
      </c>
      <c r="L42" s="23"/>
    </row>
    <row r="43" spans="1:12" ht="15.75" customHeight="1">
      <c r="A43" s="74" t="s">
        <v>707</v>
      </c>
      <c r="B43" s="75"/>
      <c r="C43" s="75"/>
      <c r="D43" s="75"/>
      <c r="E43" s="75"/>
      <c r="F43" s="75"/>
      <c r="G43" s="76">
        <f>IF(Tableau1[[#This Row],[2016]]&gt;0,1,0)</f>
        <v>0</v>
      </c>
      <c r="I43" s="22"/>
      <c r="J43" s="22"/>
      <c r="K43" s="23" t="str">
        <f t="shared" si="1"/>
        <v>vide</v>
      </c>
      <c r="L43" s="23"/>
    </row>
    <row r="44" spans="1:12" ht="15.75" customHeight="1">
      <c r="A44" s="89" t="s">
        <v>207</v>
      </c>
      <c r="B44" s="90">
        <v>0</v>
      </c>
      <c r="C44" s="90">
        <v>0</v>
      </c>
      <c r="D44" s="82">
        <f>27+427</f>
        <v>454</v>
      </c>
      <c r="E44" s="63">
        <v>93</v>
      </c>
      <c r="F44" s="63">
        <v>33</v>
      </c>
      <c r="G44" s="83">
        <f>IF(Tableau1[[#This Row],[2016]]&gt;0,1,0)</f>
        <v>1</v>
      </c>
      <c r="I44" s="22"/>
      <c r="J44" s="22"/>
      <c r="K44" s="23" t="str">
        <f t="shared" si="1"/>
        <v>Autre</v>
      </c>
      <c r="L44" s="23"/>
    </row>
    <row r="45" spans="1:12" ht="15.75" customHeight="1">
      <c r="A45" s="91" t="s">
        <v>797</v>
      </c>
      <c r="B45" s="61"/>
      <c r="C45" s="61"/>
      <c r="D45" s="61"/>
      <c r="E45" s="63">
        <v>2193</v>
      </c>
      <c r="F45" s="92"/>
      <c r="G45" s="171">
        <f>IF(Tableau1[[#This Row],[2016]]&gt;0,1,0)</f>
        <v>0</v>
      </c>
      <c r="I45" s="22"/>
      <c r="J45" s="22"/>
      <c r="K45" s="23" t="str">
        <f t="shared" si="1"/>
        <v>Autre</v>
      </c>
      <c r="L45" s="23"/>
    </row>
    <row r="46" spans="1:12">
      <c r="A46" s="93" t="s">
        <v>780</v>
      </c>
      <c r="B46" s="63">
        <v>98</v>
      </c>
      <c r="C46" s="82">
        <v>98</v>
      </c>
      <c r="D46" s="61">
        <v>0</v>
      </c>
      <c r="E46" s="90">
        <v>0</v>
      </c>
      <c r="F46" s="92">
        <v>0</v>
      </c>
      <c r="G46" s="171">
        <f>IF(Tableau1[[#This Row],[2016]]&gt;0,1,0)</f>
        <v>0</v>
      </c>
      <c r="I46" s="22"/>
      <c r="J46" s="22"/>
      <c r="K46" s="23" t="str">
        <f t="shared" si="1"/>
        <v>Sortant</v>
      </c>
      <c r="L46" s="23"/>
    </row>
    <row r="47" spans="1:12" ht="15">
      <c r="A47" s="56" t="s">
        <v>713</v>
      </c>
      <c r="B47" s="47"/>
      <c r="C47" s="47"/>
      <c r="D47" s="47"/>
      <c r="E47" s="47"/>
      <c r="F47" s="47"/>
      <c r="G47" s="176">
        <f>IF(Tableau1[[#This Row],[2016]]&gt;0,1,0)</f>
        <v>0</v>
      </c>
      <c r="I47" s="22"/>
      <c r="J47" s="22"/>
      <c r="K47" s="23" t="str">
        <f t="shared" si="1"/>
        <v>vide</v>
      </c>
      <c r="L47" s="23"/>
    </row>
    <row r="48" spans="1:12">
      <c r="A48" s="56" t="s">
        <v>368</v>
      </c>
      <c r="B48" s="47"/>
      <c r="C48" s="47"/>
      <c r="D48" s="47"/>
      <c r="E48" s="47"/>
      <c r="F48" s="47"/>
      <c r="G48" s="48">
        <f>IF(Tableau1[[#This Row],[2016]]&gt;0,1,0)</f>
        <v>0</v>
      </c>
      <c r="I48" s="22"/>
      <c r="J48" s="22"/>
      <c r="K48" s="23" t="str">
        <f t="shared" si="1"/>
        <v>vide</v>
      </c>
      <c r="L48" s="23"/>
    </row>
    <row r="49" spans="1:12">
      <c r="A49" s="42" t="s">
        <v>714</v>
      </c>
      <c r="B49" s="43"/>
      <c r="C49" s="43"/>
      <c r="D49" s="43"/>
      <c r="E49" s="43"/>
      <c r="F49" s="43"/>
      <c r="G49" s="44">
        <f>IF(Tableau1[[#This Row],[2016]]&gt;0,1,0)</f>
        <v>0</v>
      </c>
      <c r="I49" s="22"/>
      <c r="J49" s="22"/>
      <c r="K49" s="23" t="str">
        <f t="shared" si="1"/>
        <v>vide</v>
      </c>
      <c r="L49" s="23"/>
    </row>
    <row r="50" spans="1:12">
      <c r="A50" s="57" t="s">
        <v>670</v>
      </c>
      <c r="B50" s="58"/>
      <c r="C50" s="58"/>
      <c r="D50" s="58"/>
      <c r="E50" s="58"/>
      <c r="F50" s="58"/>
      <c r="G50" s="59">
        <f>IF(Tableau1[[#This Row],[2016]]&gt;0,1,0)</f>
        <v>0</v>
      </c>
      <c r="I50" s="22"/>
      <c r="J50" s="22"/>
      <c r="K50" s="23" t="str">
        <f t="shared" si="1"/>
        <v>vide</v>
      </c>
      <c r="L50" s="23"/>
    </row>
    <row r="51" spans="1:12">
      <c r="A51" s="42" t="s">
        <v>9</v>
      </c>
      <c r="B51" s="43"/>
      <c r="C51" s="43"/>
      <c r="D51" s="43"/>
      <c r="E51" s="43"/>
      <c r="F51" s="43"/>
      <c r="G51" s="44">
        <f>IF(Tableau1[[#This Row],[2016]]&gt;0,1,0)</f>
        <v>0</v>
      </c>
      <c r="I51" s="22"/>
      <c r="J51" s="22"/>
      <c r="K51" s="23" t="str">
        <f t="shared" si="1"/>
        <v>vide</v>
      </c>
      <c r="L51" s="23"/>
    </row>
    <row r="52" spans="1:12">
      <c r="A52" s="42" t="s">
        <v>10</v>
      </c>
      <c r="B52" s="43"/>
      <c r="C52" s="43"/>
      <c r="D52" s="43"/>
      <c r="E52" s="43"/>
      <c r="F52" s="43"/>
      <c r="G52" s="44">
        <f>IF(Tableau1[[#This Row],[2016]]&gt;0,1,0)</f>
        <v>0</v>
      </c>
      <c r="I52" s="22"/>
      <c r="J52" s="22"/>
      <c r="K52" s="23" t="str">
        <f t="shared" si="1"/>
        <v>vide</v>
      </c>
      <c r="L52" s="23"/>
    </row>
    <row r="53" spans="1:12">
      <c r="A53" s="89" t="s">
        <v>247</v>
      </c>
      <c r="B53" s="63">
        <v>4000</v>
      </c>
      <c r="C53" s="82">
        <v>4000</v>
      </c>
      <c r="D53" s="82">
        <v>4000</v>
      </c>
      <c r="E53" s="63">
        <v>3000</v>
      </c>
      <c r="F53" s="63">
        <v>3000</v>
      </c>
      <c r="G53" s="83">
        <f>IF(Tableau1[[#This Row],[2016]]&gt;0,1,0)</f>
        <v>1</v>
      </c>
      <c r="I53" s="22"/>
      <c r="J53" s="22"/>
      <c r="K53" s="23" t="str">
        <f t="shared" si="1"/>
        <v>Fidèle</v>
      </c>
      <c r="L53" s="23"/>
    </row>
    <row r="54" spans="1:12">
      <c r="A54" s="56" t="s">
        <v>644</v>
      </c>
      <c r="B54" s="47"/>
      <c r="C54" s="47"/>
      <c r="D54" s="47"/>
      <c r="E54" s="47"/>
      <c r="F54" s="47"/>
      <c r="G54" s="48">
        <f>IF(Tableau1[[#This Row],[2016]]&gt;0,1,0)</f>
        <v>0</v>
      </c>
      <c r="I54" s="22"/>
      <c r="J54" s="22"/>
      <c r="K54" s="23" t="str">
        <f t="shared" si="1"/>
        <v>vide</v>
      </c>
      <c r="L54" s="23"/>
    </row>
    <row r="55" spans="1:12">
      <c r="A55" s="89" t="s">
        <v>226</v>
      </c>
      <c r="B55" s="90">
        <v>0</v>
      </c>
      <c r="C55" s="82">
        <v>400</v>
      </c>
      <c r="D55" s="90">
        <v>0</v>
      </c>
      <c r="E55" s="63">
        <v>600</v>
      </c>
      <c r="F55" s="63">
        <v>400</v>
      </c>
      <c r="G55" s="83">
        <f>IF(Tableau1[[#This Row],[2016]]&gt;0,1,0)</f>
        <v>1</v>
      </c>
      <c r="I55" s="22"/>
      <c r="J55" s="22"/>
      <c r="K55" s="23" t="str">
        <f t="shared" si="1"/>
        <v>Autre</v>
      </c>
      <c r="L55" s="23"/>
    </row>
    <row r="56" spans="1:12">
      <c r="A56" s="56" t="s">
        <v>365</v>
      </c>
      <c r="B56" s="47"/>
      <c r="C56" s="47"/>
      <c r="D56" s="47"/>
      <c r="E56" s="47"/>
      <c r="F56" s="47"/>
      <c r="G56" s="48">
        <f>IF(Tableau1[[#This Row],[2016]]&gt;0,1,0)</f>
        <v>0</v>
      </c>
      <c r="I56" s="22"/>
      <c r="J56" s="22"/>
      <c r="K56" s="23" t="str">
        <f t="shared" si="1"/>
        <v>vide</v>
      </c>
      <c r="L56" s="23"/>
    </row>
    <row r="57" spans="1:12">
      <c r="A57" s="42" t="s">
        <v>716</v>
      </c>
      <c r="B57" s="43"/>
      <c r="C57" s="43"/>
      <c r="D57" s="43"/>
      <c r="E57" s="43"/>
      <c r="F57" s="43"/>
      <c r="G57" s="44">
        <f>IF(Tableau1[[#This Row],[2016]]&gt;0,1,0)</f>
        <v>0</v>
      </c>
      <c r="I57" s="22"/>
      <c r="J57" s="22"/>
      <c r="K57" s="23" t="str">
        <f t="shared" si="1"/>
        <v>vide</v>
      </c>
      <c r="L57" s="23"/>
    </row>
    <row r="58" spans="1:12">
      <c r="A58" s="56" t="s">
        <v>718</v>
      </c>
      <c r="B58" s="47"/>
      <c r="C58" s="47"/>
      <c r="D58" s="47"/>
      <c r="E58" s="47"/>
      <c r="F58" s="47"/>
      <c r="G58" s="48">
        <f>IF(Tableau1[[#This Row],[2016]]&gt;0,1,0)</f>
        <v>0</v>
      </c>
      <c r="I58" s="22"/>
      <c r="J58" s="22"/>
      <c r="K58" s="23" t="str">
        <f t="shared" si="1"/>
        <v>vide</v>
      </c>
      <c r="L58" s="24"/>
    </row>
    <row r="59" spans="1:12">
      <c r="A59" s="56" t="s">
        <v>719</v>
      </c>
      <c r="B59" s="47"/>
      <c r="C59" s="47"/>
      <c r="D59" s="47"/>
      <c r="E59" s="47"/>
      <c r="F59" s="47"/>
      <c r="G59" s="48">
        <f>IF(Tableau1[[#This Row],[2016]]&gt;0,1,0)</f>
        <v>0</v>
      </c>
      <c r="I59" s="22"/>
      <c r="J59" s="22"/>
      <c r="K59" s="23" t="str">
        <f t="shared" si="1"/>
        <v>vide</v>
      </c>
      <c r="L59" s="23"/>
    </row>
    <row r="60" spans="1:12">
      <c r="A60" s="56" t="s">
        <v>664</v>
      </c>
      <c r="B60" s="47"/>
      <c r="C60" s="47"/>
      <c r="D60" s="47"/>
      <c r="E60" s="47"/>
      <c r="F60" s="47"/>
      <c r="G60" s="48">
        <f>IF(Tableau1[[#This Row],[2016]]&gt;0,1,0)</f>
        <v>0</v>
      </c>
      <c r="I60" s="22"/>
      <c r="J60" s="22"/>
      <c r="K60" s="23" t="str">
        <f t="shared" si="1"/>
        <v>vide</v>
      </c>
      <c r="L60" s="24"/>
    </row>
    <row r="61" spans="1:12">
      <c r="A61" s="56" t="s">
        <v>465</v>
      </c>
      <c r="B61" s="47"/>
      <c r="C61" s="47"/>
      <c r="D61" s="47"/>
      <c r="E61" s="47"/>
      <c r="F61" s="47"/>
      <c r="G61" s="48">
        <f>IF(Tableau1[[#This Row],[2016]]&gt;0,1,0)</f>
        <v>0</v>
      </c>
      <c r="I61" s="22"/>
      <c r="J61" s="22"/>
      <c r="K61" s="23" t="str">
        <f t="shared" si="1"/>
        <v>vide</v>
      </c>
      <c r="L61" s="23"/>
    </row>
    <row r="62" spans="1:12">
      <c r="A62" s="56" t="s">
        <v>457</v>
      </c>
      <c r="B62" s="47"/>
      <c r="C62" s="47"/>
      <c r="D62" s="47"/>
      <c r="E62" s="47"/>
      <c r="F62" s="47"/>
      <c r="G62" s="48">
        <f>IF(Tableau1[[#This Row],[2016]]&gt;0,1,0)</f>
        <v>0</v>
      </c>
      <c r="I62" s="22"/>
      <c r="J62" s="22"/>
      <c r="K62" s="23" t="str">
        <f t="shared" si="1"/>
        <v>vide</v>
      </c>
      <c r="L62" s="23"/>
    </row>
    <row r="63" spans="1:12">
      <c r="A63" s="69" t="s">
        <v>11</v>
      </c>
      <c r="B63" s="51">
        <v>1688</v>
      </c>
      <c r="C63" s="50"/>
      <c r="D63" s="50"/>
      <c r="E63" s="50"/>
      <c r="F63" s="50"/>
      <c r="G63" s="44">
        <f>IF(Tableau1[[#This Row],[2016]]&gt;0,1,0)</f>
        <v>0</v>
      </c>
      <c r="I63" s="22"/>
      <c r="J63" s="22"/>
      <c r="K63" s="23" t="str">
        <f t="shared" si="1"/>
        <v>Autre</v>
      </c>
      <c r="L63" s="23"/>
    </row>
    <row r="64" spans="1:12">
      <c r="A64" s="85" t="s">
        <v>763</v>
      </c>
      <c r="B64" s="52"/>
      <c r="C64" s="52"/>
      <c r="D64" s="52"/>
      <c r="E64" s="52"/>
      <c r="F64" s="52"/>
      <c r="G64" s="107">
        <f>IF(Tableau1[[#This Row],[2016]]&gt;0,1,0)</f>
        <v>0</v>
      </c>
      <c r="I64" s="22"/>
      <c r="J64" s="22"/>
      <c r="K64" s="23" t="str">
        <f t="shared" si="1"/>
        <v>vide</v>
      </c>
      <c r="L64" s="23"/>
    </row>
    <row r="65" spans="1:12">
      <c r="A65" s="56" t="s">
        <v>720</v>
      </c>
      <c r="B65" s="47"/>
      <c r="C65" s="47"/>
      <c r="D65" s="47"/>
      <c r="E65" s="47"/>
      <c r="F65" s="47"/>
      <c r="G65" s="48">
        <f>IF(Tableau1[[#This Row],[2016]]&gt;0,1,0)</f>
        <v>0</v>
      </c>
      <c r="I65" s="22"/>
      <c r="J65" s="22"/>
      <c r="K65" s="23" t="str">
        <f t="shared" si="1"/>
        <v>vide</v>
      </c>
      <c r="L65" s="23"/>
    </row>
    <row r="66" spans="1:12">
      <c r="A66" s="42" t="s">
        <v>665</v>
      </c>
      <c r="B66" s="43"/>
      <c r="C66" s="43"/>
      <c r="D66" s="43"/>
      <c r="E66" s="43"/>
      <c r="F66" s="43"/>
      <c r="G66" s="44">
        <f>IF(Tableau1[[#This Row],[2016]]&gt;0,1,0)</f>
        <v>0</v>
      </c>
      <c r="I66" s="22"/>
      <c r="J66" s="22"/>
      <c r="K66" s="23" t="str">
        <f t="shared" si="1"/>
        <v>vide</v>
      </c>
      <c r="L66" s="23"/>
    </row>
    <row r="67" spans="1:12">
      <c r="A67" s="42" t="s">
        <v>12</v>
      </c>
      <c r="B67" s="43"/>
      <c r="C67" s="43"/>
      <c r="D67" s="43"/>
      <c r="E67" s="43"/>
      <c r="F67" s="43"/>
      <c r="G67" s="44">
        <f>IF(Tableau1[[#This Row],[2016]]&gt;0,1,0)</f>
        <v>0</v>
      </c>
      <c r="I67" s="22"/>
      <c r="J67" s="22"/>
      <c r="K67" s="23" t="str">
        <f t="shared" ref="K67:K130" si="2">IF(A67="","",IF(AND(COUNTIF(B67:D67,"&gt;0")&gt;=1,COUNTIF(E67:F67,0)=2),$H$2,IF(AND(COUNTIF(B67:D67,0)=3,COUNTIF(E67:F67,"&gt;0")=2),$H$3,IF(COUNTIF(B67:F67,"&gt;0")=5,$H$4,IF(COUNTIF(B67:F67,"&gt;0"),$H$5,$H$6)))))</f>
        <v>vide</v>
      </c>
      <c r="L67" s="23"/>
    </row>
    <row r="68" spans="1:12">
      <c r="A68" s="56" t="s">
        <v>666</v>
      </c>
      <c r="B68" s="47"/>
      <c r="C68" s="47"/>
      <c r="D68" s="47"/>
      <c r="E68" s="47"/>
      <c r="F68" s="47"/>
      <c r="G68" s="48">
        <f>IF(Tableau1[[#This Row],[2016]]&gt;0,1,0)</f>
        <v>0</v>
      </c>
      <c r="I68" s="22"/>
      <c r="J68" s="22"/>
      <c r="K68" s="23" t="str">
        <f t="shared" si="2"/>
        <v>vide</v>
      </c>
      <c r="L68" s="23"/>
    </row>
    <row r="69" spans="1:12">
      <c r="A69" s="94" t="s">
        <v>13</v>
      </c>
      <c r="B69" s="95"/>
      <c r="C69" s="95"/>
      <c r="D69" s="54"/>
      <c r="E69" s="54"/>
      <c r="F69" s="54"/>
      <c r="G69" s="55">
        <f>IF(Tableau1[[#This Row],[2016]]&gt;0,1,0)</f>
        <v>0</v>
      </c>
      <c r="K69" s="23" t="str">
        <f t="shared" si="2"/>
        <v>vide</v>
      </c>
    </row>
    <row r="70" spans="1:12">
      <c r="A70" s="42" t="s">
        <v>14</v>
      </c>
      <c r="B70" s="43"/>
      <c r="C70" s="43"/>
      <c r="D70" s="43"/>
      <c r="E70" s="43"/>
      <c r="F70" s="43"/>
      <c r="G70" s="44">
        <f>IF(Tableau1[[#This Row],[2016]]&gt;0,1,0)</f>
        <v>0</v>
      </c>
      <c r="K70" s="23" t="str">
        <f t="shared" si="2"/>
        <v>vide</v>
      </c>
    </row>
    <row r="71" spans="1:12">
      <c r="A71" s="74" t="s">
        <v>263</v>
      </c>
      <c r="B71" s="75"/>
      <c r="C71" s="75"/>
      <c r="D71" s="75"/>
      <c r="E71" s="75"/>
      <c r="F71" s="75"/>
      <c r="G71" s="76">
        <f>IF(Tableau1[[#This Row],[2016]]&gt;0,1,0)</f>
        <v>0</v>
      </c>
      <c r="K71" s="23" t="str">
        <f t="shared" si="2"/>
        <v>vide</v>
      </c>
    </row>
    <row r="72" spans="1:12">
      <c r="A72" s="42" t="s">
        <v>15</v>
      </c>
      <c r="B72" s="43"/>
      <c r="C72" s="43"/>
      <c r="D72" s="43"/>
      <c r="E72" s="43"/>
      <c r="F72" s="43"/>
      <c r="G72" s="44">
        <f>IF(Tableau1[[#This Row],[2016]]&gt;0,1,0)</f>
        <v>0</v>
      </c>
      <c r="K72" s="23" t="str">
        <f t="shared" si="2"/>
        <v>vide</v>
      </c>
    </row>
    <row r="73" spans="1:12">
      <c r="A73" s="56" t="s">
        <v>324</v>
      </c>
      <c r="B73" s="47"/>
      <c r="C73" s="47"/>
      <c r="D73" s="47"/>
      <c r="E73" s="47"/>
      <c r="F73" s="47"/>
      <c r="G73" s="48">
        <f>IF(Tableau1[[#This Row],[2016]]&gt;0,1,0)</f>
        <v>0</v>
      </c>
      <c r="K73" s="23" t="str">
        <f t="shared" si="2"/>
        <v>vide</v>
      </c>
    </row>
    <row r="74" spans="1:12">
      <c r="A74" s="74" t="s">
        <v>264</v>
      </c>
      <c r="B74" s="75"/>
      <c r="C74" s="75"/>
      <c r="D74" s="75"/>
      <c r="E74" s="75"/>
      <c r="F74" s="75"/>
      <c r="G74" s="76">
        <f>IF(Tableau1[[#This Row],[2016]]&gt;0,1,0)</f>
        <v>0</v>
      </c>
      <c r="K74" s="23" t="str">
        <f t="shared" si="2"/>
        <v>vide</v>
      </c>
    </row>
    <row r="75" spans="1:12">
      <c r="A75" s="42" t="s">
        <v>16</v>
      </c>
      <c r="B75" s="43"/>
      <c r="C75" s="43"/>
      <c r="D75" s="43"/>
      <c r="E75" s="43"/>
      <c r="F75" s="43"/>
      <c r="G75" s="44">
        <f>IF(Tableau1[[#This Row],[2016]]&gt;0,1,0)</f>
        <v>0</v>
      </c>
      <c r="K75" s="23" t="str">
        <f t="shared" si="2"/>
        <v>vide</v>
      </c>
    </row>
    <row r="76" spans="1:12">
      <c r="A76" s="56" t="s">
        <v>643</v>
      </c>
      <c r="B76" s="47"/>
      <c r="C76" s="47"/>
      <c r="D76" s="47"/>
      <c r="E76" s="47"/>
      <c r="F76" s="47"/>
      <c r="G76" s="48">
        <f>IF(Tableau1[[#This Row],[2016]]&gt;0,1,0)</f>
        <v>0</v>
      </c>
      <c r="K76" s="23" t="str">
        <f t="shared" si="2"/>
        <v>vide</v>
      </c>
    </row>
    <row r="77" spans="1:12">
      <c r="A77" s="89" t="s">
        <v>764</v>
      </c>
      <c r="B77" s="90">
        <v>0</v>
      </c>
      <c r="C77" s="82">
        <v>31</v>
      </c>
      <c r="D77" s="82">
        <v>32</v>
      </c>
      <c r="E77" s="63">
        <v>48</v>
      </c>
      <c r="F77" s="90"/>
      <c r="G77" s="96">
        <f>IF(Tableau1[[#This Row],[2016]]&gt;0,1,0)</f>
        <v>0</v>
      </c>
      <c r="K77" s="23" t="str">
        <f t="shared" si="2"/>
        <v>Autre</v>
      </c>
    </row>
    <row r="78" spans="1:12">
      <c r="A78" s="42" t="s">
        <v>667</v>
      </c>
      <c r="B78" s="43"/>
      <c r="C78" s="43"/>
      <c r="D78" s="43"/>
      <c r="E78" s="43"/>
      <c r="F78" s="43"/>
      <c r="G78" s="44">
        <f>IF(Tableau1[[#This Row],[2016]]&gt;0,1,0)</f>
        <v>0</v>
      </c>
      <c r="K78" s="23" t="str">
        <f t="shared" si="2"/>
        <v>vide</v>
      </c>
    </row>
    <row r="79" spans="1:12">
      <c r="A79" s="97" t="s">
        <v>304</v>
      </c>
      <c r="B79" s="98"/>
      <c r="C79" s="98"/>
      <c r="D79" s="98"/>
      <c r="E79" s="98"/>
      <c r="F79" s="98"/>
      <c r="G79" s="88">
        <f>IF(Tableau1[[#This Row],[2016]]&gt;0,1,0)</f>
        <v>0</v>
      </c>
      <c r="K79" s="23" t="str">
        <f t="shared" si="2"/>
        <v>vide</v>
      </c>
    </row>
    <row r="80" spans="1:12">
      <c r="A80" s="42" t="s">
        <v>17</v>
      </c>
      <c r="B80" s="43"/>
      <c r="C80" s="43"/>
      <c r="D80" s="43"/>
      <c r="E80" s="43"/>
      <c r="F80" s="43"/>
      <c r="G80" s="44">
        <f>IF(Tableau1[[#This Row],[2016]]&gt;0,1,0)</f>
        <v>0</v>
      </c>
      <c r="K80" s="23" t="str">
        <f t="shared" si="2"/>
        <v>vide</v>
      </c>
    </row>
    <row r="81" spans="1:11">
      <c r="A81" s="56" t="s">
        <v>398</v>
      </c>
      <c r="B81" s="47"/>
      <c r="C81" s="47"/>
      <c r="D81" s="47"/>
      <c r="E81" s="47"/>
      <c r="F81" s="47"/>
      <c r="G81" s="48">
        <f>IF(Tableau1[[#This Row],[2016]]&gt;0,1,0)</f>
        <v>0</v>
      </c>
      <c r="K81" s="23" t="str">
        <f t="shared" si="2"/>
        <v>vide</v>
      </c>
    </row>
    <row r="82" spans="1:11">
      <c r="A82" s="74" t="s">
        <v>265</v>
      </c>
      <c r="B82" s="75"/>
      <c r="C82" s="75"/>
      <c r="D82" s="75"/>
      <c r="E82" s="75"/>
      <c r="F82" s="75"/>
      <c r="G82" s="76">
        <f>IF(Tableau1[[#This Row],[2016]]&gt;0,1,0)</f>
        <v>0</v>
      </c>
      <c r="K82" s="23" t="str">
        <f t="shared" si="2"/>
        <v>vide</v>
      </c>
    </row>
    <row r="83" spans="1:11">
      <c r="A83" s="99" t="s">
        <v>777</v>
      </c>
      <c r="B83" s="75">
        <v>0</v>
      </c>
      <c r="C83" s="100">
        <v>897.42</v>
      </c>
      <c r="D83" s="75">
        <v>0</v>
      </c>
      <c r="E83" s="75">
        <v>0</v>
      </c>
      <c r="F83" s="47">
        <v>0</v>
      </c>
      <c r="G83" s="48">
        <f>IF(Tableau1[[#This Row],[2016]]&gt;0,1,0)</f>
        <v>0</v>
      </c>
      <c r="K83" s="23" t="str">
        <f t="shared" si="2"/>
        <v>Sortant</v>
      </c>
    </row>
    <row r="84" spans="1:11">
      <c r="A84" s="42" t="s">
        <v>18</v>
      </c>
      <c r="B84" s="43"/>
      <c r="C84" s="43"/>
      <c r="D84" s="43"/>
      <c r="E84" s="43"/>
      <c r="F84" s="43"/>
      <c r="G84" s="44">
        <f>IF(Tableau1[[#This Row],[2016]]&gt;0,1,0)</f>
        <v>0</v>
      </c>
      <c r="K84" s="23" t="str">
        <f t="shared" si="2"/>
        <v>vide</v>
      </c>
    </row>
    <row r="85" spans="1:11">
      <c r="A85" s="101" t="s">
        <v>702</v>
      </c>
      <c r="B85" s="102"/>
      <c r="C85" s="102"/>
      <c r="D85" s="103"/>
      <c r="E85" s="104">
        <v>1631</v>
      </c>
      <c r="F85" s="103"/>
      <c r="G85" s="171">
        <f>IF(Tableau1[[#This Row],[2016]]&gt;0,1,0)</f>
        <v>0</v>
      </c>
      <c r="K85" s="23" t="str">
        <f t="shared" si="2"/>
        <v>Autre</v>
      </c>
    </row>
    <row r="86" spans="1:11">
      <c r="A86" s="99" t="s">
        <v>783</v>
      </c>
      <c r="B86" s="106">
        <v>57.58</v>
      </c>
      <c r="C86" s="106">
        <v>45.48</v>
      </c>
      <c r="D86" s="47">
        <v>0</v>
      </c>
      <c r="E86" s="47">
        <v>0</v>
      </c>
      <c r="F86" s="47">
        <v>0</v>
      </c>
      <c r="G86" s="48">
        <f>IF(Tableau1[[#This Row],[2016]]&gt;0,1,0)</f>
        <v>0</v>
      </c>
      <c r="K86" s="23" t="str">
        <f t="shared" si="2"/>
        <v>Sortant</v>
      </c>
    </row>
    <row r="87" spans="1:11" ht="17.25" customHeight="1">
      <c r="A87" s="97" t="s">
        <v>309</v>
      </c>
      <c r="B87" s="98"/>
      <c r="C87" s="98"/>
      <c r="D87" s="98"/>
      <c r="E87" s="98"/>
      <c r="F87" s="98"/>
      <c r="G87" s="88">
        <f>IF(Tableau1[[#This Row],[2016]]&gt;0,1,0)</f>
        <v>0</v>
      </c>
      <c r="K87" s="23" t="str">
        <f t="shared" si="2"/>
        <v>vide</v>
      </c>
    </row>
    <row r="88" spans="1:11">
      <c r="A88" s="89" t="s">
        <v>236</v>
      </c>
      <c r="B88" s="63">
        <v>5910</v>
      </c>
      <c r="C88" s="82">
        <v>5940</v>
      </c>
      <c r="D88" s="82">
        <v>5940</v>
      </c>
      <c r="E88" s="63">
        <v>1000</v>
      </c>
      <c r="F88" s="82">
        <v>1000</v>
      </c>
      <c r="G88" s="96">
        <f>IF(Tableau1[[#This Row],[2016]]&gt;0,1,0)</f>
        <v>1</v>
      </c>
      <c r="K88" s="23" t="str">
        <f t="shared" si="2"/>
        <v>Fidèle</v>
      </c>
    </row>
    <row r="89" spans="1:11">
      <c r="A89" s="97" t="s">
        <v>266</v>
      </c>
      <c r="B89" s="98"/>
      <c r="C89" s="98"/>
      <c r="D89" s="98"/>
      <c r="E89" s="98"/>
      <c r="F89" s="98"/>
      <c r="G89" s="88">
        <f>IF(Tableau1[[#This Row],[2016]]&gt;0,1,0)</f>
        <v>0</v>
      </c>
      <c r="K89" s="23" t="str">
        <f t="shared" si="2"/>
        <v>vide</v>
      </c>
    </row>
    <row r="90" spans="1:11">
      <c r="A90" s="56" t="s">
        <v>350</v>
      </c>
      <c r="B90" s="47"/>
      <c r="C90" s="47"/>
      <c r="D90" s="47"/>
      <c r="E90" s="47"/>
      <c r="F90" s="47"/>
      <c r="G90" s="48">
        <f>IF(Tableau1[[#This Row],[2016]]&gt;0,1,0)</f>
        <v>0</v>
      </c>
      <c r="K90" s="23" t="str">
        <f t="shared" si="2"/>
        <v>vide</v>
      </c>
    </row>
    <row r="91" spans="1:11">
      <c r="A91" s="56" t="s">
        <v>416</v>
      </c>
      <c r="B91" s="47"/>
      <c r="C91" s="47"/>
      <c r="D91" s="47"/>
      <c r="E91" s="47"/>
      <c r="F91" s="47"/>
      <c r="G91" s="48">
        <f>IF(Tableau1[[#This Row],[2016]]&gt;0,1,0)</f>
        <v>0</v>
      </c>
      <c r="K91" s="23" t="str">
        <f t="shared" si="2"/>
        <v>vide</v>
      </c>
    </row>
    <row r="92" spans="1:11">
      <c r="A92" s="56" t="s">
        <v>355</v>
      </c>
      <c r="B92" s="47"/>
      <c r="C92" s="47"/>
      <c r="D92" s="47"/>
      <c r="E92" s="47"/>
      <c r="F92" s="47"/>
      <c r="G92" s="48">
        <f>IF(Tableau1[[#This Row],[2016]]&gt;0,1,0)</f>
        <v>0</v>
      </c>
      <c r="K92" s="23" t="str">
        <f t="shared" si="2"/>
        <v>vide</v>
      </c>
    </row>
    <row r="93" spans="1:11">
      <c r="A93" s="89" t="s">
        <v>199</v>
      </c>
      <c r="B93" s="90">
        <v>0</v>
      </c>
      <c r="C93" s="82">
        <v>484</v>
      </c>
      <c r="D93" s="82">
        <v>435</v>
      </c>
      <c r="E93" s="63">
        <v>304</v>
      </c>
      <c r="F93" s="90"/>
      <c r="G93" s="96">
        <f>IF(Tableau1[[#This Row],[2016]]&gt;0,1,0)</f>
        <v>0</v>
      </c>
      <c r="K93" s="23" t="str">
        <f t="shared" si="2"/>
        <v>Autre</v>
      </c>
    </row>
    <row r="94" spans="1:11">
      <c r="A94" s="56" t="s">
        <v>730</v>
      </c>
      <c r="B94" s="47"/>
      <c r="C94" s="47"/>
      <c r="D94" s="47"/>
      <c r="E94" s="47"/>
      <c r="F94" s="47"/>
      <c r="G94" s="48">
        <f>IF(Tableau1[[#This Row],[2016]]&gt;0,1,0)</f>
        <v>0</v>
      </c>
      <c r="K94" s="23" t="str">
        <f t="shared" si="2"/>
        <v>vide</v>
      </c>
    </row>
    <row r="95" spans="1:11">
      <c r="A95" s="56" t="s">
        <v>453</v>
      </c>
      <c r="B95" s="47"/>
      <c r="C95" s="47"/>
      <c r="D95" s="47"/>
      <c r="E95" s="47"/>
      <c r="F95" s="47"/>
      <c r="G95" s="48">
        <f>IF(Tableau1[[#This Row],[2016]]&gt;0,1,0)</f>
        <v>0</v>
      </c>
      <c r="K95" s="23" t="str">
        <f t="shared" si="2"/>
        <v>vide</v>
      </c>
    </row>
    <row r="96" spans="1:11">
      <c r="A96" s="42" t="s">
        <v>19</v>
      </c>
      <c r="B96" s="43"/>
      <c r="C96" s="43"/>
      <c r="D96" s="43"/>
      <c r="E96" s="43"/>
      <c r="F96" s="43"/>
      <c r="G96" s="44">
        <f>IF(Tableau1[[#This Row],[2016]]&gt;0,1,0)</f>
        <v>0</v>
      </c>
      <c r="K96" s="23" t="str">
        <f t="shared" si="2"/>
        <v>vide</v>
      </c>
    </row>
    <row r="97" spans="1:11" ht="15.75" customHeight="1">
      <c r="A97" s="56" t="s">
        <v>407</v>
      </c>
      <c r="B97" s="47"/>
      <c r="C97" s="47"/>
      <c r="D97" s="47"/>
      <c r="E97" s="47"/>
      <c r="F97" s="47"/>
      <c r="G97" s="48">
        <f>IF(Tableau1[[#This Row],[2016]]&gt;0,1,0)</f>
        <v>0</v>
      </c>
      <c r="K97" s="23" t="str">
        <f t="shared" si="2"/>
        <v>vide</v>
      </c>
    </row>
    <row r="98" spans="1:11">
      <c r="A98" s="42" t="s">
        <v>20</v>
      </c>
      <c r="B98" s="43"/>
      <c r="C98" s="43"/>
      <c r="D98" s="43"/>
      <c r="E98" s="43"/>
      <c r="F98" s="43"/>
      <c r="G98" s="44">
        <f>IF(Tableau1[[#This Row],[2016]]&gt;0,1,0)</f>
        <v>0</v>
      </c>
      <c r="K98" s="23" t="str">
        <f t="shared" si="2"/>
        <v>vide</v>
      </c>
    </row>
    <row r="99" spans="1:11">
      <c r="A99" s="78" t="s">
        <v>776</v>
      </c>
      <c r="B99" s="51">
        <v>1242</v>
      </c>
      <c r="C99" s="70">
        <v>942</v>
      </c>
      <c r="D99" s="43">
        <v>0</v>
      </c>
      <c r="E99" s="43">
        <v>0</v>
      </c>
      <c r="F99" s="52">
        <v>0</v>
      </c>
      <c r="G99" s="107">
        <f>IF(Tableau1[[#This Row],[2016]]&gt;0,1,0)</f>
        <v>0</v>
      </c>
      <c r="K99" s="23" t="str">
        <f t="shared" si="2"/>
        <v>Sortant</v>
      </c>
    </row>
    <row r="100" spans="1:11">
      <c r="A100" s="42" t="s">
        <v>21</v>
      </c>
      <c r="B100" s="43"/>
      <c r="C100" s="43"/>
      <c r="D100" s="43"/>
      <c r="E100" s="43"/>
      <c r="F100" s="43"/>
      <c r="G100" s="44">
        <f>IF(Tableau1[[#This Row],[2016]]&gt;0,1,0)</f>
        <v>0</v>
      </c>
      <c r="K100" s="23" t="str">
        <f t="shared" si="2"/>
        <v>vide</v>
      </c>
    </row>
    <row r="101" spans="1:11">
      <c r="A101" s="97" t="s">
        <v>308</v>
      </c>
      <c r="B101" s="98"/>
      <c r="C101" s="98"/>
      <c r="D101" s="98"/>
      <c r="E101" s="98"/>
      <c r="F101" s="98"/>
      <c r="G101" s="88">
        <f>IF(Tableau1[[#This Row],[2016]]&gt;0,1,0)</f>
        <v>0</v>
      </c>
      <c r="K101" s="23" t="str">
        <f t="shared" si="2"/>
        <v>vide</v>
      </c>
    </row>
    <row r="102" spans="1:11">
      <c r="A102" s="42" t="s">
        <v>22</v>
      </c>
      <c r="B102" s="43"/>
      <c r="C102" s="43"/>
      <c r="D102" s="43"/>
      <c r="E102" s="43"/>
      <c r="F102" s="43"/>
      <c r="G102" s="44">
        <f>IF(Tableau1[[#This Row],[2016]]&gt;0,1,0)</f>
        <v>0</v>
      </c>
      <c r="K102" s="23" t="str">
        <f t="shared" si="2"/>
        <v>vide</v>
      </c>
    </row>
    <row r="103" spans="1:11" ht="15.75" customHeight="1">
      <c r="A103" s="42" t="s">
        <v>23</v>
      </c>
      <c r="B103" s="43"/>
      <c r="C103" s="43"/>
      <c r="D103" s="43"/>
      <c r="E103" s="43"/>
      <c r="F103" s="43"/>
      <c r="G103" s="44">
        <f>IF(Tableau1[[#This Row],[2016]]&gt;0,1,0)</f>
        <v>0</v>
      </c>
      <c r="K103" s="23" t="str">
        <f t="shared" si="2"/>
        <v>vide</v>
      </c>
    </row>
    <row r="104" spans="1:11">
      <c r="A104" s="46" t="s">
        <v>322</v>
      </c>
      <c r="B104" s="47"/>
      <c r="C104" s="47"/>
      <c r="D104" s="47"/>
      <c r="E104" s="47"/>
      <c r="F104" s="47"/>
      <c r="G104" s="45">
        <f>IF(Tableau1[[#This Row],[2016]]&gt;0,1,0)</f>
        <v>0</v>
      </c>
      <c r="K104" s="23" t="str">
        <f t="shared" si="2"/>
        <v>vide</v>
      </c>
    </row>
    <row r="105" spans="1:11">
      <c r="A105" s="56" t="s">
        <v>723</v>
      </c>
      <c r="B105" s="47"/>
      <c r="C105" s="47"/>
      <c r="D105" s="47"/>
      <c r="E105" s="47"/>
      <c r="F105" s="47"/>
      <c r="G105" s="48">
        <f>IF(Tableau1[[#This Row],[2016]]&gt;0,1,0)</f>
        <v>0</v>
      </c>
      <c r="K105" s="23" t="str">
        <f t="shared" si="2"/>
        <v>vide</v>
      </c>
    </row>
    <row r="106" spans="1:11">
      <c r="A106" s="42" t="s">
        <v>24</v>
      </c>
      <c r="B106" s="43"/>
      <c r="C106" s="43"/>
      <c r="D106" s="43"/>
      <c r="E106" s="43"/>
      <c r="F106" s="43"/>
      <c r="G106" s="44">
        <f>IF(Tableau1[[#This Row],[2016]]&gt;0,1,0)</f>
        <v>0</v>
      </c>
      <c r="K106" s="23" t="str">
        <f t="shared" si="2"/>
        <v>vide</v>
      </c>
    </row>
    <row r="107" spans="1:11">
      <c r="A107" s="42" t="s">
        <v>724</v>
      </c>
      <c r="B107" s="43"/>
      <c r="C107" s="43"/>
      <c r="D107" s="43"/>
      <c r="E107" s="43"/>
      <c r="F107" s="43"/>
      <c r="G107" s="44">
        <f>IF(Tableau1[[#This Row],[2016]]&gt;0,1,0)</f>
        <v>0</v>
      </c>
      <c r="K107" s="23" t="str">
        <f t="shared" si="2"/>
        <v>vide</v>
      </c>
    </row>
    <row r="108" spans="1:11">
      <c r="A108" s="42" t="s">
        <v>25</v>
      </c>
      <c r="B108" s="43"/>
      <c r="C108" s="43"/>
      <c r="D108" s="43"/>
      <c r="E108" s="43"/>
      <c r="F108" s="43"/>
      <c r="G108" s="44">
        <f>IF(Tableau1[[#This Row],[2016]]&gt;0,1,0)</f>
        <v>0</v>
      </c>
      <c r="K108" s="23" t="str">
        <f t="shared" si="2"/>
        <v>vide</v>
      </c>
    </row>
    <row r="109" spans="1:11">
      <c r="A109" s="56" t="s">
        <v>425</v>
      </c>
      <c r="B109" s="47"/>
      <c r="C109" s="47"/>
      <c r="D109" s="47"/>
      <c r="E109" s="47"/>
      <c r="F109" s="47"/>
      <c r="G109" s="48">
        <f>IF(Tableau1[[#This Row],[2016]]&gt;0,1,0)</f>
        <v>0</v>
      </c>
      <c r="K109" s="23" t="str">
        <f t="shared" si="2"/>
        <v>vide</v>
      </c>
    </row>
    <row r="110" spans="1:11">
      <c r="A110" s="74" t="s">
        <v>726</v>
      </c>
      <c r="B110" s="75"/>
      <c r="C110" s="75"/>
      <c r="D110" s="75"/>
      <c r="E110" s="75"/>
      <c r="F110" s="75"/>
      <c r="G110" s="76">
        <f>IF(Tableau1[[#This Row],[2016]]&gt;0,1,0)</f>
        <v>0</v>
      </c>
      <c r="K110" s="23" t="str">
        <f t="shared" si="2"/>
        <v>vide</v>
      </c>
    </row>
    <row r="111" spans="1:11">
      <c r="A111" s="56" t="s">
        <v>757</v>
      </c>
      <c r="B111" s="47"/>
      <c r="C111" s="47"/>
      <c r="D111" s="47"/>
      <c r="E111" s="47"/>
      <c r="F111" s="47"/>
      <c r="G111" s="48">
        <f>IF(Tableau1[[#This Row],[2016]]&gt;0,1,0)</f>
        <v>0</v>
      </c>
      <c r="K111" s="23" t="str">
        <f t="shared" si="2"/>
        <v>vide</v>
      </c>
    </row>
    <row r="112" spans="1:11">
      <c r="A112" s="56" t="s">
        <v>511</v>
      </c>
      <c r="B112" s="47"/>
      <c r="C112" s="47"/>
      <c r="D112" s="47"/>
      <c r="E112" s="47"/>
      <c r="F112" s="47"/>
      <c r="G112" s="48">
        <f>IF(Tableau1[[#This Row],[2016]]&gt;0,1,0)</f>
        <v>0</v>
      </c>
      <c r="K112" s="23" t="str">
        <f t="shared" si="2"/>
        <v>vide</v>
      </c>
    </row>
    <row r="113" spans="1:11">
      <c r="A113" s="42" t="s">
        <v>26</v>
      </c>
      <c r="B113" s="43"/>
      <c r="C113" s="43"/>
      <c r="D113" s="43"/>
      <c r="E113" s="43"/>
      <c r="F113" s="43"/>
      <c r="G113" s="44">
        <f>IF(Tableau1[[#This Row],[2016]]&gt;0,1,0)</f>
        <v>0</v>
      </c>
      <c r="K113" s="23" t="str">
        <f t="shared" si="2"/>
        <v>vide</v>
      </c>
    </row>
    <row r="114" spans="1:11">
      <c r="A114" s="56" t="s">
        <v>394</v>
      </c>
      <c r="B114" s="47"/>
      <c r="C114" s="47"/>
      <c r="D114" s="47"/>
      <c r="E114" s="47"/>
      <c r="F114" s="47"/>
      <c r="G114" s="48">
        <f>IF(Tableau1[[#This Row],[2016]]&gt;0,1,0)</f>
        <v>0</v>
      </c>
      <c r="K114" s="23" t="str">
        <f t="shared" si="2"/>
        <v>vide</v>
      </c>
    </row>
    <row r="115" spans="1:11">
      <c r="A115" s="99" t="s">
        <v>792</v>
      </c>
      <c r="B115" s="108">
        <v>98.49</v>
      </c>
      <c r="C115" s="109">
        <v>0</v>
      </c>
      <c r="D115" s="109">
        <v>0</v>
      </c>
      <c r="E115" s="109">
        <v>0</v>
      </c>
      <c r="F115" s="109">
        <v>0</v>
      </c>
      <c r="G115" s="48">
        <f>IF(Tableau1[[#This Row],[2016]]&gt;0,1,0)</f>
        <v>0</v>
      </c>
      <c r="K115" s="23" t="str">
        <f t="shared" si="2"/>
        <v>Sortant</v>
      </c>
    </row>
    <row r="116" spans="1:11">
      <c r="A116" s="56" t="s">
        <v>794</v>
      </c>
      <c r="B116" s="108">
        <v>37.06</v>
      </c>
      <c r="C116" s="109">
        <v>0</v>
      </c>
      <c r="D116" s="109">
        <v>0</v>
      </c>
      <c r="E116" s="109">
        <v>0</v>
      </c>
      <c r="F116" s="47">
        <v>0</v>
      </c>
      <c r="G116" s="48">
        <f>IF(Tableau1[[#This Row],[2016]]&gt;0,1,0)</f>
        <v>0</v>
      </c>
      <c r="K116" s="23" t="str">
        <f t="shared" si="2"/>
        <v>Sortant</v>
      </c>
    </row>
    <row r="117" spans="1:11">
      <c r="A117" s="42" t="s">
        <v>27</v>
      </c>
      <c r="B117" s="43"/>
      <c r="C117" s="43"/>
      <c r="D117" s="43"/>
      <c r="E117" s="43"/>
      <c r="F117" s="43"/>
      <c r="G117" s="44">
        <f>IF(Tableau1[[#This Row],[2016]]&gt;0,1,0)</f>
        <v>0</v>
      </c>
      <c r="K117" s="23" t="str">
        <f t="shared" si="2"/>
        <v>vide</v>
      </c>
    </row>
    <row r="118" spans="1:11">
      <c r="A118" s="56" t="s">
        <v>727</v>
      </c>
      <c r="B118" s="47"/>
      <c r="C118" s="47"/>
      <c r="D118" s="47"/>
      <c r="E118" s="47"/>
      <c r="F118" s="47"/>
      <c r="G118" s="48">
        <f>IF(Tableau1[[#This Row],[2016]]&gt;0,1,0)</f>
        <v>0</v>
      </c>
      <c r="K118" s="23" t="str">
        <f t="shared" si="2"/>
        <v>vide</v>
      </c>
    </row>
    <row r="119" spans="1:11">
      <c r="A119" s="42" t="s">
        <v>28</v>
      </c>
      <c r="B119" s="43"/>
      <c r="C119" s="43"/>
      <c r="D119" s="43"/>
      <c r="E119" s="43"/>
      <c r="F119" s="43"/>
      <c r="G119" s="44">
        <f>IF(Tableau1[[#This Row],[2016]]&gt;0,1,0)</f>
        <v>0</v>
      </c>
      <c r="K119" s="23" t="str">
        <f t="shared" si="2"/>
        <v>vide</v>
      </c>
    </row>
    <row r="120" spans="1:11">
      <c r="A120" s="56" t="s">
        <v>327</v>
      </c>
      <c r="B120" s="47"/>
      <c r="C120" s="47"/>
      <c r="D120" s="47"/>
      <c r="E120" s="47"/>
      <c r="F120" s="47"/>
      <c r="G120" s="48">
        <f>IF(Tableau1[[#This Row],[2016]]&gt;0,1,0)</f>
        <v>0</v>
      </c>
      <c r="K120" s="23" t="str">
        <f t="shared" si="2"/>
        <v>vide</v>
      </c>
    </row>
    <row r="121" spans="1:11">
      <c r="A121" s="110" t="s">
        <v>267</v>
      </c>
      <c r="B121" s="111">
        <v>0</v>
      </c>
      <c r="C121" s="100">
        <v>200</v>
      </c>
      <c r="D121" s="75"/>
      <c r="E121" s="75"/>
      <c r="F121" s="75"/>
      <c r="G121" s="76">
        <f>IF(Tableau1[[#This Row],[2016]]&gt;0,1,0)</f>
        <v>0</v>
      </c>
      <c r="K121" s="23" t="str">
        <f t="shared" si="2"/>
        <v>Autre</v>
      </c>
    </row>
    <row r="122" spans="1:11">
      <c r="A122" s="46" t="s">
        <v>529</v>
      </c>
      <c r="B122" s="47"/>
      <c r="C122" s="47"/>
      <c r="D122" s="47"/>
      <c r="E122" s="47"/>
      <c r="F122" s="47"/>
      <c r="G122" s="45">
        <f>IF(Tableau1[[#This Row],[2016]]&gt;0,1,0)</f>
        <v>0</v>
      </c>
      <c r="K122" s="23" t="str">
        <f t="shared" si="2"/>
        <v>vide</v>
      </c>
    </row>
    <row r="123" spans="1:11">
      <c r="A123" s="99" t="s">
        <v>781</v>
      </c>
      <c r="B123" s="109">
        <v>0</v>
      </c>
      <c r="C123" s="106">
        <v>87.81</v>
      </c>
      <c r="D123" s="109">
        <v>0</v>
      </c>
      <c r="E123" s="109">
        <v>0</v>
      </c>
      <c r="F123" s="109">
        <v>0</v>
      </c>
      <c r="G123" s="48">
        <f>IF(Tableau1[[#This Row],[2016]]&gt;0,1,0)</f>
        <v>0</v>
      </c>
      <c r="K123" s="23" t="str">
        <f t="shared" si="2"/>
        <v>Sortant</v>
      </c>
    </row>
    <row r="124" spans="1:11">
      <c r="A124" s="99" t="s">
        <v>778</v>
      </c>
      <c r="B124" s="108">
        <v>588</v>
      </c>
      <c r="C124" s="108">
        <v>554</v>
      </c>
      <c r="D124" s="47">
        <v>0</v>
      </c>
      <c r="E124" s="47">
        <v>0</v>
      </c>
      <c r="F124" s="47">
        <v>0</v>
      </c>
      <c r="G124" s="48">
        <f>IF(Tableau1[[#This Row],[2016]]&gt;0,1,0)</f>
        <v>0</v>
      </c>
      <c r="K124" s="23" t="str">
        <f t="shared" si="2"/>
        <v>Sortant</v>
      </c>
    </row>
    <row r="125" spans="1:11">
      <c r="A125" s="74" t="s">
        <v>29</v>
      </c>
      <c r="B125" s="75"/>
      <c r="C125" s="75"/>
      <c r="D125" s="75"/>
      <c r="E125" s="75"/>
      <c r="F125" s="75"/>
      <c r="G125" s="76">
        <f>IF(Tableau1[[#This Row],[2016]]&gt;0,1,0)</f>
        <v>0</v>
      </c>
      <c r="K125" s="23" t="str">
        <f t="shared" si="2"/>
        <v>vide</v>
      </c>
    </row>
    <row r="126" spans="1:11">
      <c r="A126" s="42" t="s">
        <v>256</v>
      </c>
      <c r="B126" s="43"/>
      <c r="C126" s="43"/>
      <c r="D126" s="43"/>
      <c r="E126" s="43"/>
      <c r="F126" s="43"/>
      <c r="G126" s="44">
        <f>IF(Tableau1[[#This Row],[2016]]&gt;0,1,0)</f>
        <v>0</v>
      </c>
      <c r="K126" s="23" t="str">
        <f t="shared" si="2"/>
        <v>vide</v>
      </c>
    </row>
    <row r="127" spans="1:11">
      <c r="A127" s="112" t="s">
        <v>257</v>
      </c>
      <c r="B127" s="113"/>
      <c r="C127" s="113"/>
      <c r="D127" s="113"/>
      <c r="E127" s="113"/>
      <c r="F127" s="113"/>
      <c r="G127" s="114">
        <f>IF(Tableau1[[#This Row],[2016]]&gt;0,1,0)</f>
        <v>0</v>
      </c>
      <c r="K127" s="23" t="str">
        <f t="shared" si="2"/>
        <v>vide</v>
      </c>
    </row>
    <row r="128" spans="1:11">
      <c r="A128" s="56" t="s">
        <v>728</v>
      </c>
      <c r="B128" s="47"/>
      <c r="C128" s="47"/>
      <c r="D128" s="47"/>
      <c r="E128" s="47"/>
      <c r="F128" s="47"/>
      <c r="G128" s="48">
        <f>IF(Tableau1[[#This Row],[2016]]&gt;0,1,0)</f>
        <v>0</v>
      </c>
      <c r="K128" s="23" t="str">
        <f t="shared" si="2"/>
        <v>vide</v>
      </c>
    </row>
    <row r="129" spans="1:11">
      <c r="A129" s="56" t="s">
        <v>510</v>
      </c>
      <c r="B129" s="47"/>
      <c r="C129" s="47"/>
      <c r="D129" s="47"/>
      <c r="E129" s="47"/>
      <c r="F129" s="47"/>
      <c r="G129" s="48">
        <f>IF(Tableau1[[#This Row],[2016]]&gt;0,1,0)</f>
        <v>0</v>
      </c>
      <c r="K129" s="23" t="str">
        <f t="shared" si="2"/>
        <v>vide</v>
      </c>
    </row>
    <row r="130" spans="1:11">
      <c r="A130" s="56" t="s">
        <v>483</v>
      </c>
      <c r="B130" s="47"/>
      <c r="C130" s="47"/>
      <c r="D130" s="47"/>
      <c r="E130" s="47"/>
      <c r="F130" s="47"/>
      <c r="G130" s="48">
        <f>IF(Tableau1[[#This Row],[2016]]&gt;0,1,0)</f>
        <v>0</v>
      </c>
      <c r="K130" s="23" t="str">
        <f t="shared" si="2"/>
        <v>vide</v>
      </c>
    </row>
    <row r="131" spans="1:11">
      <c r="A131" s="56" t="s">
        <v>748</v>
      </c>
      <c r="B131" s="47"/>
      <c r="C131" s="47"/>
      <c r="D131" s="47"/>
      <c r="E131" s="47"/>
      <c r="F131" s="47"/>
      <c r="G131" s="48">
        <f>IF(Tableau1[[#This Row],[2016]]&gt;0,1,0)</f>
        <v>0</v>
      </c>
      <c r="K131" s="23" t="str">
        <f t="shared" ref="K131:K194" si="3">IF(A131="","",IF(AND(COUNTIF(B131:D131,"&gt;0")&gt;=1,COUNTIF(E131:F131,0)=2),$H$2,IF(AND(COUNTIF(B131:D131,0)=3,COUNTIF(E131:F131,"&gt;0")=2),$H$3,IF(COUNTIF(B131:F131,"&gt;0")=5,$H$4,IF(COUNTIF(B131:F131,"&gt;0"),$H$5,$H$6)))))</f>
        <v>vide</v>
      </c>
    </row>
    <row r="132" spans="1:11">
      <c r="A132" s="60" t="s">
        <v>230</v>
      </c>
      <c r="B132" s="61">
        <v>0</v>
      </c>
      <c r="C132" s="61">
        <v>0</v>
      </c>
      <c r="D132" s="82">
        <v>474</v>
      </c>
      <c r="E132" s="63">
        <v>575</v>
      </c>
      <c r="F132" s="82">
        <v>536</v>
      </c>
      <c r="G132" s="115">
        <f>IF(Tableau1[[#This Row],[2016]]&gt;0,1,0)</f>
        <v>1</v>
      </c>
      <c r="K132" s="23" t="str">
        <f t="shared" si="3"/>
        <v>Autre</v>
      </c>
    </row>
    <row r="133" spans="1:11">
      <c r="A133" s="42" t="s">
        <v>30</v>
      </c>
      <c r="B133" s="43"/>
      <c r="C133" s="43"/>
      <c r="D133" s="43"/>
      <c r="E133" s="43"/>
      <c r="F133" s="43"/>
      <c r="G133" s="44">
        <f>IF(Tableau1[[#This Row],[2016]]&gt;0,1,0)</f>
        <v>0</v>
      </c>
      <c r="K133" s="23" t="str">
        <f t="shared" si="3"/>
        <v>vide</v>
      </c>
    </row>
    <row r="134" spans="1:11">
      <c r="A134" s="57" t="s">
        <v>522</v>
      </c>
      <c r="B134" s="58"/>
      <c r="C134" s="58"/>
      <c r="D134" s="58"/>
      <c r="E134" s="58"/>
      <c r="F134" s="58"/>
      <c r="G134" s="59">
        <f>IF(Tableau1[[#This Row],[2016]]&gt;0,1,0)</f>
        <v>0</v>
      </c>
      <c r="K134" s="23" t="str">
        <f t="shared" si="3"/>
        <v>vide</v>
      </c>
    </row>
    <row r="135" spans="1:11">
      <c r="A135" s="89" t="s">
        <v>672</v>
      </c>
      <c r="B135" s="63">
        <v>1464</v>
      </c>
      <c r="C135" s="82">
        <v>1547</v>
      </c>
      <c r="D135" s="82">
        <v>1700</v>
      </c>
      <c r="E135" s="90">
        <v>0</v>
      </c>
      <c r="F135" s="90">
        <v>0</v>
      </c>
      <c r="G135" s="96">
        <f>IF(Tableau1[[#This Row],[2016]]&gt;0,1,0)</f>
        <v>0</v>
      </c>
      <c r="K135" s="23" t="str">
        <f t="shared" si="3"/>
        <v>Sortant</v>
      </c>
    </row>
    <row r="136" spans="1:11">
      <c r="A136" s="91" t="s">
        <v>788</v>
      </c>
      <c r="B136" s="63">
        <v>400</v>
      </c>
      <c r="C136" s="90">
        <v>0</v>
      </c>
      <c r="D136" s="90">
        <v>0</v>
      </c>
      <c r="E136" s="90">
        <v>0</v>
      </c>
      <c r="F136" s="103">
        <v>0</v>
      </c>
      <c r="G136" s="171">
        <f>IF(Tableau1[[#This Row],[2016]]&gt;0,1,0)</f>
        <v>0</v>
      </c>
      <c r="K136" s="23" t="str">
        <f t="shared" si="3"/>
        <v>Sortant</v>
      </c>
    </row>
    <row r="137" spans="1:11">
      <c r="A137" s="60" t="s">
        <v>204</v>
      </c>
      <c r="B137" s="63">
        <v>4567</v>
      </c>
      <c r="C137" s="82">
        <v>2659</v>
      </c>
      <c r="D137" s="82">
        <v>2707</v>
      </c>
      <c r="E137" s="63">
        <v>4079</v>
      </c>
      <c r="F137" s="61">
        <v>0</v>
      </c>
      <c r="G137" s="115">
        <f>IF(Tableau1[[#This Row],[2016]]&gt;0,1,0)</f>
        <v>0</v>
      </c>
      <c r="K137" s="23" t="str">
        <f t="shared" si="3"/>
        <v>Autre</v>
      </c>
    </row>
    <row r="138" spans="1:11">
      <c r="A138" s="56" t="s">
        <v>390</v>
      </c>
      <c r="B138" s="47"/>
      <c r="C138" s="47"/>
      <c r="D138" s="47"/>
      <c r="E138" s="47"/>
      <c r="F138" s="47"/>
      <c r="G138" s="48">
        <f>IF(Tableau1[[#This Row],[2016]]&gt;0,1,0)</f>
        <v>0</v>
      </c>
      <c r="K138" s="23" t="str">
        <f t="shared" si="3"/>
        <v>vide</v>
      </c>
    </row>
    <row r="139" spans="1:11">
      <c r="A139" s="56" t="s">
        <v>378</v>
      </c>
      <c r="B139" s="47"/>
      <c r="C139" s="47"/>
      <c r="D139" s="47"/>
      <c r="E139" s="47"/>
      <c r="F139" s="47"/>
      <c r="G139" s="48">
        <f>IF(Tableau1[[#This Row],[2016]]&gt;0,1,0)</f>
        <v>0</v>
      </c>
      <c r="K139" s="23" t="str">
        <f t="shared" si="3"/>
        <v>vide</v>
      </c>
    </row>
    <row r="140" spans="1:11" ht="15" customHeight="1">
      <c r="A140" s="74" t="s">
        <v>671</v>
      </c>
      <c r="B140" s="75"/>
      <c r="C140" s="75"/>
      <c r="D140" s="116"/>
      <c r="E140" s="75"/>
      <c r="F140" s="75"/>
      <c r="G140" s="76">
        <f>IF(Tableau1[[#This Row],[2016]]&gt;0,1,0)</f>
        <v>0</v>
      </c>
      <c r="K140" s="23" t="str">
        <f t="shared" si="3"/>
        <v>vide</v>
      </c>
    </row>
    <row r="141" spans="1:11">
      <c r="A141" s="69" t="s">
        <v>31</v>
      </c>
      <c r="B141" s="70">
        <v>500</v>
      </c>
      <c r="C141" s="43">
        <v>0</v>
      </c>
      <c r="D141" s="43">
        <v>0</v>
      </c>
      <c r="E141" s="43">
        <v>0</v>
      </c>
      <c r="F141" s="43">
        <v>0</v>
      </c>
      <c r="G141" s="44">
        <f>IF(Tableau1[[#This Row],[2016]]&gt;0,1,0)</f>
        <v>0</v>
      </c>
      <c r="K141" s="23" t="str">
        <f t="shared" si="3"/>
        <v>Sortant</v>
      </c>
    </row>
    <row r="142" spans="1:11">
      <c r="A142" s="42" t="s">
        <v>32</v>
      </c>
      <c r="B142" s="43"/>
      <c r="C142" s="43"/>
      <c r="D142" s="43"/>
      <c r="E142" s="43"/>
      <c r="F142" s="43"/>
      <c r="G142" s="44">
        <f>IF(Tableau1[[#This Row],[2016]]&gt;0,1,0)</f>
        <v>0</v>
      </c>
      <c r="K142" s="23" t="str">
        <f t="shared" si="3"/>
        <v>vide</v>
      </c>
    </row>
    <row r="143" spans="1:11">
      <c r="A143" s="42" t="s">
        <v>33</v>
      </c>
      <c r="B143" s="43"/>
      <c r="C143" s="43"/>
      <c r="D143" s="43"/>
      <c r="E143" s="43"/>
      <c r="F143" s="43"/>
      <c r="G143" s="44">
        <f>IF(Tableau1[[#This Row],[2016]]&gt;0,1,0)</f>
        <v>0</v>
      </c>
      <c r="K143" s="23" t="str">
        <f t="shared" si="3"/>
        <v>vide</v>
      </c>
    </row>
    <row r="144" spans="1:11">
      <c r="A144" s="42" t="s">
        <v>722</v>
      </c>
      <c r="B144" s="43"/>
      <c r="C144" s="43"/>
      <c r="D144" s="43"/>
      <c r="E144" s="43"/>
      <c r="F144" s="43"/>
      <c r="G144" s="44">
        <f>IF(Tableau1[[#This Row],[2016]]&gt;0,1,0)</f>
        <v>0</v>
      </c>
      <c r="K144" s="23" t="str">
        <f t="shared" si="3"/>
        <v>vide</v>
      </c>
    </row>
    <row r="145" spans="1:11">
      <c r="A145" s="42" t="s">
        <v>34</v>
      </c>
      <c r="B145" s="43"/>
      <c r="C145" s="43"/>
      <c r="D145" s="43"/>
      <c r="E145" s="43"/>
      <c r="F145" s="43"/>
      <c r="G145" s="44">
        <f>IF(Tableau1[[#This Row],[2016]]&gt;0,1,0)</f>
        <v>0</v>
      </c>
      <c r="K145" s="23" t="str">
        <f t="shared" si="3"/>
        <v>vide</v>
      </c>
    </row>
    <row r="146" spans="1:11">
      <c r="A146" s="56" t="s">
        <v>734</v>
      </c>
      <c r="B146" s="47"/>
      <c r="C146" s="47"/>
      <c r="D146" s="47"/>
      <c r="E146" s="47"/>
      <c r="F146" s="47"/>
      <c r="G146" s="48">
        <f>IF(Tableau1[[#This Row],[2016]]&gt;0,1,0)</f>
        <v>0</v>
      </c>
      <c r="K146" s="23" t="str">
        <f t="shared" si="3"/>
        <v>vide</v>
      </c>
    </row>
    <row r="147" spans="1:11">
      <c r="A147" s="42" t="s">
        <v>673</v>
      </c>
      <c r="B147" s="43"/>
      <c r="C147" s="43"/>
      <c r="D147" s="72"/>
      <c r="E147" s="43"/>
      <c r="F147" s="43"/>
      <c r="G147" s="44">
        <f>IF(Tableau1[[#This Row],[2016]]&gt;0,1,0)</f>
        <v>0</v>
      </c>
      <c r="K147" s="23" t="str">
        <f t="shared" si="3"/>
        <v>vide</v>
      </c>
    </row>
    <row r="148" spans="1:11">
      <c r="A148" s="89" t="s">
        <v>195</v>
      </c>
      <c r="B148" s="63">
        <v>1000</v>
      </c>
      <c r="C148" s="82">
        <v>800</v>
      </c>
      <c r="D148" s="82">
        <v>788</v>
      </c>
      <c r="E148" s="63">
        <v>1020</v>
      </c>
      <c r="F148" s="90">
        <v>0</v>
      </c>
      <c r="G148" s="96">
        <f>IF(Tableau1[[#This Row],[2016]]&gt;0,1,0)</f>
        <v>0</v>
      </c>
      <c r="K148" s="23" t="str">
        <f t="shared" si="3"/>
        <v>Autre</v>
      </c>
    </row>
    <row r="149" spans="1:11">
      <c r="A149" s="60" t="s">
        <v>197</v>
      </c>
      <c r="B149" s="61">
        <v>0</v>
      </c>
      <c r="C149" s="61">
        <v>0</v>
      </c>
      <c r="D149" s="61">
        <v>0</v>
      </c>
      <c r="E149" s="63">
        <v>52</v>
      </c>
      <c r="F149" s="61">
        <v>0</v>
      </c>
      <c r="G149" s="115">
        <f>IF(Tableau1[[#This Row],[2016]]&gt;0,1,0)</f>
        <v>0</v>
      </c>
      <c r="K149" s="23" t="str">
        <f t="shared" si="3"/>
        <v>Autre</v>
      </c>
    </row>
    <row r="150" spans="1:11">
      <c r="A150" s="57" t="s">
        <v>648</v>
      </c>
      <c r="B150" s="58"/>
      <c r="C150" s="58"/>
      <c r="D150" s="58"/>
      <c r="E150" s="58"/>
      <c r="F150" s="58"/>
      <c r="G150" s="59">
        <f>IF(Tableau1[[#This Row],[2016]]&gt;0,1,0)</f>
        <v>0</v>
      </c>
      <c r="K150" s="23" t="str">
        <f t="shared" si="3"/>
        <v>vide</v>
      </c>
    </row>
    <row r="151" spans="1:11" ht="15">
      <c r="A151" s="46" t="s">
        <v>717</v>
      </c>
      <c r="B151" s="47"/>
      <c r="C151" s="47"/>
      <c r="D151" s="47"/>
      <c r="E151" s="47"/>
      <c r="F151" s="47"/>
      <c r="G151" s="117">
        <f>IF(Tableau1[[#This Row],[2016]]&gt;0,1,0)</f>
        <v>0</v>
      </c>
      <c r="K151" s="23" t="str">
        <f t="shared" si="3"/>
        <v>vide</v>
      </c>
    </row>
    <row r="152" spans="1:11">
      <c r="A152" s="56" t="s">
        <v>400</v>
      </c>
      <c r="B152" s="47"/>
      <c r="C152" s="47"/>
      <c r="D152" s="47"/>
      <c r="E152" s="47"/>
      <c r="F152" s="47"/>
      <c r="G152" s="48">
        <f>IF(Tableau1[[#This Row],[2016]]&gt;0,1,0)</f>
        <v>0</v>
      </c>
      <c r="K152" s="23" t="str">
        <f t="shared" si="3"/>
        <v>vide</v>
      </c>
    </row>
    <row r="153" spans="1:11">
      <c r="A153" s="53" t="s">
        <v>316</v>
      </c>
      <c r="B153" s="54"/>
      <c r="C153" s="54"/>
      <c r="D153" s="47"/>
      <c r="E153" s="47"/>
      <c r="F153" s="47"/>
      <c r="G153" s="45">
        <f>IF(Tableau1[[#This Row],[2016]]&gt;0,1,0)</f>
        <v>0</v>
      </c>
      <c r="K153" s="23" t="str">
        <f t="shared" si="3"/>
        <v>vide</v>
      </c>
    </row>
    <row r="154" spans="1:11">
      <c r="A154" s="42" t="s">
        <v>36</v>
      </c>
      <c r="B154" s="43"/>
      <c r="C154" s="43"/>
      <c r="D154" s="43"/>
      <c r="E154" s="43"/>
      <c r="F154" s="43"/>
      <c r="G154" s="44">
        <f>IF(Tableau1[[#This Row],[2016]]&gt;0,1,0)</f>
        <v>0</v>
      </c>
      <c r="K154" s="23" t="str">
        <f t="shared" si="3"/>
        <v>vide</v>
      </c>
    </row>
    <row r="155" spans="1:11">
      <c r="A155" s="99" t="s">
        <v>798</v>
      </c>
      <c r="B155" s="109">
        <v>0</v>
      </c>
      <c r="C155" s="109">
        <v>0</v>
      </c>
      <c r="D155" s="47">
        <v>0</v>
      </c>
      <c r="E155" s="47">
        <v>0</v>
      </c>
      <c r="F155" s="118">
        <v>532.72</v>
      </c>
      <c r="G155" s="48">
        <f>IF(Tableau1[[#This Row],[2016]]&gt;0,1,0)</f>
        <v>1</v>
      </c>
      <c r="K155" s="23" t="str">
        <f t="shared" si="3"/>
        <v>Autre</v>
      </c>
    </row>
    <row r="156" spans="1:11">
      <c r="A156" s="56" t="s">
        <v>493</v>
      </c>
      <c r="B156" s="47"/>
      <c r="C156" s="47"/>
      <c r="D156" s="47"/>
      <c r="E156" s="47"/>
      <c r="F156" s="47"/>
      <c r="G156" s="48">
        <f>IF(Tableau1[[#This Row],[2016]]&gt;0,1,0)</f>
        <v>0</v>
      </c>
      <c r="K156" s="23" t="str">
        <f t="shared" si="3"/>
        <v>vide</v>
      </c>
    </row>
    <row r="157" spans="1:11">
      <c r="A157" s="56" t="s">
        <v>356</v>
      </c>
      <c r="B157" s="47"/>
      <c r="C157" s="47"/>
      <c r="D157" s="47"/>
      <c r="E157" s="47"/>
      <c r="F157" s="47"/>
      <c r="G157" s="48">
        <f>IF(Tableau1[[#This Row],[2016]]&gt;0,1,0)</f>
        <v>0</v>
      </c>
      <c r="K157" s="23" t="str">
        <f t="shared" si="3"/>
        <v>vide</v>
      </c>
    </row>
    <row r="158" spans="1:11">
      <c r="A158" s="56" t="s">
        <v>346</v>
      </c>
      <c r="B158" s="47"/>
      <c r="C158" s="47"/>
      <c r="D158" s="47"/>
      <c r="E158" s="47"/>
      <c r="F158" s="47"/>
      <c r="G158" s="48">
        <f>IF(Tableau1[[#This Row],[2016]]&gt;0,1,0)</f>
        <v>0</v>
      </c>
      <c r="K158" s="23" t="str">
        <f t="shared" si="3"/>
        <v>vide</v>
      </c>
    </row>
    <row r="159" spans="1:11">
      <c r="A159" s="42" t="s">
        <v>735</v>
      </c>
      <c r="B159" s="43"/>
      <c r="C159" s="43"/>
      <c r="D159" s="43"/>
      <c r="E159" s="43"/>
      <c r="F159" s="43"/>
      <c r="G159" s="44">
        <f>IF(Tableau1[[#This Row],[2016]]&gt;0,1,0)</f>
        <v>0</v>
      </c>
      <c r="K159" s="23" t="str">
        <f t="shared" si="3"/>
        <v>vide</v>
      </c>
    </row>
    <row r="160" spans="1:11">
      <c r="A160" s="42" t="s">
        <v>37</v>
      </c>
      <c r="B160" s="43"/>
      <c r="C160" s="43"/>
      <c r="D160" s="43"/>
      <c r="E160" s="43"/>
      <c r="F160" s="43"/>
      <c r="G160" s="44">
        <f>IF(Tableau1[[#This Row],[2016]]&gt;0,1,0)</f>
        <v>0</v>
      </c>
      <c r="K160" s="23" t="str">
        <f t="shared" si="3"/>
        <v>vide</v>
      </c>
    </row>
    <row r="161" spans="1:11" ht="16.5" customHeight="1">
      <c r="A161" s="56" t="s">
        <v>371</v>
      </c>
      <c r="B161" s="47"/>
      <c r="C161" s="47"/>
      <c r="D161" s="47"/>
      <c r="E161" s="47"/>
      <c r="F161" s="47"/>
      <c r="G161" s="48">
        <f>IF(Tableau1[[#This Row],[2016]]&gt;0,1,0)</f>
        <v>0</v>
      </c>
      <c r="K161" s="23" t="str">
        <f t="shared" si="3"/>
        <v>vide</v>
      </c>
    </row>
    <row r="162" spans="1:11">
      <c r="A162" s="42" t="s">
        <v>38</v>
      </c>
      <c r="B162" s="43"/>
      <c r="C162" s="43"/>
      <c r="D162" s="43"/>
      <c r="E162" s="43"/>
      <c r="F162" s="43"/>
      <c r="G162" s="44">
        <f>IF(Tableau1[[#This Row],[2016]]&gt;0,1,0)</f>
        <v>0</v>
      </c>
      <c r="K162" s="23" t="str">
        <f t="shared" si="3"/>
        <v>vide</v>
      </c>
    </row>
    <row r="163" spans="1:11" ht="16.5" customHeight="1">
      <c r="A163" s="119" t="s">
        <v>736</v>
      </c>
      <c r="B163" s="120"/>
      <c r="C163" s="120"/>
      <c r="D163" s="43"/>
      <c r="E163" s="43"/>
      <c r="F163" s="43"/>
      <c r="G163" s="44">
        <f>IF(Tableau1[[#This Row],[2016]]&gt;0,1,0)</f>
        <v>0</v>
      </c>
      <c r="K163" s="23" t="str">
        <f t="shared" si="3"/>
        <v>vide</v>
      </c>
    </row>
    <row r="164" spans="1:11">
      <c r="A164" s="60" t="s">
        <v>194</v>
      </c>
      <c r="B164" s="61">
        <v>0</v>
      </c>
      <c r="C164" s="61">
        <v>0</v>
      </c>
      <c r="D164" s="82">
        <v>295</v>
      </c>
      <c r="E164" s="61">
        <v>0</v>
      </c>
      <c r="F164" s="61">
        <v>0</v>
      </c>
      <c r="G164" s="115">
        <f>IF(Tableau1[[#This Row],[2016]]&gt;0,1,0)</f>
        <v>0</v>
      </c>
      <c r="K164" s="23" t="str">
        <f t="shared" si="3"/>
        <v>Sortant</v>
      </c>
    </row>
    <row r="165" spans="1:11">
      <c r="A165" s="56" t="s">
        <v>413</v>
      </c>
      <c r="B165" s="47"/>
      <c r="C165" s="47"/>
      <c r="D165" s="47"/>
      <c r="E165" s="47"/>
      <c r="F165" s="47"/>
      <c r="G165" s="48">
        <f>IF(Tableau1[[#This Row],[2016]]&gt;0,1,0)</f>
        <v>0</v>
      </c>
      <c r="K165" s="23" t="str">
        <f t="shared" si="3"/>
        <v>vide</v>
      </c>
    </row>
    <row r="166" spans="1:11">
      <c r="A166" s="56" t="s">
        <v>430</v>
      </c>
      <c r="B166" s="47"/>
      <c r="C166" s="47"/>
      <c r="D166" s="47"/>
      <c r="E166" s="47"/>
      <c r="F166" s="47"/>
      <c r="G166" s="48">
        <f>IF(Tableau1[[#This Row],[2016]]&gt;0,1,0)</f>
        <v>0</v>
      </c>
      <c r="K166" s="23" t="str">
        <f t="shared" si="3"/>
        <v>vide</v>
      </c>
    </row>
    <row r="167" spans="1:11">
      <c r="A167" s="42" t="s">
        <v>40</v>
      </c>
      <c r="B167" s="43"/>
      <c r="C167" s="43"/>
      <c r="D167" s="43"/>
      <c r="E167" s="43"/>
      <c r="F167" s="43"/>
      <c r="G167" s="44">
        <f>IF(Tableau1[[#This Row],[2016]]&gt;0,1,0)</f>
        <v>0</v>
      </c>
      <c r="K167" s="23" t="str">
        <f t="shared" si="3"/>
        <v>vide</v>
      </c>
    </row>
    <row r="168" spans="1:11">
      <c r="A168" s="60" t="s">
        <v>193</v>
      </c>
      <c r="B168" s="61">
        <v>0</v>
      </c>
      <c r="C168" s="82">
        <v>500</v>
      </c>
      <c r="D168" s="82">
        <v>500</v>
      </c>
      <c r="E168" s="61">
        <v>0</v>
      </c>
      <c r="F168" s="61">
        <v>0</v>
      </c>
      <c r="G168" s="115">
        <f>IF(Tableau1[[#This Row],[2016]]&gt;0,1,0)</f>
        <v>0</v>
      </c>
      <c r="K168" s="23" t="str">
        <f t="shared" si="3"/>
        <v>Sortant</v>
      </c>
    </row>
    <row r="169" spans="1:11" ht="28.5">
      <c r="A169" s="42" t="s">
        <v>255</v>
      </c>
      <c r="B169" s="43"/>
      <c r="C169" s="43"/>
      <c r="D169" s="43"/>
      <c r="E169" s="43"/>
      <c r="F169" s="43"/>
      <c r="G169" s="44">
        <f>IF(Tableau1[[#This Row],[2016]]&gt;0,1,0)</f>
        <v>0</v>
      </c>
      <c r="K169" s="23" t="str">
        <f t="shared" si="3"/>
        <v>vide</v>
      </c>
    </row>
    <row r="170" spans="1:11" ht="17.25" customHeight="1">
      <c r="A170" s="121" t="s">
        <v>649</v>
      </c>
      <c r="B170" s="122"/>
      <c r="C170" s="122"/>
      <c r="D170" s="122"/>
      <c r="E170" s="122"/>
      <c r="F170" s="122"/>
      <c r="G170" s="123">
        <f>IF(Tableau1[[#This Row],[2016]]&gt;0,1,0)</f>
        <v>0</v>
      </c>
      <c r="K170" s="23" t="str">
        <f t="shared" si="3"/>
        <v>vide</v>
      </c>
    </row>
    <row r="171" spans="1:11">
      <c r="A171" s="42" t="s">
        <v>258</v>
      </c>
      <c r="B171" s="43"/>
      <c r="C171" s="43"/>
      <c r="D171" s="43"/>
      <c r="E171" s="43"/>
      <c r="F171" s="43"/>
      <c r="G171" s="44">
        <f>IF(Tableau1[[#This Row],[2016]]&gt;0,1,0)</f>
        <v>0</v>
      </c>
      <c r="K171" s="23" t="str">
        <f t="shared" si="3"/>
        <v>vide</v>
      </c>
    </row>
    <row r="172" spans="1:11">
      <c r="A172" s="56" t="s">
        <v>331</v>
      </c>
      <c r="B172" s="47"/>
      <c r="C172" s="47"/>
      <c r="D172" s="47"/>
      <c r="E172" s="47"/>
      <c r="F172" s="47"/>
      <c r="G172" s="48">
        <f>IF(Tableau1[[#This Row],[2016]]&gt;0,1,0)</f>
        <v>0</v>
      </c>
      <c r="K172" s="23" t="str">
        <f t="shared" si="3"/>
        <v>vide</v>
      </c>
    </row>
    <row r="173" spans="1:11" ht="14.25" customHeight="1">
      <c r="A173" s="97" t="s">
        <v>307</v>
      </c>
      <c r="B173" s="98"/>
      <c r="C173" s="98"/>
      <c r="D173" s="98"/>
      <c r="E173" s="98"/>
      <c r="F173" s="98"/>
      <c r="G173" s="88">
        <f>IF(Tableau1[[#This Row],[2016]]&gt;0,1,0)</f>
        <v>0</v>
      </c>
      <c r="K173" s="23" t="str">
        <f t="shared" si="3"/>
        <v>vide</v>
      </c>
    </row>
    <row r="174" spans="1:11">
      <c r="A174" s="56" t="s">
        <v>424</v>
      </c>
      <c r="B174" s="47"/>
      <c r="C174" s="47"/>
      <c r="D174" s="47"/>
      <c r="E174" s="47"/>
      <c r="F174" s="47"/>
      <c r="G174" s="48">
        <f>IF(Tableau1[[#This Row],[2016]]&gt;0,1,0)</f>
        <v>0</v>
      </c>
      <c r="K174" s="23" t="str">
        <f t="shared" si="3"/>
        <v>vide</v>
      </c>
    </row>
    <row r="175" spans="1:11">
      <c r="A175" s="42" t="s">
        <v>41</v>
      </c>
      <c r="B175" s="43"/>
      <c r="C175" s="43"/>
      <c r="D175" s="43"/>
      <c r="E175" s="43"/>
      <c r="F175" s="43"/>
      <c r="G175" s="44">
        <f>IF(Tableau1[[#This Row],[2016]]&gt;0,1,0)</f>
        <v>0</v>
      </c>
      <c r="K175" s="23" t="str">
        <f t="shared" si="3"/>
        <v>vide</v>
      </c>
    </row>
    <row r="176" spans="1:11">
      <c r="A176" s="60" t="s">
        <v>249</v>
      </c>
      <c r="B176" s="61">
        <v>0</v>
      </c>
      <c r="C176" s="61">
        <v>0</v>
      </c>
      <c r="D176" s="82">
        <v>173</v>
      </c>
      <c r="E176" s="63">
        <v>49</v>
      </c>
      <c r="F176" s="61">
        <v>0</v>
      </c>
      <c r="G176" s="115">
        <f>IF(Tableau1[[#This Row],[2016]]&gt;0,1,0)</f>
        <v>0</v>
      </c>
      <c r="K176" s="23" t="str">
        <f t="shared" si="3"/>
        <v>Autre</v>
      </c>
    </row>
    <row r="177" spans="1:11" ht="12.75" customHeight="1">
      <c r="A177" s="42" t="s">
        <v>42</v>
      </c>
      <c r="B177" s="43"/>
      <c r="C177" s="43"/>
      <c r="D177" s="43"/>
      <c r="E177" s="43"/>
      <c r="F177" s="43"/>
      <c r="G177" s="44">
        <f>IF(Tableau1[[#This Row],[2016]]&gt;0,1,0)</f>
        <v>0</v>
      </c>
      <c r="K177" s="23" t="str">
        <f t="shared" si="3"/>
        <v>vide</v>
      </c>
    </row>
    <row r="178" spans="1:11">
      <c r="A178" s="124" t="s">
        <v>227</v>
      </c>
      <c r="B178" s="125">
        <v>0</v>
      </c>
      <c r="C178" s="125">
        <v>0</v>
      </c>
      <c r="D178" s="125">
        <v>0</v>
      </c>
      <c r="E178" s="125">
        <v>0</v>
      </c>
      <c r="F178" s="63">
        <v>433</v>
      </c>
      <c r="G178" s="126">
        <f>IF(Tableau1[[#This Row],[2016]]&gt;0,1,0)</f>
        <v>1</v>
      </c>
      <c r="K178" s="23" t="str">
        <f t="shared" si="3"/>
        <v>Autre</v>
      </c>
    </row>
    <row r="179" spans="1:11">
      <c r="A179" s="89" t="s">
        <v>206</v>
      </c>
      <c r="B179" s="82">
        <v>106</v>
      </c>
      <c r="C179" s="82">
        <v>87</v>
      </c>
      <c r="D179" s="82">
        <v>41</v>
      </c>
      <c r="E179" s="63">
        <v>10</v>
      </c>
      <c r="F179" s="63">
        <v>23</v>
      </c>
      <c r="G179" s="96">
        <f>IF(Tableau1[[#This Row],[2016]]&gt;0,1,0)</f>
        <v>1</v>
      </c>
      <c r="K179" s="23" t="str">
        <f t="shared" si="3"/>
        <v>Fidèle</v>
      </c>
    </row>
    <row r="180" spans="1:11">
      <c r="A180" s="56" t="s">
        <v>337</v>
      </c>
      <c r="B180" s="47"/>
      <c r="C180" s="47"/>
      <c r="D180" s="47"/>
      <c r="E180" s="47"/>
      <c r="F180" s="47"/>
      <c r="G180" s="48">
        <f>IF(Tableau1[[#This Row],[2016]]&gt;0,1,0)</f>
        <v>0</v>
      </c>
      <c r="K180" s="23" t="str">
        <f t="shared" si="3"/>
        <v>vide</v>
      </c>
    </row>
    <row r="181" spans="1:11">
      <c r="A181" s="56" t="s">
        <v>737</v>
      </c>
      <c r="B181" s="47"/>
      <c r="C181" s="47"/>
      <c r="D181" s="47"/>
      <c r="E181" s="47"/>
      <c r="F181" s="47"/>
      <c r="G181" s="48">
        <f>IF(Tableau1[[#This Row],[2016]]&gt;0,1,0)</f>
        <v>0</v>
      </c>
      <c r="K181" s="23" t="str">
        <f t="shared" si="3"/>
        <v>vide</v>
      </c>
    </row>
    <row r="182" spans="1:11">
      <c r="A182" s="56" t="s">
        <v>384</v>
      </c>
      <c r="B182" s="47"/>
      <c r="C182" s="47"/>
      <c r="D182" s="47"/>
      <c r="E182" s="47"/>
      <c r="F182" s="47"/>
      <c r="G182" s="48">
        <f>IF(Tableau1[[#This Row],[2016]]&gt;0,1,0)</f>
        <v>0</v>
      </c>
      <c r="K182" s="23" t="str">
        <f t="shared" si="3"/>
        <v>vide</v>
      </c>
    </row>
    <row r="183" spans="1:11">
      <c r="A183" s="127" t="s">
        <v>268</v>
      </c>
      <c r="B183" s="116"/>
      <c r="C183" s="116"/>
      <c r="D183" s="116"/>
      <c r="E183" s="116"/>
      <c r="F183" s="116"/>
      <c r="G183" s="77">
        <f>IF(Tableau1[[#This Row],[2016]]&gt;0,1,0)</f>
        <v>0</v>
      </c>
      <c r="K183" s="23" t="str">
        <f t="shared" si="3"/>
        <v>vide</v>
      </c>
    </row>
    <row r="184" spans="1:11">
      <c r="A184" s="56" t="s">
        <v>747</v>
      </c>
      <c r="B184" s="47"/>
      <c r="C184" s="47"/>
      <c r="D184" s="47"/>
      <c r="E184" s="47"/>
      <c r="F184" s="47"/>
      <c r="G184" s="48">
        <f>IF(Tableau1[[#This Row],[2016]]&gt;0,1,0)</f>
        <v>0</v>
      </c>
      <c r="K184" s="23" t="str">
        <f t="shared" si="3"/>
        <v>vide</v>
      </c>
    </row>
    <row r="185" spans="1:11">
      <c r="A185" s="42" t="s">
        <v>43</v>
      </c>
      <c r="B185" s="43"/>
      <c r="C185" s="43"/>
      <c r="D185" s="43"/>
      <c r="E185" s="43"/>
      <c r="F185" s="43"/>
      <c r="G185" s="44">
        <f>IF(Tableau1[[#This Row],[2016]]&gt;0,1,0)</f>
        <v>0</v>
      </c>
      <c r="K185" s="23" t="str">
        <f t="shared" si="3"/>
        <v>vide</v>
      </c>
    </row>
    <row r="186" spans="1:11">
      <c r="A186" s="42" t="s">
        <v>45</v>
      </c>
      <c r="B186" s="43"/>
      <c r="C186" s="43"/>
      <c r="D186" s="43"/>
      <c r="E186" s="43"/>
      <c r="F186" s="43"/>
      <c r="G186" s="44">
        <f>IF(Tableau1[[#This Row],[2016]]&gt;0,1,0)</f>
        <v>0</v>
      </c>
      <c r="K186" s="23" t="str">
        <f t="shared" si="3"/>
        <v>vide</v>
      </c>
    </row>
    <row r="187" spans="1:11" ht="18.75" customHeight="1">
      <c r="A187" s="42" t="s">
        <v>44</v>
      </c>
      <c r="B187" s="43"/>
      <c r="C187" s="43"/>
      <c r="D187" s="43"/>
      <c r="E187" s="43"/>
      <c r="F187" s="43"/>
      <c r="G187" s="44">
        <f>IF(Tableau1[[#This Row],[2016]]&gt;0,1,0)</f>
        <v>0</v>
      </c>
      <c r="K187" s="23" t="str">
        <f t="shared" si="3"/>
        <v>vide</v>
      </c>
    </row>
    <row r="188" spans="1:11">
      <c r="A188" s="56" t="s">
        <v>445</v>
      </c>
      <c r="B188" s="47"/>
      <c r="C188" s="47"/>
      <c r="D188" s="47"/>
      <c r="E188" s="47"/>
      <c r="F188" s="47"/>
      <c r="G188" s="48">
        <f>IF(Tableau1[[#This Row],[2016]]&gt;0,1,0)</f>
        <v>0</v>
      </c>
      <c r="K188" s="23" t="str">
        <f t="shared" si="3"/>
        <v>vide</v>
      </c>
    </row>
    <row r="189" spans="1:11">
      <c r="A189" s="42" t="s">
        <v>46</v>
      </c>
      <c r="B189" s="43"/>
      <c r="C189" s="43"/>
      <c r="D189" s="43"/>
      <c r="E189" s="43"/>
      <c r="F189" s="43"/>
      <c r="G189" s="44">
        <f>IF(Tableau1[[#This Row],[2016]]&gt;0,1,0)</f>
        <v>0</v>
      </c>
      <c r="K189" s="23" t="str">
        <f t="shared" si="3"/>
        <v>vide</v>
      </c>
    </row>
    <row r="190" spans="1:11">
      <c r="A190" s="74" t="s">
        <v>47</v>
      </c>
      <c r="B190" s="75"/>
      <c r="C190" s="75"/>
      <c r="D190" s="75"/>
      <c r="E190" s="75"/>
      <c r="F190" s="75"/>
      <c r="G190" s="76">
        <f>IF(Tableau1[[#This Row],[2016]]&gt;0,1,0)</f>
        <v>0</v>
      </c>
      <c r="K190" s="23" t="str">
        <f t="shared" si="3"/>
        <v>vide</v>
      </c>
    </row>
    <row r="191" spans="1:11">
      <c r="A191" s="42" t="s">
        <v>259</v>
      </c>
      <c r="B191" s="43"/>
      <c r="C191" s="43"/>
      <c r="D191" s="43"/>
      <c r="E191" s="43"/>
      <c r="F191" s="43"/>
      <c r="G191" s="44">
        <f>IF(Tableau1[[#This Row],[2016]]&gt;0,1,0)</f>
        <v>0</v>
      </c>
      <c r="K191" s="23" t="str">
        <f t="shared" si="3"/>
        <v>vide</v>
      </c>
    </row>
    <row r="192" spans="1:11">
      <c r="A192" s="42" t="s">
        <v>48</v>
      </c>
      <c r="B192" s="43"/>
      <c r="C192" s="43"/>
      <c r="D192" s="43"/>
      <c r="E192" s="43"/>
      <c r="F192" s="43"/>
      <c r="G192" s="44">
        <f>IF(Tableau1[[#This Row],[2016]]&gt;0,1,0)</f>
        <v>0</v>
      </c>
      <c r="K192" s="23" t="str">
        <f t="shared" si="3"/>
        <v>vide</v>
      </c>
    </row>
    <row r="193" spans="1:11">
      <c r="A193" s="42" t="s">
        <v>49</v>
      </c>
      <c r="B193" s="43"/>
      <c r="C193" s="43"/>
      <c r="D193" s="43"/>
      <c r="E193" s="43"/>
      <c r="F193" s="43"/>
      <c r="G193" s="44">
        <f>IF(Tableau1[[#This Row],[2016]]&gt;0,1,0)</f>
        <v>0</v>
      </c>
      <c r="K193" s="23" t="str">
        <f t="shared" si="3"/>
        <v>vide</v>
      </c>
    </row>
    <row r="194" spans="1:11">
      <c r="A194" s="56" t="s">
        <v>380</v>
      </c>
      <c r="B194" s="47"/>
      <c r="C194" s="47"/>
      <c r="D194" s="47"/>
      <c r="E194" s="47"/>
      <c r="F194" s="47"/>
      <c r="G194" s="48">
        <f>IF(Tableau1[[#This Row],[2016]]&gt;0,1,0)</f>
        <v>0</v>
      </c>
      <c r="K194" s="23" t="str">
        <f t="shared" si="3"/>
        <v>vide</v>
      </c>
    </row>
    <row r="195" spans="1:11">
      <c r="A195" s="42" t="s">
        <v>50</v>
      </c>
      <c r="B195" s="43"/>
      <c r="C195" s="43"/>
      <c r="D195" s="43"/>
      <c r="E195" s="43"/>
      <c r="F195" s="43"/>
      <c r="G195" s="44">
        <f>IF(Tableau1[[#This Row],[2016]]&gt;0,1,0)</f>
        <v>0</v>
      </c>
      <c r="K195" s="23" t="str">
        <f t="shared" ref="K195:K258" si="4">IF(A195="","",IF(AND(COUNTIF(B195:D195,"&gt;0")&gt;=1,COUNTIF(E195:F195,0)=2),$H$2,IF(AND(COUNTIF(B195:D195,0)=3,COUNTIF(E195:F195,"&gt;0")=2),$H$3,IF(COUNTIF(B195:F195,"&gt;0")=5,$H$4,IF(COUNTIF(B195:F195,"&gt;0"),$H$5,$H$6)))))</f>
        <v>vide</v>
      </c>
    </row>
    <row r="196" spans="1:11">
      <c r="A196" s="56" t="s">
        <v>421</v>
      </c>
      <c r="B196" s="47"/>
      <c r="C196" s="47"/>
      <c r="D196" s="47"/>
      <c r="E196" s="47"/>
      <c r="F196" s="47"/>
      <c r="G196" s="48">
        <f>IF(Tableau1[[#This Row],[2016]]&gt;0,1,0)</f>
        <v>0</v>
      </c>
      <c r="K196" s="23" t="str">
        <f t="shared" si="4"/>
        <v>vide</v>
      </c>
    </row>
    <row r="197" spans="1:11">
      <c r="A197" s="56" t="s">
        <v>392</v>
      </c>
      <c r="B197" s="47"/>
      <c r="C197" s="47"/>
      <c r="D197" s="47"/>
      <c r="E197" s="47"/>
      <c r="F197" s="47"/>
      <c r="G197" s="48">
        <f>IF(Tableau1[[#This Row],[2016]]&gt;0,1,0)</f>
        <v>0</v>
      </c>
      <c r="K197" s="23" t="str">
        <f t="shared" si="4"/>
        <v>vide</v>
      </c>
    </row>
    <row r="198" spans="1:11">
      <c r="A198" s="42" t="s">
        <v>51</v>
      </c>
      <c r="B198" s="43"/>
      <c r="C198" s="43"/>
      <c r="D198" s="43"/>
      <c r="E198" s="43"/>
      <c r="F198" s="43"/>
      <c r="G198" s="44">
        <f>IF(Tableau1[[#This Row],[2016]]&gt;0,1,0)</f>
        <v>0</v>
      </c>
      <c r="K198" s="23" t="str">
        <f t="shared" si="4"/>
        <v>vide</v>
      </c>
    </row>
    <row r="199" spans="1:11">
      <c r="A199" s="42" t="s">
        <v>52</v>
      </c>
      <c r="B199" s="43"/>
      <c r="C199" s="43"/>
      <c r="D199" s="43"/>
      <c r="E199" s="43"/>
      <c r="F199" s="43"/>
      <c r="G199" s="44">
        <f>IF(Tableau1[[#This Row],[2016]]&gt;0,1,0)</f>
        <v>0</v>
      </c>
      <c r="K199" s="23" t="str">
        <f t="shared" si="4"/>
        <v>vide</v>
      </c>
    </row>
    <row r="200" spans="1:11">
      <c r="A200" s="56" t="s">
        <v>403</v>
      </c>
      <c r="B200" s="47"/>
      <c r="C200" s="47"/>
      <c r="D200" s="47"/>
      <c r="E200" s="47"/>
      <c r="F200" s="47"/>
      <c r="G200" s="48">
        <f>IF(Tableau1[[#This Row],[2016]]&gt;0,1,0)</f>
        <v>0</v>
      </c>
      <c r="K200" s="23" t="str">
        <f t="shared" si="4"/>
        <v>vide</v>
      </c>
    </row>
    <row r="201" spans="1:11">
      <c r="A201" s="42" t="s">
        <v>721</v>
      </c>
      <c r="B201" s="43"/>
      <c r="C201" s="43"/>
      <c r="D201" s="43"/>
      <c r="E201" s="43"/>
      <c r="F201" s="43"/>
      <c r="G201" s="44">
        <f>IF(Tableau1[[#This Row],[2016]]&gt;0,1,0)</f>
        <v>0</v>
      </c>
      <c r="K201" s="23" t="str">
        <f t="shared" si="4"/>
        <v>vide</v>
      </c>
    </row>
    <row r="202" spans="1:11">
      <c r="A202" s="56" t="s">
        <v>449</v>
      </c>
      <c r="B202" s="47"/>
      <c r="C202" s="47"/>
      <c r="D202" s="47"/>
      <c r="E202" s="47"/>
      <c r="F202" s="47"/>
      <c r="G202" s="48">
        <f>IF(Tableau1[[#This Row],[2016]]&gt;0,1,0)</f>
        <v>0</v>
      </c>
      <c r="K202" s="23" t="str">
        <f t="shared" si="4"/>
        <v>vide</v>
      </c>
    </row>
    <row r="203" spans="1:11">
      <c r="A203" s="42" t="s">
        <v>53</v>
      </c>
      <c r="B203" s="43"/>
      <c r="C203" s="43"/>
      <c r="D203" s="43"/>
      <c r="E203" s="43"/>
      <c r="F203" s="43"/>
      <c r="G203" s="44">
        <f>IF(Tableau1[[#This Row],[2016]]&gt;0,1,0)</f>
        <v>0</v>
      </c>
      <c r="K203" s="23" t="str">
        <f t="shared" si="4"/>
        <v>vide</v>
      </c>
    </row>
    <row r="204" spans="1:11">
      <c r="A204" s="97" t="s">
        <v>306</v>
      </c>
      <c r="B204" s="98"/>
      <c r="C204" s="98"/>
      <c r="D204" s="98"/>
      <c r="E204" s="98"/>
      <c r="F204" s="98"/>
      <c r="G204" s="88">
        <f>IF(Tableau1[[#This Row],[2016]]&gt;0,1,0)</f>
        <v>0</v>
      </c>
      <c r="K204" s="23" t="str">
        <f t="shared" si="4"/>
        <v>vide</v>
      </c>
    </row>
    <row r="205" spans="1:11">
      <c r="A205" s="56" t="s">
        <v>458</v>
      </c>
      <c r="B205" s="47"/>
      <c r="C205" s="47"/>
      <c r="D205" s="47"/>
      <c r="E205" s="47"/>
      <c r="F205" s="47"/>
      <c r="G205" s="48">
        <f>IF(Tableau1[[#This Row],[2016]]&gt;0,1,0)</f>
        <v>0</v>
      </c>
      <c r="K205" s="23" t="str">
        <f t="shared" si="4"/>
        <v>vide</v>
      </c>
    </row>
    <row r="206" spans="1:11">
      <c r="A206" s="42" t="s">
        <v>54</v>
      </c>
      <c r="B206" s="43"/>
      <c r="C206" s="43"/>
      <c r="D206" s="43"/>
      <c r="E206" s="43"/>
      <c r="F206" s="43"/>
      <c r="G206" s="44">
        <f>IF(Tableau1[[#This Row],[2016]]&gt;0,1,0)</f>
        <v>0</v>
      </c>
      <c r="K206" s="23" t="str">
        <f t="shared" si="4"/>
        <v>vide</v>
      </c>
    </row>
    <row r="207" spans="1:11">
      <c r="A207" s="56" t="s">
        <v>391</v>
      </c>
      <c r="B207" s="47"/>
      <c r="C207" s="47"/>
      <c r="D207" s="47"/>
      <c r="E207" s="47"/>
      <c r="F207" s="47"/>
      <c r="G207" s="48">
        <f>IF(Tableau1[[#This Row],[2016]]&gt;0,1,0)</f>
        <v>0</v>
      </c>
      <c r="K207" s="23" t="str">
        <f t="shared" si="4"/>
        <v>vide</v>
      </c>
    </row>
    <row r="208" spans="1:11">
      <c r="A208" s="56" t="s">
        <v>419</v>
      </c>
      <c r="B208" s="47"/>
      <c r="C208" s="47"/>
      <c r="D208" s="47"/>
      <c r="E208" s="47"/>
      <c r="F208" s="47"/>
      <c r="G208" s="48">
        <f>IF(Tableau1[[#This Row],[2016]]&gt;0,1,0)</f>
        <v>0</v>
      </c>
      <c r="K208" s="23" t="str">
        <f t="shared" si="4"/>
        <v>vide</v>
      </c>
    </row>
    <row r="209" spans="1:11">
      <c r="A209" s="42" t="s">
        <v>55</v>
      </c>
      <c r="B209" s="43"/>
      <c r="C209" s="43"/>
      <c r="D209" s="43"/>
      <c r="E209" s="43"/>
      <c r="F209" s="43"/>
      <c r="G209" s="44">
        <f>IF(Tableau1[[#This Row],[2016]]&gt;0,1,0)</f>
        <v>0</v>
      </c>
      <c r="K209" s="23" t="str">
        <f t="shared" si="4"/>
        <v>vide</v>
      </c>
    </row>
    <row r="210" spans="1:11">
      <c r="A210" s="42" t="s">
        <v>56</v>
      </c>
      <c r="B210" s="43"/>
      <c r="C210" s="43"/>
      <c r="D210" s="43"/>
      <c r="E210" s="43"/>
      <c r="F210" s="43"/>
      <c r="G210" s="44">
        <f>IF(Tableau1[[#This Row],[2016]]&gt;0,1,0)</f>
        <v>0</v>
      </c>
      <c r="K210" s="23" t="str">
        <f t="shared" si="4"/>
        <v>vide</v>
      </c>
    </row>
    <row r="211" spans="1:11">
      <c r="A211" s="56" t="s">
        <v>401</v>
      </c>
      <c r="B211" s="47"/>
      <c r="C211" s="47"/>
      <c r="D211" s="47"/>
      <c r="E211" s="47"/>
      <c r="F211" s="47"/>
      <c r="G211" s="48">
        <f>IF(Tableau1[[#This Row],[2016]]&gt;0,1,0)</f>
        <v>0</v>
      </c>
      <c r="K211" s="23" t="str">
        <f t="shared" si="4"/>
        <v>vide</v>
      </c>
    </row>
    <row r="212" spans="1:11">
      <c r="A212" s="56" t="s">
        <v>484</v>
      </c>
      <c r="B212" s="47"/>
      <c r="C212" s="47"/>
      <c r="D212" s="47"/>
      <c r="E212" s="47"/>
      <c r="F212" s="47"/>
      <c r="G212" s="48">
        <f>IF(Tableau1[[#This Row],[2016]]&gt;0,1,0)</f>
        <v>0</v>
      </c>
      <c r="K212" s="23" t="str">
        <f t="shared" si="4"/>
        <v>vide</v>
      </c>
    </row>
    <row r="213" spans="1:11">
      <c r="A213" s="74" t="s">
        <v>269</v>
      </c>
      <c r="B213" s="75"/>
      <c r="C213" s="75"/>
      <c r="D213" s="75"/>
      <c r="E213" s="75"/>
      <c r="F213" s="75"/>
      <c r="G213" s="76">
        <f>IF(Tableau1[[#This Row],[2016]]&gt;0,1,0)</f>
        <v>0</v>
      </c>
      <c r="K213" s="23" t="str">
        <f t="shared" si="4"/>
        <v>vide</v>
      </c>
    </row>
    <row r="214" spans="1:11">
      <c r="A214" s="97" t="s">
        <v>320</v>
      </c>
      <c r="B214" s="98"/>
      <c r="C214" s="98"/>
      <c r="D214" s="98"/>
      <c r="E214" s="98"/>
      <c r="F214" s="98"/>
      <c r="G214" s="88">
        <f>IF(Tableau1[[#This Row],[2016]]&gt;0,1,0)</f>
        <v>0</v>
      </c>
      <c r="K214" s="23" t="str">
        <f t="shared" si="4"/>
        <v>vide</v>
      </c>
    </row>
    <row r="215" spans="1:11">
      <c r="A215" s="56" t="s">
        <v>353</v>
      </c>
      <c r="B215" s="47"/>
      <c r="C215" s="47"/>
      <c r="D215" s="47"/>
      <c r="E215" s="47"/>
      <c r="F215" s="47"/>
      <c r="G215" s="48">
        <f>IF(Tableau1[[#This Row],[2016]]&gt;0,1,0)</f>
        <v>0</v>
      </c>
      <c r="K215" s="23" t="str">
        <f t="shared" si="4"/>
        <v>vide</v>
      </c>
    </row>
    <row r="216" spans="1:11">
      <c r="A216" s="42" t="s">
        <v>57</v>
      </c>
      <c r="B216" s="43"/>
      <c r="C216" s="43"/>
      <c r="D216" s="43"/>
      <c r="E216" s="43"/>
      <c r="F216" s="43"/>
      <c r="G216" s="44">
        <f>IF(Tableau1[[#This Row],[2016]]&gt;0,1,0)</f>
        <v>0</v>
      </c>
      <c r="K216" s="23" t="str">
        <f t="shared" si="4"/>
        <v>vide</v>
      </c>
    </row>
    <row r="217" spans="1:11">
      <c r="A217" s="97" t="s">
        <v>310</v>
      </c>
      <c r="B217" s="98"/>
      <c r="C217" s="98"/>
      <c r="D217" s="98"/>
      <c r="E217" s="98"/>
      <c r="F217" s="98"/>
      <c r="G217" s="88">
        <f>IF(Tableau1[[#This Row],[2016]]&gt;0,1,0)</f>
        <v>0</v>
      </c>
      <c r="K217" s="23" t="str">
        <f t="shared" si="4"/>
        <v>vide</v>
      </c>
    </row>
    <row r="218" spans="1:11">
      <c r="A218" s="56" t="s">
        <v>463</v>
      </c>
      <c r="B218" s="47"/>
      <c r="C218" s="47"/>
      <c r="D218" s="47"/>
      <c r="E218" s="47"/>
      <c r="F218" s="47"/>
      <c r="G218" s="48">
        <f>IF(Tableau1[[#This Row],[2016]]&gt;0,1,0)</f>
        <v>0</v>
      </c>
      <c r="K218" s="23" t="str">
        <f t="shared" si="4"/>
        <v>vide</v>
      </c>
    </row>
    <row r="219" spans="1:11">
      <c r="A219" s="56" t="s">
        <v>374</v>
      </c>
      <c r="B219" s="47"/>
      <c r="C219" s="47"/>
      <c r="D219" s="47"/>
      <c r="E219" s="47"/>
      <c r="F219" s="47"/>
      <c r="G219" s="48">
        <f>IF(Tableau1[[#This Row],[2016]]&gt;0,1,0)</f>
        <v>0</v>
      </c>
      <c r="K219" s="23" t="str">
        <f t="shared" si="4"/>
        <v>vide</v>
      </c>
    </row>
    <row r="220" spans="1:11">
      <c r="A220" s="56" t="s">
        <v>377</v>
      </c>
      <c r="B220" s="47"/>
      <c r="C220" s="47"/>
      <c r="D220" s="47"/>
      <c r="E220" s="47"/>
      <c r="F220" s="47"/>
      <c r="G220" s="48">
        <f>IF(Tableau1[[#This Row],[2016]]&gt;0,1,0)</f>
        <v>0</v>
      </c>
      <c r="K220" s="23" t="str">
        <f t="shared" si="4"/>
        <v>vide</v>
      </c>
    </row>
    <row r="221" spans="1:11">
      <c r="A221" s="60" t="s">
        <v>192</v>
      </c>
      <c r="B221" s="61">
        <v>0</v>
      </c>
      <c r="C221" s="82">
        <v>200</v>
      </c>
      <c r="D221" s="82">
        <v>300</v>
      </c>
      <c r="E221" s="61">
        <v>0</v>
      </c>
      <c r="F221" s="61">
        <v>0</v>
      </c>
      <c r="G221" s="115">
        <f>IF(Tableau1[[#This Row],[2016]]&gt;0,1,0)</f>
        <v>0</v>
      </c>
      <c r="K221" s="23" t="str">
        <f t="shared" si="4"/>
        <v>Sortant</v>
      </c>
    </row>
    <row r="222" spans="1:11">
      <c r="A222" s="42" t="s">
        <v>58</v>
      </c>
      <c r="B222" s="43"/>
      <c r="C222" s="43"/>
      <c r="D222" s="43"/>
      <c r="E222" s="43"/>
      <c r="F222" s="43"/>
      <c r="G222" s="44">
        <f>IF(Tableau1[[#This Row],[2016]]&gt;0,1,0)</f>
        <v>0</v>
      </c>
      <c r="K222" s="23" t="str">
        <f t="shared" si="4"/>
        <v>vide</v>
      </c>
    </row>
    <row r="223" spans="1:11">
      <c r="A223" s="56" t="s">
        <v>507</v>
      </c>
      <c r="B223" s="47"/>
      <c r="C223" s="47"/>
      <c r="D223" s="47"/>
      <c r="E223" s="47"/>
      <c r="F223" s="47"/>
      <c r="G223" s="48">
        <f>IF(Tableau1[[#This Row],[2016]]&gt;0,1,0)</f>
        <v>0</v>
      </c>
      <c r="K223" s="23" t="str">
        <f t="shared" si="4"/>
        <v>vide</v>
      </c>
    </row>
    <row r="224" spans="1:11">
      <c r="A224" s="42" t="s">
        <v>59</v>
      </c>
      <c r="B224" s="43"/>
      <c r="C224" s="43"/>
      <c r="D224" s="43"/>
      <c r="E224" s="43"/>
      <c r="F224" s="43"/>
      <c r="G224" s="44">
        <f>IF(Tableau1[[#This Row],[2016]]&gt;0,1,0)</f>
        <v>0</v>
      </c>
      <c r="K224" s="23" t="str">
        <f t="shared" si="4"/>
        <v>vide</v>
      </c>
    </row>
    <row r="225" spans="1:11">
      <c r="A225" s="56" t="s">
        <v>470</v>
      </c>
      <c r="B225" s="47"/>
      <c r="C225" s="47"/>
      <c r="D225" s="47"/>
      <c r="E225" s="47"/>
      <c r="F225" s="47"/>
      <c r="G225" s="48">
        <f>IF(Tableau1[[#This Row],[2016]]&gt;0,1,0)</f>
        <v>0</v>
      </c>
      <c r="K225" s="23" t="str">
        <f t="shared" si="4"/>
        <v>vide</v>
      </c>
    </row>
    <row r="226" spans="1:11">
      <c r="A226" s="56" t="s">
        <v>471</v>
      </c>
      <c r="B226" s="47"/>
      <c r="C226" s="47"/>
      <c r="D226" s="47"/>
      <c r="E226" s="47"/>
      <c r="F226" s="47"/>
      <c r="G226" s="48">
        <f>IF(Tableau1[[#This Row],[2016]]&gt;0,1,0)</f>
        <v>0</v>
      </c>
      <c r="K226" s="23" t="str">
        <f t="shared" si="4"/>
        <v>vide</v>
      </c>
    </row>
    <row r="227" spans="1:11">
      <c r="A227" s="56" t="s">
        <v>359</v>
      </c>
      <c r="B227" s="47"/>
      <c r="C227" s="47"/>
      <c r="D227" s="47"/>
      <c r="E227" s="47"/>
      <c r="F227" s="47"/>
      <c r="G227" s="48">
        <f>IF(Tableau1[[#This Row],[2016]]&gt;0,1,0)</f>
        <v>0</v>
      </c>
      <c r="K227" s="23" t="str">
        <f t="shared" si="4"/>
        <v>vide</v>
      </c>
    </row>
    <row r="228" spans="1:11">
      <c r="A228" s="60" t="s">
        <v>239</v>
      </c>
      <c r="B228" s="61">
        <v>0</v>
      </c>
      <c r="C228" s="61">
        <v>0</v>
      </c>
      <c r="D228" s="61">
        <v>0</v>
      </c>
      <c r="E228" s="61">
        <v>0</v>
      </c>
      <c r="F228" s="63">
        <v>1342</v>
      </c>
      <c r="G228" s="115">
        <f>IF(Tableau1[[#This Row],[2016]]&gt;0,1,0)</f>
        <v>1</v>
      </c>
      <c r="K228" s="23" t="str">
        <f t="shared" si="4"/>
        <v>Autre</v>
      </c>
    </row>
    <row r="229" spans="1:11">
      <c r="A229" s="56" t="s">
        <v>332</v>
      </c>
      <c r="B229" s="47"/>
      <c r="C229" s="47"/>
      <c r="D229" s="47"/>
      <c r="E229" s="47"/>
      <c r="F229" s="47"/>
      <c r="G229" s="48">
        <f>IF(Tableau1[[#This Row],[2016]]&gt;0,1,0)</f>
        <v>0</v>
      </c>
      <c r="K229" s="23" t="str">
        <f t="shared" si="4"/>
        <v>vide</v>
      </c>
    </row>
    <row r="230" spans="1:11">
      <c r="A230" s="74" t="s">
        <v>270</v>
      </c>
      <c r="B230" s="75"/>
      <c r="C230" s="75"/>
      <c r="D230" s="75"/>
      <c r="E230" s="75"/>
      <c r="F230" s="75"/>
      <c r="G230" s="76">
        <f>IF(Tableau1[[#This Row],[2016]]&gt;0,1,0)</f>
        <v>0</v>
      </c>
      <c r="K230" s="23" t="str">
        <f t="shared" si="4"/>
        <v>vide</v>
      </c>
    </row>
    <row r="231" spans="1:11">
      <c r="A231" s="42" t="s">
        <v>60</v>
      </c>
      <c r="B231" s="43"/>
      <c r="C231" s="43"/>
      <c r="D231" s="43"/>
      <c r="E231" s="43"/>
      <c r="F231" s="43"/>
      <c r="G231" s="44">
        <f>IF(Tableau1[[#This Row],[2016]]&gt;0,1,0)</f>
        <v>0</v>
      </c>
      <c r="K231" s="23" t="str">
        <f t="shared" si="4"/>
        <v>vide</v>
      </c>
    </row>
    <row r="232" spans="1:11">
      <c r="A232" s="56" t="s">
        <v>454</v>
      </c>
      <c r="B232" s="47"/>
      <c r="C232" s="47"/>
      <c r="D232" s="47"/>
      <c r="E232" s="47"/>
      <c r="F232" s="47"/>
      <c r="G232" s="48">
        <f>IF(Tableau1[[#This Row],[2016]]&gt;0,1,0)</f>
        <v>0</v>
      </c>
      <c r="K232" s="23" t="str">
        <f t="shared" si="4"/>
        <v>vide</v>
      </c>
    </row>
    <row r="233" spans="1:11">
      <c r="A233" s="42" t="s">
        <v>61</v>
      </c>
      <c r="B233" s="43"/>
      <c r="C233" s="43"/>
      <c r="D233" s="43"/>
      <c r="E233" s="43"/>
      <c r="F233" s="43"/>
      <c r="G233" s="44">
        <f>IF(Tableau1[[#This Row],[2016]]&gt;0,1,0)</f>
        <v>0</v>
      </c>
      <c r="K233" s="23" t="str">
        <f t="shared" si="4"/>
        <v>vide</v>
      </c>
    </row>
    <row r="234" spans="1:11">
      <c r="A234" s="49" t="s">
        <v>785</v>
      </c>
      <c r="B234" s="128">
        <v>900</v>
      </c>
      <c r="C234" s="43">
        <v>0</v>
      </c>
      <c r="D234" s="43">
        <v>0</v>
      </c>
      <c r="E234" s="43">
        <v>0</v>
      </c>
      <c r="F234" s="52">
        <v>0</v>
      </c>
      <c r="G234" s="107">
        <f>IF(Tableau1[[#This Row],[2016]]&gt;0,1,0)</f>
        <v>0</v>
      </c>
      <c r="K234" s="23" t="str">
        <f t="shared" si="4"/>
        <v>Sortant</v>
      </c>
    </row>
    <row r="235" spans="1:11">
      <c r="A235" s="60" t="s">
        <v>241</v>
      </c>
      <c r="B235" s="61">
        <v>0</v>
      </c>
      <c r="C235" s="61">
        <v>0</v>
      </c>
      <c r="D235" s="61">
        <v>0</v>
      </c>
      <c r="E235" s="61">
        <v>0</v>
      </c>
      <c r="F235" s="63">
        <v>1500</v>
      </c>
      <c r="G235" s="115">
        <f>IF(Tableau1[[#This Row],[2016]]&gt;0,1,0)</f>
        <v>1</v>
      </c>
      <c r="K235" s="23" t="str">
        <f t="shared" si="4"/>
        <v>Autre</v>
      </c>
    </row>
    <row r="236" spans="1:11">
      <c r="A236" s="56" t="s">
        <v>657</v>
      </c>
      <c r="B236" s="47"/>
      <c r="C236" s="47"/>
      <c r="D236" s="47"/>
      <c r="E236" s="47"/>
      <c r="F236" s="47"/>
      <c r="G236" s="48">
        <f>IF(Tableau1[[#This Row],[2016]]&gt;0,1,0)</f>
        <v>0</v>
      </c>
      <c r="K236" s="23" t="str">
        <f t="shared" si="4"/>
        <v>vide</v>
      </c>
    </row>
    <row r="237" spans="1:11">
      <c r="A237" s="129" t="s">
        <v>237</v>
      </c>
      <c r="B237" s="63">
        <v>2848</v>
      </c>
      <c r="C237" s="125">
        <v>0</v>
      </c>
      <c r="D237" s="82">
        <v>2826</v>
      </c>
      <c r="E237" s="63">
        <v>1232</v>
      </c>
      <c r="F237" s="82">
        <v>1221</v>
      </c>
      <c r="G237" s="130">
        <f>IF(Tableau1[[#This Row],[2016]]&gt;0,1,0)</f>
        <v>1</v>
      </c>
      <c r="K237" s="23" t="str">
        <f t="shared" si="4"/>
        <v>Autre</v>
      </c>
    </row>
    <row r="238" spans="1:11">
      <c r="A238" s="129" t="s">
        <v>245</v>
      </c>
      <c r="B238" s="125">
        <v>0</v>
      </c>
      <c r="C238" s="125">
        <v>0</v>
      </c>
      <c r="D238" s="125">
        <v>0</v>
      </c>
      <c r="E238" s="125">
        <v>0</v>
      </c>
      <c r="F238" s="63">
        <v>2470</v>
      </c>
      <c r="G238" s="130">
        <f>IF(Tableau1[[#This Row],[2016]]&gt;0,1,0)</f>
        <v>1</v>
      </c>
      <c r="K238" s="23" t="str">
        <f t="shared" si="4"/>
        <v>Autre</v>
      </c>
    </row>
    <row r="239" spans="1:11">
      <c r="A239" s="42" t="s">
        <v>62</v>
      </c>
      <c r="B239" s="43"/>
      <c r="C239" s="43"/>
      <c r="D239" s="43"/>
      <c r="E239" s="43"/>
      <c r="F239" s="43"/>
      <c r="G239" s="44">
        <f>IF(Tableau1[[#This Row],[2016]]&gt;0,1,0)</f>
        <v>0</v>
      </c>
      <c r="K239" s="23" t="str">
        <f t="shared" si="4"/>
        <v>vide</v>
      </c>
    </row>
    <row r="240" spans="1:11">
      <c r="A240" s="42" t="s">
        <v>63</v>
      </c>
      <c r="B240" s="43"/>
      <c r="C240" s="43"/>
      <c r="D240" s="43"/>
      <c r="E240" s="43"/>
      <c r="F240" s="43"/>
      <c r="G240" s="44">
        <f>IF(Tableau1[[#This Row],[2016]]&gt;0,1,0)</f>
        <v>0</v>
      </c>
      <c r="K240" s="23" t="str">
        <f t="shared" si="4"/>
        <v>vide</v>
      </c>
    </row>
    <row r="241" spans="1:11">
      <c r="A241" s="127" t="s">
        <v>271</v>
      </c>
      <c r="B241" s="116"/>
      <c r="C241" s="116"/>
      <c r="D241" s="116"/>
      <c r="E241" s="116"/>
      <c r="F241" s="116"/>
      <c r="G241" s="77">
        <f>IF(Tableau1[[#This Row],[2016]]&gt;0,1,0)</f>
        <v>0</v>
      </c>
      <c r="K241" s="23" t="str">
        <f t="shared" si="4"/>
        <v>vide</v>
      </c>
    </row>
    <row r="242" spans="1:11">
      <c r="A242" s="56" t="s">
        <v>344</v>
      </c>
      <c r="B242" s="47"/>
      <c r="C242" s="47"/>
      <c r="D242" s="47"/>
      <c r="E242" s="47"/>
      <c r="F242" s="47"/>
      <c r="G242" s="48">
        <f>IF(Tableau1[[#This Row],[2016]]&gt;0,1,0)</f>
        <v>0</v>
      </c>
      <c r="K242" s="23" t="str">
        <f t="shared" si="4"/>
        <v>vide</v>
      </c>
    </row>
    <row r="243" spans="1:11">
      <c r="A243" s="56" t="s">
        <v>506</v>
      </c>
      <c r="B243" s="47"/>
      <c r="C243" s="47"/>
      <c r="D243" s="47"/>
      <c r="E243" s="47"/>
      <c r="F243" s="47"/>
      <c r="G243" s="48">
        <f>IF(Tableau1[[#This Row],[2016]]&gt;0,1,0)</f>
        <v>0</v>
      </c>
      <c r="K243" s="23" t="str">
        <f t="shared" si="4"/>
        <v>vide</v>
      </c>
    </row>
    <row r="244" spans="1:11">
      <c r="A244" s="56" t="s">
        <v>336</v>
      </c>
      <c r="B244" s="47"/>
      <c r="C244" s="47"/>
      <c r="D244" s="47"/>
      <c r="E244" s="47"/>
      <c r="F244" s="47"/>
      <c r="G244" s="48">
        <f>IF(Tableau1[[#This Row],[2016]]&gt;0,1,0)</f>
        <v>0</v>
      </c>
      <c r="K244" s="23" t="str">
        <f t="shared" si="4"/>
        <v>vide</v>
      </c>
    </row>
    <row r="245" spans="1:11">
      <c r="A245" s="56" t="s">
        <v>427</v>
      </c>
      <c r="B245" s="47"/>
      <c r="C245" s="47"/>
      <c r="D245" s="47"/>
      <c r="E245" s="47"/>
      <c r="F245" s="47"/>
      <c r="G245" s="48">
        <f>IF(Tableau1[[#This Row],[2016]]&gt;0,1,0)</f>
        <v>0</v>
      </c>
      <c r="K245" s="23" t="str">
        <f t="shared" si="4"/>
        <v>vide</v>
      </c>
    </row>
    <row r="246" spans="1:11">
      <c r="A246" s="56" t="s">
        <v>505</v>
      </c>
      <c r="B246" s="47"/>
      <c r="C246" s="47"/>
      <c r="D246" s="47"/>
      <c r="E246" s="47"/>
      <c r="F246" s="47"/>
      <c r="G246" s="48">
        <f>IF(Tableau1[[#This Row],[2016]]&gt;0,1,0)</f>
        <v>0</v>
      </c>
      <c r="K246" s="23" t="str">
        <f t="shared" si="4"/>
        <v>vide</v>
      </c>
    </row>
    <row r="247" spans="1:11">
      <c r="A247" s="97" t="s">
        <v>305</v>
      </c>
      <c r="B247" s="98"/>
      <c r="C247" s="98"/>
      <c r="D247" s="98"/>
      <c r="E247" s="98"/>
      <c r="F247" s="98"/>
      <c r="G247" s="88">
        <f>IF(Tableau1[[#This Row],[2016]]&gt;0,1,0)</f>
        <v>0</v>
      </c>
      <c r="K247" s="23" t="str">
        <f t="shared" si="4"/>
        <v>vide</v>
      </c>
    </row>
    <row r="248" spans="1:11">
      <c r="A248" s="56" t="s">
        <v>333</v>
      </c>
      <c r="B248" s="47"/>
      <c r="C248" s="47"/>
      <c r="D248" s="47"/>
      <c r="E248" s="47"/>
      <c r="F248" s="47"/>
      <c r="G248" s="48">
        <f>IF(Tableau1[[#This Row],[2016]]&gt;0,1,0)</f>
        <v>0</v>
      </c>
      <c r="K248" s="23" t="str">
        <f t="shared" si="4"/>
        <v>vide</v>
      </c>
    </row>
    <row r="249" spans="1:11">
      <c r="A249" s="56" t="s">
        <v>414</v>
      </c>
      <c r="B249" s="47"/>
      <c r="C249" s="47"/>
      <c r="D249" s="47"/>
      <c r="E249" s="47"/>
      <c r="F249" s="47"/>
      <c r="G249" s="48">
        <f>IF(Tableau1[[#This Row],[2016]]&gt;0,1,0)</f>
        <v>0</v>
      </c>
      <c r="K249" s="23" t="str">
        <f t="shared" si="4"/>
        <v>vide</v>
      </c>
    </row>
    <row r="250" spans="1:11">
      <c r="A250" s="56" t="s">
        <v>367</v>
      </c>
      <c r="B250" s="47"/>
      <c r="C250" s="47"/>
      <c r="D250" s="47"/>
      <c r="E250" s="47"/>
      <c r="F250" s="47"/>
      <c r="G250" s="48">
        <f>IF(Tableau1[[#This Row],[2016]]&gt;0,1,0)</f>
        <v>0</v>
      </c>
      <c r="K250" s="23" t="str">
        <f t="shared" si="4"/>
        <v>vide</v>
      </c>
    </row>
    <row r="251" spans="1:11">
      <c r="A251" s="56" t="s">
        <v>323</v>
      </c>
      <c r="B251" s="47"/>
      <c r="C251" s="47"/>
      <c r="D251" s="47"/>
      <c r="E251" s="47"/>
      <c r="F251" s="47"/>
      <c r="G251" s="48">
        <f>IF(Tableau1[[#This Row],[2016]]&gt;0,1,0)</f>
        <v>0</v>
      </c>
      <c r="K251" s="23" t="str">
        <f t="shared" si="4"/>
        <v>vide</v>
      </c>
    </row>
    <row r="252" spans="1:11">
      <c r="A252" s="56" t="s">
        <v>341</v>
      </c>
      <c r="B252" s="47"/>
      <c r="C252" s="47"/>
      <c r="D252" s="47"/>
      <c r="E252" s="47"/>
      <c r="F252" s="47"/>
      <c r="G252" s="48">
        <f>IF(Tableau1[[#This Row],[2016]]&gt;0,1,0)</f>
        <v>0</v>
      </c>
      <c r="K252" s="23" t="str">
        <f t="shared" si="4"/>
        <v>vide</v>
      </c>
    </row>
    <row r="253" spans="1:11">
      <c r="A253" s="56" t="s">
        <v>347</v>
      </c>
      <c r="B253" s="47"/>
      <c r="C253" s="47"/>
      <c r="D253" s="47"/>
      <c r="E253" s="47"/>
      <c r="F253" s="47"/>
      <c r="G253" s="48">
        <f>IF(Tableau1[[#This Row],[2016]]&gt;0,1,0)</f>
        <v>0</v>
      </c>
      <c r="K253" s="23" t="str">
        <f t="shared" si="4"/>
        <v>vide</v>
      </c>
    </row>
    <row r="254" spans="1:11">
      <c r="A254" s="56" t="s">
        <v>348</v>
      </c>
      <c r="B254" s="47"/>
      <c r="C254" s="47"/>
      <c r="D254" s="47"/>
      <c r="E254" s="47"/>
      <c r="F254" s="47"/>
      <c r="G254" s="151">
        <f>IF(Tableau1[[#This Row],[2016]]&gt;0,1,0)</f>
        <v>0</v>
      </c>
      <c r="K254" s="23" t="str">
        <f t="shared" si="4"/>
        <v>vide</v>
      </c>
    </row>
    <row r="255" spans="1:11">
      <c r="A255" s="56" t="s">
        <v>444</v>
      </c>
      <c r="B255" s="47"/>
      <c r="C255" s="47"/>
      <c r="D255" s="47"/>
      <c r="E255" s="47"/>
      <c r="F255" s="47"/>
      <c r="G255" s="48">
        <f>IF(Tableau1[[#This Row],[2016]]&gt;0,1,0)</f>
        <v>0</v>
      </c>
      <c r="K255" s="23" t="str">
        <f t="shared" si="4"/>
        <v>vide</v>
      </c>
    </row>
    <row r="256" spans="1:11">
      <c r="A256" s="56" t="s">
        <v>408</v>
      </c>
      <c r="B256" s="47"/>
      <c r="C256" s="47"/>
      <c r="D256" s="47"/>
      <c r="E256" s="47"/>
      <c r="F256" s="47"/>
      <c r="G256" s="48">
        <f>IF(Tableau1[[#This Row],[2016]]&gt;0,1,0)</f>
        <v>0</v>
      </c>
      <c r="K256" s="23" t="str">
        <f t="shared" si="4"/>
        <v>vide</v>
      </c>
    </row>
    <row r="257" spans="1:11">
      <c r="A257" s="56" t="s">
        <v>459</v>
      </c>
      <c r="B257" s="47"/>
      <c r="C257" s="47"/>
      <c r="D257" s="47"/>
      <c r="E257" s="47"/>
      <c r="F257" s="47"/>
      <c r="G257" s="48">
        <f>IF(Tableau1[[#This Row],[2016]]&gt;0,1,0)</f>
        <v>0</v>
      </c>
      <c r="K257" s="23" t="str">
        <f t="shared" si="4"/>
        <v>vide</v>
      </c>
    </row>
    <row r="258" spans="1:11">
      <c r="A258" s="56" t="s">
        <v>765</v>
      </c>
      <c r="B258" s="47"/>
      <c r="C258" s="47"/>
      <c r="D258" s="47"/>
      <c r="E258" s="47"/>
      <c r="F258" s="47"/>
      <c r="G258" s="48">
        <f>IF(Tableau1[[#This Row],[2016]]&gt;0,1,0)</f>
        <v>0</v>
      </c>
      <c r="K258" s="23" t="str">
        <f t="shared" si="4"/>
        <v>vide</v>
      </c>
    </row>
    <row r="259" spans="1:11">
      <c r="A259" s="60" t="s">
        <v>191</v>
      </c>
      <c r="B259" s="61">
        <v>0</v>
      </c>
      <c r="C259" s="61">
        <v>0</v>
      </c>
      <c r="D259" s="82">
        <v>66</v>
      </c>
      <c r="E259" s="61">
        <v>0</v>
      </c>
      <c r="F259" s="61">
        <v>0</v>
      </c>
      <c r="G259" s="115">
        <f>IF(Tableau1[[#This Row],[2016]]&gt;0,1,0)</f>
        <v>0</v>
      </c>
      <c r="K259" s="23" t="str">
        <f t="shared" ref="K259:K322" si="5">IF(A259="","",IF(AND(COUNTIF(B259:D259,"&gt;0")&gt;=1,COUNTIF(E259:F259,0)=2),$H$2,IF(AND(COUNTIF(B259:D259,0)=3,COUNTIF(E259:F259,"&gt;0")=2),$H$3,IF(COUNTIF(B259:F259,"&gt;0")=5,$H$4,IF(COUNTIF(B259:F259,"&gt;0"),$H$5,$H$6)))))</f>
        <v>Sortant</v>
      </c>
    </row>
    <row r="260" spans="1:11">
      <c r="A260" s="121" t="s">
        <v>523</v>
      </c>
      <c r="B260" s="122"/>
      <c r="C260" s="122"/>
      <c r="D260" s="122"/>
      <c r="E260" s="122"/>
      <c r="F260" s="122"/>
      <c r="G260" s="123">
        <f>IF(Tableau1[[#This Row],[2016]]&gt;0,1,0)</f>
        <v>0</v>
      </c>
      <c r="K260" s="23" t="str">
        <f t="shared" si="5"/>
        <v>vide</v>
      </c>
    </row>
    <row r="261" spans="1:11">
      <c r="A261" s="56" t="s">
        <v>472</v>
      </c>
      <c r="B261" s="47"/>
      <c r="C261" s="47"/>
      <c r="D261" s="47"/>
      <c r="E261" s="47"/>
      <c r="F261" s="47"/>
      <c r="G261" s="48">
        <f>IF(Tableau1[[#This Row],[2016]]&gt;0,1,0)</f>
        <v>0</v>
      </c>
      <c r="K261" s="23" t="str">
        <f t="shared" si="5"/>
        <v>vide</v>
      </c>
    </row>
    <row r="262" spans="1:11">
      <c r="A262" s="56" t="s">
        <v>658</v>
      </c>
      <c r="B262" s="47"/>
      <c r="C262" s="47"/>
      <c r="D262" s="47"/>
      <c r="E262" s="47"/>
      <c r="F262" s="47"/>
      <c r="G262" s="48">
        <f>IF(Tableau1[[#This Row],[2016]]&gt;0,1,0)</f>
        <v>0</v>
      </c>
      <c r="K262" s="23" t="str">
        <f t="shared" si="5"/>
        <v>vide</v>
      </c>
    </row>
    <row r="263" spans="1:11">
      <c r="A263" s="56" t="s">
        <v>659</v>
      </c>
      <c r="B263" s="47"/>
      <c r="C263" s="47"/>
      <c r="D263" s="47"/>
      <c r="E263" s="47"/>
      <c r="F263" s="47"/>
      <c r="G263" s="48">
        <f>IF(Tableau1[[#This Row],[2016]]&gt;0,1,0)</f>
        <v>0</v>
      </c>
      <c r="K263" s="23" t="str">
        <f t="shared" si="5"/>
        <v>vide</v>
      </c>
    </row>
    <row r="264" spans="1:11">
      <c r="A264" s="99" t="s">
        <v>793</v>
      </c>
      <c r="B264" s="108">
        <v>80</v>
      </c>
      <c r="C264" s="109">
        <v>0</v>
      </c>
      <c r="D264" s="109">
        <v>0</v>
      </c>
      <c r="E264" s="109">
        <v>0</v>
      </c>
      <c r="F264" s="109">
        <v>0</v>
      </c>
      <c r="G264" s="48">
        <f>IF(Tableau1[[#This Row],[2016]]&gt;0,1,0)</f>
        <v>0</v>
      </c>
      <c r="K264" s="23" t="str">
        <f t="shared" si="5"/>
        <v>Sortant</v>
      </c>
    </row>
    <row r="265" spans="1:11">
      <c r="A265" s="69" t="s">
        <v>64</v>
      </c>
      <c r="B265" s="51">
        <v>1212</v>
      </c>
      <c r="C265" s="70">
        <v>500</v>
      </c>
      <c r="D265" s="43"/>
      <c r="E265" s="43"/>
      <c r="F265" s="43"/>
      <c r="G265" s="44">
        <f>IF(Tableau1[[#This Row],[2016]]&gt;0,1,0)</f>
        <v>0</v>
      </c>
      <c r="K265" s="23" t="str">
        <f t="shared" si="5"/>
        <v>Autre</v>
      </c>
    </row>
    <row r="266" spans="1:11">
      <c r="A266" s="56" t="s">
        <v>656</v>
      </c>
      <c r="B266" s="47"/>
      <c r="C266" s="47"/>
      <c r="D266" s="47"/>
      <c r="E266" s="47"/>
      <c r="F266" s="47"/>
      <c r="G266" s="48">
        <f>IF(Tableau1[[#This Row],[2016]]&gt;0,1,0)</f>
        <v>0</v>
      </c>
      <c r="K266" s="23" t="str">
        <f t="shared" si="5"/>
        <v>vide</v>
      </c>
    </row>
    <row r="267" spans="1:11">
      <c r="A267" s="89" t="s">
        <v>208</v>
      </c>
      <c r="B267" s="82">
        <v>197</v>
      </c>
      <c r="C267" s="82">
        <v>166</v>
      </c>
      <c r="D267" s="82">
        <v>79</v>
      </c>
      <c r="E267" s="63">
        <v>34</v>
      </c>
      <c r="F267" s="63">
        <v>34</v>
      </c>
      <c r="G267" s="96">
        <f>IF(Tableau1[[#This Row],[2016]]&gt;0,1,0)</f>
        <v>1</v>
      </c>
      <c r="K267" s="23" t="str">
        <f t="shared" si="5"/>
        <v>Fidèle</v>
      </c>
    </row>
    <row r="268" spans="1:11">
      <c r="A268" s="131" t="s">
        <v>190</v>
      </c>
      <c r="B268" s="132">
        <v>110</v>
      </c>
      <c r="C268" s="132">
        <v>15.32</v>
      </c>
      <c r="D268" s="132">
        <v>82</v>
      </c>
      <c r="E268" s="133">
        <v>0</v>
      </c>
      <c r="F268" s="133">
        <v>0</v>
      </c>
      <c r="G268" s="134">
        <f>IF(Tableau1[[#This Row],[2016]]&gt;0,1,0)</f>
        <v>0</v>
      </c>
      <c r="K268" s="23" t="str">
        <f t="shared" si="5"/>
        <v>Sortant</v>
      </c>
    </row>
    <row r="269" spans="1:11">
      <c r="A269" s="56" t="s">
        <v>334</v>
      </c>
      <c r="B269" s="47"/>
      <c r="C269" s="47"/>
      <c r="D269" s="47"/>
      <c r="E269" s="47"/>
      <c r="F269" s="47"/>
      <c r="G269" s="48">
        <f>IF(Tableau1[[#This Row],[2016]]&gt;0,1,0)</f>
        <v>0</v>
      </c>
      <c r="K269" s="23" t="str">
        <f t="shared" si="5"/>
        <v>vide</v>
      </c>
    </row>
    <row r="270" spans="1:11">
      <c r="A270" s="56" t="s">
        <v>342</v>
      </c>
      <c r="B270" s="47"/>
      <c r="C270" s="47"/>
      <c r="D270" s="47"/>
      <c r="E270" s="47"/>
      <c r="F270" s="47"/>
      <c r="G270" s="48">
        <f>IF(Tableau1[[#This Row],[2016]]&gt;0,1,0)</f>
        <v>0</v>
      </c>
      <c r="K270" s="23" t="str">
        <f t="shared" si="5"/>
        <v>vide</v>
      </c>
    </row>
    <row r="271" spans="1:11">
      <c r="A271" s="42" t="s">
        <v>65</v>
      </c>
      <c r="B271" s="43"/>
      <c r="C271" s="43"/>
      <c r="D271" s="43"/>
      <c r="E271" s="43"/>
      <c r="F271" s="43"/>
      <c r="G271" s="44">
        <f>IF(Tableau1[[#This Row],[2016]]&gt;0,1,0)</f>
        <v>0</v>
      </c>
      <c r="K271" s="23" t="str">
        <f t="shared" si="5"/>
        <v>vide</v>
      </c>
    </row>
    <row r="272" spans="1:11">
      <c r="A272" s="46" t="s">
        <v>311</v>
      </c>
      <c r="B272" s="47"/>
      <c r="C272" s="47"/>
      <c r="D272" s="47"/>
      <c r="E272" s="47"/>
      <c r="F272" s="47"/>
      <c r="G272" s="45">
        <f>IF(Tableau1[[#This Row],[2016]]&gt;0,1,0)</f>
        <v>0</v>
      </c>
      <c r="K272" s="23" t="str">
        <f t="shared" si="5"/>
        <v>vide</v>
      </c>
    </row>
    <row r="273" spans="1:11" ht="15">
      <c r="A273" s="135" t="s">
        <v>771</v>
      </c>
      <c r="B273" s="47">
        <v>0</v>
      </c>
      <c r="C273" s="47">
        <v>0</v>
      </c>
      <c r="D273" s="47">
        <v>0</v>
      </c>
      <c r="E273" s="136">
        <v>1076</v>
      </c>
      <c r="F273" s="47">
        <v>0</v>
      </c>
      <c r="G273" s="48">
        <f>IF(Tableau1[[#This Row],[2016]]&gt;0,1,0)</f>
        <v>0</v>
      </c>
      <c r="K273" s="23" t="str">
        <f t="shared" si="5"/>
        <v>Autre</v>
      </c>
    </row>
    <row r="274" spans="1:11">
      <c r="A274" s="42" t="s">
        <v>66</v>
      </c>
      <c r="B274" s="43"/>
      <c r="C274" s="43"/>
      <c r="D274" s="43"/>
      <c r="E274" s="43"/>
      <c r="F274" s="43"/>
      <c r="G274" s="44">
        <f>IF(Tableau1[[#This Row],[2016]]&gt;0,1,0)</f>
        <v>0</v>
      </c>
      <c r="K274" s="23" t="str">
        <f t="shared" si="5"/>
        <v>vide</v>
      </c>
    </row>
    <row r="275" spans="1:11">
      <c r="A275" s="56" t="s">
        <v>482</v>
      </c>
      <c r="B275" s="47"/>
      <c r="C275" s="47"/>
      <c r="D275" s="47"/>
      <c r="E275" s="47"/>
      <c r="F275" s="47"/>
      <c r="G275" s="48">
        <f>IF(Tableau1[[#This Row],[2016]]&gt;0,1,0)</f>
        <v>0</v>
      </c>
      <c r="K275" s="23" t="str">
        <f t="shared" si="5"/>
        <v>vide</v>
      </c>
    </row>
    <row r="276" spans="1:11">
      <c r="A276" s="42" t="s">
        <v>67</v>
      </c>
      <c r="B276" s="43"/>
      <c r="C276" s="43"/>
      <c r="D276" s="43"/>
      <c r="E276" s="43"/>
      <c r="F276" s="43"/>
      <c r="G276" s="44">
        <f>IF(Tableau1[[#This Row],[2016]]&gt;0,1,0)</f>
        <v>0</v>
      </c>
      <c r="K276" s="23" t="str">
        <f t="shared" si="5"/>
        <v>vide</v>
      </c>
    </row>
    <row r="277" spans="1:11">
      <c r="A277" s="56" t="s">
        <v>373</v>
      </c>
      <c r="B277" s="47"/>
      <c r="C277" s="47"/>
      <c r="D277" s="47"/>
      <c r="E277" s="47"/>
      <c r="F277" s="47"/>
      <c r="G277" s="48">
        <f>IF(Tableau1[[#This Row],[2016]]&gt;0,1,0)</f>
        <v>0</v>
      </c>
      <c r="K277" s="23" t="str">
        <f t="shared" si="5"/>
        <v>vide</v>
      </c>
    </row>
    <row r="278" spans="1:11">
      <c r="A278" s="69" t="s">
        <v>68</v>
      </c>
      <c r="B278" s="50">
        <v>0</v>
      </c>
      <c r="C278" s="70">
        <v>1480</v>
      </c>
      <c r="D278" s="50">
        <v>0</v>
      </c>
      <c r="E278" s="50">
        <v>0</v>
      </c>
      <c r="F278" s="50">
        <v>0</v>
      </c>
      <c r="G278" s="44">
        <f>IF(Tableau1[[#This Row],[2016]]&gt;0,1,0)</f>
        <v>0</v>
      </c>
      <c r="K278" s="23" t="str">
        <f t="shared" si="5"/>
        <v>Sortant</v>
      </c>
    </row>
    <row r="279" spans="1:11">
      <c r="A279" s="56" t="s">
        <v>451</v>
      </c>
      <c r="B279" s="47"/>
      <c r="C279" s="47"/>
      <c r="D279" s="47"/>
      <c r="E279" s="47"/>
      <c r="F279" s="47"/>
      <c r="G279" s="48">
        <f>IF(Tableau1[[#This Row],[2016]]&gt;0,1,0)</f>
        <v>0</v>
      </c>
      <c r="K279" s="23" t="str">
        <f t="shared" si="5"/>
        <v>vide</v>
      </c>
    </row>
    <row r="280" spans="1:11">
      <c r="A280" s="74" t="s">
        <v>272</v>
      </c>
      <c r="B280" s="75"/>
      <c r="C280" s="75"/>
      <c r="D280" s="75"/>
      <c r="E280" s="75"/>
      <c r="F280" s="75"/>
      <c r="G280" s="76">
        <f>IF(Tableau1[[#This Row],[2016]]&gt;0,1,0)</f>
        <v>0</v>
      </c>
      <c r="K280" s="23" t="str">
        <f t="shared" si="5"/>
        <v>vide</v>
      </c>
    </row>
    <row r="281" spans="1:11">
      <c r="A281" s="56" t="s">
        <v>335</v>
      </c>
      <c r="B281" s="47"/>
      <c r="C281" s="47"/>
      <c r="D281" s="47"/>
      <c r="E281" s="47"/>
      <c r="F281" s="47"/>
      <c r="G281" s="48">
        <f>IF(Tableau1[[#This Row],[2016]]&gt;0,1,0)</f>
        <v>0</v>
      </c>
      <c r="K281" s="23" t="str">
        <f t="shared" si="5"/>
        <v>vide</v>
      </c>
    </row>
    <row r="282" spans="1:11">
      <c r="A282" s="56" t="s">
        <v>795</v>
      </c>
      <c r="B282" s="47"/>
      <c r="C282" s="47"/>
      <c r="D282" s="47"/>
      <c r="E282" s="47"/>
      <c r="F282" s="47"/>
      <c r="G282" s="48">
        <f>IF(Tableau1[[#This Row],[2016]]&gt;0,1,0)</f>
        <v>0</v>
      </c>
      <c r="K282" s="23" t="str">
        <f t="shared" si="5"/>
        <v>vide</v>
      </c>
    </row>
    <row r="283" spans="1:11">
      <c r="A283" s="56" t="s">
        <v>490</v>
      </c>
      <c r="B283" s="47"/>
      <c r="C283" s="47"/>
      <c r="D283" s="47"/>
      <c r="E283" s="47"/>
      <c r="F283" s="47"/>
      <c r="G283" s="48">
        <f>IF(Tableau1[[#This Row],[2016]]&gt;0,1,0)</f>
        <v>0</v>
      </c>
      <c r="K283" s="23" t="str">
        <f t="shared" si="5"/>
        <v>vide</v>
      </c>
    </row>
    <row r="284" spans="1:11">
      <c r="A284" s="121" t="s">
        <v>524</v>
      </c>
      <c r="B284" s="122"/>
      <c r="C284" s="122"/>
      <c r="D284" s="122"/>
      <c r="E284" s="122"/>
      <c r="F284" s="122"/>
      <c r="G284" s="123">
        <f>IF(Tableau1[[#This Row],[2016]]&gt;0,1,0)</f>
        <v>0</v>
      </c>
      <c r="K284" s="23" t="str">
        <f t="shared" si="5"/>
        <v>vide</v>
      </c>
    </row>
    <row r="285" spans="1:11">
      <c r="A285" s="97" t="s">
        <v>303</v>
      </c>
      <c r="B285" s="98"/>
      <c r="C285" s="98"/>
      <c r="D285" s="98"/>
      <c r="E285" s="98"/>
      <c r="F285" s="98"/>
      <c r="G285" s="88">
        <f>IF(Tableau1[[#This Row],[2016]]&gt;0,1,0)</f>
        <v>0</v>
      </c>
      <c r="K285" s="23" t="str">
        <f t="shared" si="5"/>
        <v>vide</v>
      </c>
    </row>
    <row r="286" spans="1:11">
      <c r="A286" s="121" t="s">
        <v>525</v>
      </c>
      <c r="B286" s="122"/>
      <c r="C286" s="122"/>
      <c r="D286" s="122"/>
      <c r="E286" s="122"/>
      <c r="F286" s="122"/>
      <c r="G286" s="123">
        <f>IF(Tableau1[[#This Row],[2016]]&gt;0,1,0)</f>
        <v>0</v>
      </c>
      <c r="K286" s="23" t="str">
        <f t="shared" si="5"/>
        <v>vide</v>
      </c>
    </row>
    <row r="287" spans="1:11">
      <c r="A287" s="56" t="s">
        <v>351</v>
      </c>
      <c r="B287" s="47"/>
      <c r="C287" s="47"/>
      <c r="D287" s="47"/>
      <c r="E287" s="47"/>
      <c r="F287" s="47"/>
      <c r="G287" s="48">
        <f>IF(Tableau1[[#This Row],[2016]]&gt;0,1,0)</f>
        <v>0</v>
      </c>
      <c r="K287" s="23" t="str">
        <f t="shared" si="5"/>
        <v>vide</v>
      </c>
    </row>
    <row r="288" spans="1:11">
      <c r="A288" s="42" t="s">
        <v>69</v>
      </c>
      <c r="B288" s="43"/>
      <c r="C288" s="43"/>
      <c r="D288" s="43"/>
      <c r="E288" s="43"/>
      <c r="F288" s="43"/>
      <c r="G288" s="44">
        <f>IF(Tableau1[[#This Row],[2016]]&gt;0,1,0)</f>
        <v>0</v>
      </c>
      <c r="K288" s="23" t="str">
        <f t="shared" si="5"/>
        <v>vide</v>
      </c>
    </row>
    <row r="289" spans="1:11">
      <c r="A289" s="42" t="s">
        <v>70</v>
      </c>
      <c r="B289" s="43"/>
      <c r="C289" s="43"/>
      <c r="D289" s="43"/>
      <c r="E289" s="43"/>
      <c r="F289" s="43"/>
      <c r="G289" s="44">
        <f>IF(Tableau1[[#This Row],[2016]]&gt;0,1,0)</f>
        <v>0</v>
      </c>
      <c r="K289" s="23" t="str">
        <f t="shared" si="5"/>
        <v>vide</v>
      </c>
    </row>
    <row r="290" spans="1:11">
      <c r="A290" s="42" t="s">
        <v>71</v>
      </c>
      <c r="B290" s="43"/>
      <c r="C290" s="43"/>
      <c r="D290" s="43"/>
      <c r="E290" s="43"/>
      <c r="F290" s="43"/>
      <c r="G290" s="44">
        <f>IF(Tableau1[[#This Row],[2016]]&gt;0,1,0)</f>
        <v>0</v>
      </c>
      <c r="K290" s="23" t="str">
        <f t="shared" si="5"/>
        <v>vide</v>
      </c>
    </row>
    <row r="291" spans="1:11">
      <c r="A291" s="56" t="s">
        <v>402</v>
      </c>
      <c r="B291" s="47"/>
      <c r="C291" s="47"/>
      <c r="D291" s="47"/>
      <c r="E291" s="47"/>
      <c r="F291" s="47"/>
      <c r="G291" s="48">
        <f>IF(Tableau1[[#This Row],[2016]]&gt;0,1,0)</f>
        <v>0</v>
      </c>
      <c r="K291" s="23" t="str">
        <f t="shared" si="5"/>
        <v>vide</v>
      </c>
    </row>
    <row r="292" spans="1:11">
      <c r="A292" s="42" t="s">
        <v>72</v>
      </c>
      <c r="B292" s="43"/>
      <c r="C292" s="43"/>
      <c r="D292" s="43"/>
      <c r="E292" s="43"/>
      <c r="F292" s="43"/>
      <c r="G292" s="44">
        <f>IF(Tableau1[[#This Row],[2016]]&gt;0,1,0)</f>
        <v>0</v>
      </c>
      <c r="K292" s="23" t="str">
        <f t="shared" si="5"/>
        <v>vide</v>
      </c>
    </row>
    <row r="293" spans="1:11">
      <c r="A293" s="56" t="s">
        <v>420</v>
      </c>
      <c r="B293" s="47"/>
      <c r="C293" s="47"/>
      <c r="D293" s="47"/>
      <c r="E293" s="47"/>
      <c r="F293" s="47"/>
      <c r="G293" s="48">
        <f>IF(Tableau1[[#This Row],[2016]]&gt;0,1,0)</f>
        <v>0</v>
      </c>
      <c r="K293" s="23" t="str">
        <f t="shared" si="5"/>
        <v>vide</v>
      </c>
    </row>
    <row r="294" spans="1:11">
      <c r="A294" s="56" t="s">
        <v>434</v>
      </c>
      <c r="B294" s="47"/>
      <c r="C294" s="47"/>
      <c r="D294" s="47"/>
      <c r="E294" s="47"/>
      <c r="F294" s="47"/>
      <c r="G294" s="48">
        <f>IF(Tableau1[[#This Row],[2016]]&gt;0,1,0)</f>
        <v>0</v>
      </c>
      <c r="K294" s="23" t="str">
        <f t="shared" si="5"/>
        <v>vide</v>
      </c>
    </row>
    <row r="295" spans="1:11">
      <c r="A295" s="121" t="s">
        <v>521</v>
      </c>
      <c r="B295" s="122"/>
      <c r="C295" s="122"/>
      <c r="D295" s="122"/>
      <c r="E295" s="122"/>
      <c r="F295" s="122"/>
      <c r="G295" s="123">
        <f>IF(Tableau1[[#This Row],[2016]]&gt;0,1,0)</f>
        <v>0</v>
      </c>
      <c r="K295" s="23" t="str">
        <f t="shared" si="5"/>
        <v>vide</v>
      </c>
    </row>
    <row r="296" spans="1:11">
      <c r="A296" s="42" t="s">
        <v>73</v>
      </c>
      <c r="B296" s="43"/>
      <c r="C296" s="43"/>
      <c r="D296" s="43"/>
      <c r="E296" s="43"/>
      <c r="F296" s="43"/>
      <c r="G296" s="44">
        <f>IF(Tableau1[[#This Row],[2016]]&gt;0,1,0)</f>
        <v>0</v>
      </c>
      <c r="K296" s="23" t="str">
        <f t="shared" si="5"/>
        <v>vide</v>
      </c>
    </row>
    <row r="297" spans="1:11">
      <c r="A297" s="56" t="s">
        <v>456</v>
      </c>
      <c r="B297" s="47"/>
      <c r="C297" s="47"/>
      <c r="D297" s="47"/>
      <c r="E297" s="47"/>
      <c r="F297" s="47"/>
      <c r="G297" s="48">
        <f>IF(Tableau1[[#This Row],[2016]]&gt;0,1,0)</f>
        <v>0</v>
      </c>
      <c r="K297" s="23" t="str">
        <f t="shared" si="5"/>
        <v>vide</v>
      </c>
    </row>
    <row r="298" spans="1:11">
      <c r="A298" s="74" t="s">
        <v>273</v>
      </c>
      <c r="B298" s="75"/>
      <c r="C298" s="75"/>
      <c r="D298" s="75"/>
      <c r="E298" s="75"/>
      <c r="F298" s="75"/>
      <c r="G298" s="76">
        <f>IF(Tableau1[[#This Row],[2016]]&gt;0,1,0)</f>
        <v>0</v>
      </c>
      <c r="K298" s="23" t="str">
        <f t="shared" si="5"/>
        <v>vide</v>
      </c>
    </row>
    <row r="299" spans="1:11">
      <c r="A299" s="74" t="s">
        <v>274</v>
      </c>
      <c r="B299" s="75"/>
      <c r="C299" s="75"/>
      <c r="D299" s="75"/>
      <c r="E299" s="75"/>
      <c r="F299" s="75"/>
      <c r="G299" s="76">
        <f>IF(Tableau1[[#This Row],[2016]]&gt;0,1,0)</f>
        <v>0</v>
      </c>
      <c r="K299" s="23" t="str">
        <f t="shared" si="5"/>
        <v>vide</v>
      </c>
    </row>
    <row r="300" spans="1:11">
      <c r="A300" s="42" t="s">
        <v>74</v>
      </c>
      <c r="B300" s="43"/>
      <c r="C300" s="43"/>
      <c r="D300" s="43"/>
      <c r="E300" s="43"/>
      <c r="F300" s="43"/>
      <c r="G300" s="44">
        <f>IF(Tableau1[[#This Row],[2016]]&gt;0,1,0)</f>
        <v>0</v>
      </c>
      <c r="K300" s="23" t="str">
        <f t="shared" si="5"/>
        <v>vide</v>
      </c>
    </row>
    <row r="301" spans="1:11">
      <c r="A301" s="56" t="s">
        <v>423</v>
      </c>
      <c r="B301" s="47"/>
      <c r="C301" s="47"/>
      <c r="D301" s="47"/>
      <c r="E301" s="47"/>
      <c r="F301" s="47"/>
      <c r="G301" s="48">
        <f>IF(Tableau1[[#This Row],[2016]]&gt;0,1,0)</f>
        <v>0</v>
      </c>
      <c r="K301" s="23" t="str">
        <f t="shared" si="5"/>
        <v>vide</v>
      </c>
    </row>
    <row r="302" spans="1:11">
      <c r="A302" s="56" t="s">
        <v>502</v>
      </c>
      <c r="B302" s="47"/>
      <c r="C302" s="47"/>
      <c r="D302" s="47"/>
      <c r="E302" s="47"/>
      <c r="F302" s="47"/>
      <c r="G302" s="48">
        <f>IF(Tableau1[[#This Row],[2016]]&gt;0,1,0)</f>
        <v>0</v>
      </c>
      <c r="K302" s="23" t="str">
        <f t="shared" si="5"/>
        <v>vide</v>
      </c>
    </row>
    <row r="303" spans="1:11">
      <c r="A303" s="56" t="s">
        <v>406</v>
      </c>
      <c r="B303" s="47"/>
      <c r="C303" s="47"/>
      <c r="D303" s="47"/>
      <c r="E303" s="47"/>
      <c r="F303" s="47"/>
      <c r="G303" s="48">
        <f>IF(Tableau1[[#This Row],[2016]]&gt;0,1,0)</f>
        <v>0</v>
      </c>
      <c r="K303" s="23" t="str">
        <f t="shared" si="5"/>
        <v>vide</v>
      </c>
    </row>
    <row r="304" spans="1:11">
      <c r="A304" s="56" t="s">
        <v>512</v>
      </c>
      <c r="B304" s="47"/>
      <c r="C304" s="47"/>
      <c r="D304" s="47"/>
      <c r="E304" s="47"/>
      <c r="F304" s="47"/>
      <c r="G304" s="48">
        <f>IF(Tableau1[[#This Row],[2016]]&gt;0,1,0)</f>
        <v>0</v>
      </c>
      <c r="K304" s="23" t="str">
        <f t="shared" si="5"/>
        <v>vide</v>
      </c>
    </row>
    <row r="305" spans="1:11">
      <c r="A305" s="42" t="s">
        <v>253</v>
      </c>
      <c r="B305" s="43"/>
      <c r="C305" s="43"/>
      <c r="D305" s="43"/>
      <c r="E305" s="43"/>
      <c r="F305" s="43"/>
      <c r="G305" s="44">
        <f>IF(Tableau1[[#This Row],[2016]]&gt;0,1,0)</f>
        <v>0</v>
      </c>
      <c r="K305" s="23" t="str">
        <f t="shared" si="5"/>
        <v>vide</v>
      </c>
    </row>
    <row r="306" spans="1:11">
      <c r="A306" s="56" t="s">
        <v>369</v>
      </c>
      <c r="B306" s="47"/>
      <c r="C306" s="47"/>
      <c r="D306" s="47"/>
      <c r="E306" s="47"/>
      <c r="F306" s="47"/>
      <c r="G306" s="48">
        <f>IF(Tableau1[[#This Row],[2016]]&gt;0,1,0)</f>
        <v>0</v>
      </c>
      <c r="K306" s="23" t="str">
        <f t="shared" si="5"/>
        <v>vide</v>
      </c>
    </row>
    <row r="307" spans="1:11">
      <c r="A307" s="42" t="s">
        <v>75</v>
      </c>
      <c r="B307" s="43"/>
      <c r="C307" s="43"/>
      <c r="D307" s="43"/>
      <c r="E307" s="43"/>
      <c r="F307" s="43"/>
      <c r="G307" s="44">
        <f>IF(Tableau1[[#This Row],[2016]]&gt;0,1,0)</f>
        <v>0</v>
      </c>
      <c r="K307" s="23" t="str">
        <f t="shared" si="5"/>
        <v>vide</v>
      </c>
    </row>
    <row r="308" spans="1:11">
      <c r="A308" s="56" t="s">
        <v>468</v>
      </c>
      <c r="B308" s="47"/>
      <c r="C308" s="47"/>
      <c r="D308" s="47"/>
      <c r="E308" s="47"/>
      <c r="F308" s="47"/>
      <c r="G308" s="48">
        <f>IF(Tableau1[[#This Row],[2016]]&gt;0,1,0)</f>
        <v>0</v>
      </c>
      <c r="K308" s="23" t="str">
        <f t="shared" si="5"/>
        <v>vide</v>
      </c>
    </row>
    <row r="309" spans="1:11">
      <c r="A309" s="74" t="s">
        <v>811</v>
      </c>
      <c r="B309" s="75"/>
      <c r="C309" s="75"/>
      <c r="D309" s="75"/>
      <c r="E309" s="75"/>
      <c r="F309" s="75"/>
      <c r="G309" s="76">
        <f>IF(Tableau1[[#This Row],[2016]]&gt;0,1,0)</f>
        <v>0</v>
      </c>
      <c r="K309" s="23" t="str">
        <f t="shared" si="5"/>
        <v>vide</v>
      </c>
    </row>
    <row r="310" spans="1:11">
      <c r="A310" s="42" t="s">
        <v>254</v>
      </c>
      <c r="B310" s="43"/>
      <c r="C310" s="43"/>
      <c r="D310" s="43"/>
      <c r="E310" s="43"/>
      <c r="F310" s="43"/>
      <c r="G310" s="44">
        <f>IF(Tableau1[[#This Row],[2016]]&gt;0,1,0)</f>
        <v>0</v>
      </c>
      <c r="K310" s="23" t="str">
        <f t="shared" si="5"/>
        <v>vide</v>
      </c>
    </row>
    <row r="311" spans="1:11">
      <c r="A311" s="78" t="s">
        <v>790</v>
      </c>
      <c r="B311" s="70">
        <v>246</v>
      </c>
      <c r="C311" s="50">
        <v>0</v>
      </c>
      <c r="D311" s="50">
        <v>0</v>
      </c>
      <c r="E311" s="50">
        <v>0</v>
      </c>
      <c r="F311" s="137">
        <v>0</v>
      </c>
      <c r="G311" s="107">
        <f>IF(Tableau1[[#This Row],[2016]]&gt;0,1,0)</f>
        <v>0</v>
      </c>
      <c r="K311" s="23" t="str">
        <f t="shared" si="5"/>
        <v>Sortant</v>
      </c>
    </row>
    <row r="312" spans="1:11">
      <c r="A312" s="97" t="s">
        <v>298</v>
      </c>
      <c r="B312" s="98"/>
      <c r="C312" s="98"/>
      <c r="D312" s="98"/>
      <c r="E312" s="98"/>
      <c r="F312" s="98"/>
      <c r="G312" s="88">
        <f>IF(Tableau1[[#This Row],[2016]]&gt;0,1,0)</f>
        <v>0</v>
      </c>
      <c r="K312" s="23" t="str">
        <f t="shared" si="5"/>
        <v>vide</v>
      </c>
    </row>
    <row r="313" spans="1:11">
      <c r="A313" s="89" t="s">
        <v>219</v>
      </c>
      <c r="B313" s="90">
        <v>0</v>
      </c>
      <c r="C313" s="90">
        <v>0</v>
      </c>
      <c r="D313" s="90">
        <v>0</v>
      </c>
      <c r="E313" s="90">
        <v>0</v>
      </c>
      <c r="F313" s="63">
        <v>172</v>
      </c>
      <c r="G313" s="96">
        <f>IF(Tableau1[[#This Row],[2016]]&gt;0,1,0)</f>
        <v>1</v>
      </c>
      <c r="K313" s="23" t="str">
        <f t="shared" si="5"/>
        <v>Autre</v>
      </c>
    </row>
    <row r="314" spans="1:11">
      <c r="A314" s="42" t="s">
        <v>76</v>
      </c>
      <c r="B314" s="43"/>
      <c r="C314" s="43"/>
      <c r="D314" s="43"/>
      <c r="E314" s="43"/>
      <c r="F314" s="43"/>
      <c r="G314" s="44">
        <f>IF(Tableau1[[#This Row],[2016]]&gt;0,1,0)</f>
        <v>0</v>
      </c>
      <c r="K314" s="23" t="str">
        <f t="shared" si="5"/>
        <v>vide</v>
      </c>
    </row>
    <row r="315" spans="1:11">
      <c r="A315" s="42" t="s">
        <v>77</v>
      </c>
      <c r="B315" s="43"/>
      <c r="C315" s="43"/>
      <c r="D315" s="43"/>
      <c r="E315" s="43"/>
      <c r="F315" s="43"/>
      <c r="G315" s="44">
        <f>IF(Tableau1[[#This Row],[2016]]&gt;0,1,0)</f>
        <v>0</v>
      </c>
      <c r="K315" s="23" t="str">
        <f t="shared" si="5"/>
        <v>vide</v>
      </c>
    </row>
    <row r="316" spans="1:11">
      <c r="A316" s="99" t="s">
        <v>364</v>
      </c>
      <c r="B316" s="106">
        <v>842</v>
      </c>
      <c r="C316" s="47">
        <v>0</v>
      </c>
      <c r="D316" s="47">
        <v>0</v>
      </c>
      <c r="E316" s="47">
        <v>0</v>
      </c>
      <c r="F316" s="47">
        <v>0</v>
      </c>
      <c r="G316" s="48">
        <f>IF(Tableau1[[#This Row],[2016]]&gt;0,1,0)</f>
        <v>0</v>
      </c>
      <c r="K316" s="23" t="str">
        <f t="shared" si="5"/>
        <v>Sortant</v>
      </c>
    </row>
    <row r="317" spans="1:11">
      <c r="A317" s="42" t="s">
        <v>78</v>
      </c>
      <c r="B317" s="43"/>
      <c r="C317" s="43"/>
      <c r="D317" s="43"/>
      <c r="E317" s="43"/>
      <c r="F317" s="43"/>
      <c r="G317" s="44">
        <f>IF(Tableau1[[#This Row],[2016]]&gt;0,1,0)</f>
        <v>0</v>
      </c>
      <c r="K317" s="23" t="str">
        <f t="shared" si="5"/>
        <v>vide</v>
      </c>
    </row>
    <row r="318" spans="1:11">
      <c r="A318" s="60" t="s">
        <v>770</v>
      </c>
      <c r="B318" s="61">
        <v>0</v>
      </c>
      <c r="C318" s="61">
        <v>0</v>
      </c>
      <c r="D318" s="61">
        <v>0</v>
      </c>
      <c r="E318" s="63">
        <v>133</v>
      </c>
      <c r="F318" s="61">
        <v>0</v>
      </c>
      <c r="G318" s="115">
        <f>IF(Tableau1[[#This Row],[2016]]&gt;0,1,0)</f>
        <v>0</v>
      </c>
      <c r="H318" s="19"/>
      <c r="I318" s="19"/>
      <c r="J318" s="19"/>
      <c r="K318" s="23" t="str">
        <f t="shared" si="5"/>
        <v>Autre</v>
      </c>
    </row>
    <row r="319" spans="1:11">
      <c r="A319" s="42" t="s">
        <v>79</v>
      </c>
      <c r="B319" s="43"/>
      <c r="C319" s="43"/>
      <c r="D319" s="43"/>
      <c r="E319" s="43"/>
      <c r="F319" s="43"/>
      <c r="G319" s="44">
        <f>IF(Tableau1[[#This Row],[2016]]&gt;0,1,0)</f>
        <v>0</v>
      </c>
      <c r="H319" s="19"/>
      <c r="I319" s="19"/>
      <c r="J319" s="19"/>
      <c r="K319" s="23" t="str">
        <f t="shared" si="5"/>
        <v>vide</v>
      </c>
    </row>
    <row r="320" spans="1:11">
      <c r="A320" s="56" t="s">
        <v>376</v>
      </c>
      <c r="B320" s="47"/>
      <c r="C320" s="47"/>
      <c r="D320" s="47"/>
      <c r="E320" s="47"/>
      <c r="F320" s="47"/>
      <c r="G320" s="48">
        <f>IF(Tableau1[[#This Row],[2016]]&gt;0,1,0)</f>
        <v>0</v>
      </c>
      <c r="H320" s="19"/>
      <c r="I320" s="19"/>
      <c r="J320" s="19"/>
      <c r="K320" s="23" t="str">
        <f t="shared" si="5"/>
        <v>vide</v>
      </c>
    </row>
    <row r="321" spans="1:11">
      <c r="A321" s="56" t="s">
        <v>395</v>
      </c>
      <c r="B321" s="47"/>
      <c r="C321" s="47"/>
      <c r="D321" s="47"/>
      <c r="E321" s="47"/>
      <c r="F321" s="47"/>
      <c r="G321" s="48">
        <f>IF(Tableau1[[#This Row],[2016]]&gt;0,1,0)</f>
        <v>0</v>
      </c>
      <c r="H321" s="19"/>
      <c r="I321" s="19"/>
      <c r="J321" s="19"/>
      <c r="K321" s="23" t="str">
        <f t="shared" si="5"/>
        <v>vide</v>
      </c>
    </row>
    <row r="322" spans="1:11">
      <c r="A322" s="56" t="s">
        <v>810</v>
      </c>
      <c r="B322" s="47"/>
      <c r="C322" s="47"/>
      <c r="D322" s="47"/>
      <c r="E322" s="47"/>
      <c r="F322" s="47"/>
      <c r="G322" s="48">
        <f>IF(Tableau1[[#This Row],[2016]]&gt;0,1,0)</f>
        <v>0</v>
      </c>
      <c r="H322" s="19"/>
      <c r="I322" s="19"/>
      <c r="J322" s="19"/>
      <c r="K322" s="23" t="str">
        <f t="shared" si="5"/>
        <v>vide</v>
      </c>
    </row>
    <row r="323" spans="1:11">
      <c r="A323" s="56" t="s">
        <v>409</v>
      </c>
      <c r="B323" s="47"/>
      <c r="C323" s="47"/>
      <c r="D323" s="47"/>
      <c r="E323" s="47"/>
      <c r="F323" s="47"/>
      <c r="G323" s="48">
        <f>IF(Tableau1[[#This Row],[2016]]&gt;0,1,0)</f>
        <v>0</v>
      </c>
      <c r="H323" s="19"/>
      <c r="I323" s="19"/>
      <c r="J323" s="19"/>
      <c r="K323" s="23" t="str">
        <f t="shared" ref="K323:K386" si="6">IF(A323="","",IF(AND(COUNTIF(B323:D323,"&gt;0")&gt;=1,COUNTIF(E323:F323,0)=2),$H$2,IF(AND(COUNTIF(B323:D323,0)=3,COUNTIF(E323:F323,"&gt;0")=2),$H$3,IF(COUNTIF(B323:F323,"&gt;0")=5,$H$4,IF(COUNTIF(B323:F323,"&gt;0"),$H$5,$H$6)))))</f>
        <v>vide</v>
      </c>
    </row>
    <row r="324" spans="1:11">
      <c r="A324" s="56" t="s">
        <v>496</v>
      </c>
      <c r="B324" s="47"/>
      <c r="C324" s="47"/>
      <c r="D324" s="47"/>
      <c r="E324" s="47"/>
      <c r="F324" s="47"/>
      <c r="G324" s="48">
        <f>IF(Tableau1[[#This Row],[2016]]&gt;0,1,0)</f>
        <v>0</v>
      </c>
      <c r="H324" s="19"/>
      <c r="I324" s="19"/>
      <c r="J324" s="19"/>
      <c r="K324" s="23" t="str">
        <f t="shared" si="6"/>
        <v>vide</v>
      </c>
    </row>
    <row r="325" spans="1:11">
      <c r="A325" s="42" t="s">
        <v>80</v>
      </c>
      <c r="B325" s="43"/>
      <c r="C325" s="43"/>
      <c r="D325" s="43"/>
      <c r="E325" s="43"/>
      <c r="F325" s="43"/>
      <c r="G325" s="44">
        <f>IF(Tableau1[[#This Row],[2016]]&gt;0,1,0)</f>
        <v>0</v>
      </c>
      <c r="H325" s="19"/>
      <c r="I325" s="19"/>
      <c r="J325" s="19"/>
      <c r="K325" s="23" t="str">
        <f t="shared" si="6"/>
        <v>vide</v>
      </c>
    </row>
    <row r="326" spans="1:11">
      <c r="A326" s="56" t="s">
        <v>478</v>
      </c>
      <c r="B326" s="47"/>
      <c r="C326" s="47"/>
      <c r="D326" s="47"/>
      <c r="E326" s="47"/>
      <c r="F326" s="47"/>
      <c r="G326" s="48">
        <f>IF(Tableau1[[#This Row],[2016]]&gt;0,1,0)</f>
        <v>0</v>
      </c>
      <c r="H326" s="19"/>
      <c r="I326" s="19"/>
      <c r="J326" s="19"/>
      <c r="K326" s="23" t="str">
        <f t="shared" si="6"/>
        <v>vide</v>
      </c>
    </row>
    <row r="327" spans="1:11">
      <c r="A327" s="56" t="s">
        <v>492</v>
      </c>
      <c r="B327" s="47"/>
      <c r="C327" s="47"/>
      <c r="D327" s="47"/>
      <c r="E327" s="47"/>
      <c r="F327" s="47"/>
      <c r="G327" s="48">
        <f>IF(Tableau1[[#This Row],[2016]]&gt;0,1,0)</f>
        <v>0</v>
      </c>
      <c r="H327" s="19"/>
      <c r="I327" s="19"/>
      <c r="J327" s="19"/>
      <c r="K327" s="23" t="str">
        <f t="shared" si="6"/>
        <v>vide</v>
      </c>
    </row>
    <row r="328" spans="1:11">
      <c r="A328" s="110" t="s">
        <v>275</v>
      </c>
      <c r="B328" s="100">
        <v>8000</v>
      </c>
      <c r="C328" s="111">
        <v>0</v>
      </c>
      <c r="D328" s="111">
        <v>0</v>
      </c>
      <c r="E328" s="111">
        <v>0</v>
      </c>
      <c r="F328" s="111">
        <v>0</v>
      </c>
      <c r="G328" s="76">
        <f>IF(Tableau1[[#This Row],[2016]]&gt;0,1,0)</f>
        <v>0</v>
      </c>
      <c r="H328" s="19"/>
      <c r="I328" s="19"/>
      <c r="J328" s="19"/>
      <c r="K328" s="23" t="str">
        <f t="shared" si="6"/>
        <v>Sortant</v>
      </c>
    </row>
    <row r="329" spans="1:11">
      <c r="A329" s="56" t="s">
        <v>330</v>
      </c>
      <c r="B329" s="47"/>
      <c r="C329" s="47"/>
      <c r="D329" s="47"/>
      <c r="E329" s="47"/>
      <c r="F329" s="47"/>
      <c r="G329" s="48">
        <f>IF(Tableau1[[#This Row],[2016]]&gt;0,1,0)</f>
        <v>0</v>
      </c>
      <c r="H329" s="19"/>
      <c r="I329" s="19"/>
      <c r="J329" s="19"/>
      <c r="K329" s="23" t="str">
        <f t="shared" si="6"/>
        <v>vide</v>
      </c>
    </row>
    <row r="330" spans="1:11">
      <c r="A330" s="60" t="s">
        <v>231</v>
      </c>
      <c r="B330" s="61">
        <v>0</v>
      </c>
      <c r="C330" s="82">
        <v>711</v>
      </c>
      <c r="D330" s="61">
        <v>0</v>
      </c>
      <c r="E330" s="63">
        <v>467</v>
      </c>
      <c r="F330" s="82">
        <v>567</v>
      </c>
      <c r="G330" s="115">
        <f>IF(Tableau1[[#This Row],[2016]]&gt;0,1,0)</f>
        <v>1</v>
      </c>
      <c r="H330" s="19"/>
      <c r="I330" s="19"/>
      <c r="J330" s="19"/>
      <c r="K330" s="23" t="str">
        <f t="shared" si="6"/>
        <v>Autre</v>
      </c>
    </row>
    <row r="331" spans="1:11">
      <c r="A331" s="42" t="s">
        <v>81</v>
      </c>
      <c r="B331" s="43"/>
      <c r="C331" s="43"/>
      <c r="D331" s="43"/>
      <c r="E331" s="43"/>
      <c r="F331" s="43"/>
      <c r="G331" s="44">
        <f>IF(Tableau1[[#This Row],[2016]]&gt;0,1,0)</f>
        <v>0</v>
      </c>
      <c r="H331" s="19"/>
      <c r="I331" s="19"/>
      <c r="J331" s="19"/>
      <c r="K331" s="23" t="str">
        <f t="shared" si="6"/>
        <v>vide</v>
      </c>
    </row>
    <row r="332" spans="1:11">
      <c r="A332" s="56" t="s">
        <v>812</v>
      </c>
      <c r="B332" s="47"/>
      <c r="C332" s="47"/>
      <c r="D332" s="47"/>
      <c r="E332" s="47"/>
      <c r="F332" s="47"/>
      <c r="G332" s="48">
        <f>IF(Tableau1[[#This Row],[2016]]&gt;0,1,0)</f>
        <v>0</v>
      </c>
      <c r="H332" s="19"/>
      <c r="I332" s="19"/>
      <c r="J332" s="19"/>
      <c r="K332" s="23" t="str">
        <f t="shared" si="6"/>
        <v>vide</v>
      </c>
    </row>
    <row r="333" spans="1:11">
      <c r="A333" s="56" t="s">
        <v>796</v>
      </c>
      <c r="B333" s="47"/>
      <c r="C333" s="47"/>
      <c r="D333" s="47"/>
      <c r="E333" s="47"/>
      <c r="F333" s="47"/>
      <c r="G333" s="48">
        <f>IF(Tableau1[[#This Row],[2016]]&gt;0,1,0)</f>
        <v>0</v>
      </c>
      <c r="H333" s="19"/>
      <c r="I333" s="19"/>
      <c r="J333" s="19"/>
      <c r="K333" s="23" t="str">
        <f t="shared" si="6"/>
        <v>vide</v>
      </c>
    </row>
    <row r="334" spans="1:11">
      <c r="A334" s="42" t="s">
        <v>82</v>
      </c>
      <c r="B334" s="43"/>
      <c r="C334" s="43"/>
      <c r="D334" s="43"/>
      <c r="E334" s="43"/>
      <c r="F334" s="43"/>
      <c r="G334" s="44">
        <f>IF(Tableau1[[#This Row],[2016]]&gt;0,1,0)</f>
        <v>0</v>
      </c>
      <c r="H334" s="19"/>
      <c r="I334" s="19"/>
      <c r="J334" s="19"/>
      <c r="K334" s="23" t="str">
        <f t="shared" si="6"/>
        <v>vide</v>
      </c>
    </row>
    <row r="335" spans="1:11">
      <c r="A335" s="56" t="s">
        <v>326</v>
      </c>
      <c r="B335" s="47"/>
      <c r="C335" s="47"/>
      <c r="D335" s="47"/>
      <c r="E335" s="47"/>
      <c r="F335" s="47"/>
      <c r="G335" s="48">
        <f>IF(Tableau1[[#This Row],[2016]]&gt;0,1,0)</f>
        <v>0</v>
      </c>
      <c r="H335" s="19"/>
      <c r="I335" s="19"/>
      <c r="J335" s="19"/>
      <c r="K335" s="23" t="str">
        <f t="shared" si="6"/>
        <v>vide</v>
      </c>
    </row>
    <row r="336" spans="1:11">
      <c r="A336" s="42" t="s">
        <v>83</v>
      </c>
      <c r="B336" s="43"/>
      <c r="C336" s="43"/>
      <c r="D336" s="43"/>
      <c r="E336" s="43"/>
      <c r="F336" s="43"/>
      <c r="G336" s="44">
        <f>IF(Tableau1[[#This Row],[2016]]&gt;0,1,0)</f>
        <v>0</v>
      </c>
      <c r="H336" s="19"/>
      <c r="I336" s="19"/>
      <c r="J336" s="19"/>
      <c r="K336" s="23" t="str">
        <f t="shared" si="6"/>
        <v>vide</v>
      </c>
    </row>
    <row r="337" spans="1:11">
      <c r="A337" s="89" t="s">
        <v>212</v>
      </c>
      <c r="B337" s="90">
        <v>0</v>
      </c>
      <c r="C337" s="82">
        <v>33</v>
      </c>
      <c r="D337" s="82">
        <v>21</v>
      </c>
      <c r="E337" s="63">
        <v>12</v>
      </c>
      <c r="F337" s="63">
        <v>44</v>
      </c>
      <c r="G337" s="96">
        <f>IF(Tableau1[[#This Row],[2016]]&gt;0,1,0)</f>
        <v>1</v>
      </c>
      <c r="H337" s="19"/>
      <c r="I337" s="19"/>
      <c r="J337" s="19"/>
      <c r="K337" s="23" t="str">
        <f t="shared" si="6"/>
        <v>Autre</v>
      </c>
    </row>
    <row r="338" spans="1:11">
      <c r="A338" s="42" t="s">
        <v>84</v>
      </c>
      <c r="B338" s="43"/>
      <c r="C338" s="43"/>
      <c r="D338" s="43"/>
      <c r="E338" s="43"/>
      <c r="F338" s="43"/>
      <c r="G338" s="44">
        <f>IF(Tableau1[[#This Row],[2016]]&gt;0,1,0)</f>
        <v>0</v>
      </c>
      <c r="H338" s="19"/>
      <c r="I338" s="19"/>
      <c r="J338" s="19"/>
      <c r="K338" s="23" t="str">
        <f t="shared" si="6"/>
        <v>vide</v>
      </c>
    </row>
    <row r="339" spans="1:11">
      <c r="A339" s="56" t="s">
        <v>487</v>
      </c>
      <c r="B339" s="47"/>
      <c r="C339" s="47"/>
      <c r="D339" s="47"/>
      <c r="E339" s="47"/>
      <c r="F339" s="47"/>
      <c r="G339" s="48">
        <f>IF(Tableau1[[#This Row],[2016]]&gt;0,1,0)</f>
        <v>0</v>
      </c>
      <c r="H339" s="19"/>
      <c r="I339" s="19"/>
      <c r="J339" s="19"/>
      <c r="K339" s="23" t="str">
        <f t="shared" si="6"/>
        <v>vide</v>
      </c>
    </row>
    <row r="340" spans="1:11">
      <c r="A340" s="129" t="s">
        <v>759</v>
      </c>
      <c r="B340" s="125">
        <v>0</v>
      </c>
      <c r="C340" s="125">
        <v>0</v>
      </c>
      <c r="D340" s="82">
        <v>758</v>
      </c>
      <c r="E340" s="125">
        <v>0</v>
      </c>
      <c r="F340" s="125">
        <v>0</v>
      </c>
      <c r="G340" s="130">
        <f>IF(Tableau1[[#This Row],[2016]]&gt;0,1,0)</f>
        <v>0</v>
      </c>
      <c r="H340" s="19"/>
      <c r="I340" s="19"/>
      <c r="J340" s="19"/>
      <c r="K340" s="23" t="str">
        <f t="shared" si="6"/>
        <v>Sortant</v>
      </c>
    </row>
    <row r="341" spans="1:11">
      <c r="A341" s="74" t="s">
        <v>276</v>
      </c>
      <c r="B341" s="75"/>
      <c r="C341" s="75"/>
      <c r="D341" s="75"/>
      <c r="E341" s="75"/>
      <c r="F341" s="75"/>
      <c r="G341" s="76">
        <f>IF(Tableau1[[#This Row],[2016]]&gt;0,1,0)</f>
        <v>0</v>
      </c>
      <c r="H341" s="19"/>
      <c r="I341" s="19"/>
      <c r="J341" s="19"/>
      <c r="K341" s="23" t="str">
        <f t="shared" si="6"/>
        <v>vide</v>
      </c>
    </row>
    <row r="342" spans="1:11">
      <c r="A342" s="129" t="s">
        <v>246</v>
      </c>
      <c r="B342" s="125">
        <v>0</v>
      </c>
      <c r="C342" s="125">
        <v>0</v>
      </c>
      <c r="D342" s="125">
        <v>0</v>
      </c>
      <c r="E342" s="125">
        <v>0</v>
      </c>
      <c r="F342" s="63">
        <v>2797</v>
      </c>
      <c r="G342" s="130">
        <f>IF(Tableau1[[#This Row],[2016]]&gt;0,1,0)</f>
        <v>1</v>
      </c>
      <c r="H342" s="19"/>
      <c r="I342" s="19"/>
      <c r="J342" s="19"/>
      <c r="K342" s="23" t="str">
        <f t="shared" si="6"/>
        <v>Autre</v>
      </c>
    </row>
    <row r="343" spans="1:11">
      <c r="A343" s="56" t="s">
        <v>440</v>
      </c>
      <c r="B343" s="47"/>
      <c r="C343" s="47"/>
      <c r="D343" s="47"/>
      <c r="E343" s="47"/>
      <c r="F343" s="47"/>
      <c r="G343" s="48">
        <f>IF(Tableau1[[#This Row],[2016]]&gt;0,1,0)</f>
        <v>0</v>
      </c>
      <c r="H343" s="19"/>
      <c r="I343" s="19"/>
      <c r="J343" s="19"/>
      <c r="K343" s="23" t="str">
        <f t="shared" si="6"/>
        <v>vide</v>
      </c>
    </row>
    <row r="344" spans="1:11">
      <c r="A344" s="74" t="s">
        <v>277</v>
      </c>
      <c r="B344" s="75"/>
      <c r="C344" s="75"/>
      <c r="D344" s="75"/>
      <c r="E344" s="75"/>
      <c r="F344" s="75"/>
      <c r="G344" s="76">
        <f>IF(Tableau1[[#This Row],[2016]]&gt;0,1,0)</f>
        <v>0</v>
      </c>
      <c r="H344" s="19"/>
      <c r="I344" s="19"/>
      <c r="J344" s="19"/>
      <c r="K344" s="23" t="str">
        <f t="shared" si="6"/>
        <v>vide</v>
      </c>
    </row>
    <row r="345" spans="1:11">
      <c r="A345" s="56" t="s">
        <v>437</v>
      </c>
      <c r="B345" s="47"/>
      <c r="C345" s="47"/>
      <c r="D345" s="47"/>
      <c r="E345" s="47"/>
      <c r="F345" s="47"/>
      <c r="G345" s="48">
        <f>IF(Tableau1[[#This Row],[2016]]&gt;0,1,0)</f>
        <v>0</v>
      </c>
      <c r="H345" s="19"/>
      <c r="I345" s="19"/>
      <c r="J345" s="19"/>
      <c r="K345" s="23" t="str">
        <f t="shared" si="6"/>
        <v>vide</v>
      </c>
    </row>
    <row r="346" spans="1:11">
      <c r="A346" s="129" t="s">
        <v>214</v>
      </c>
      <c r="B346" s="125">
        <v>0</v>
      </c>
      <c r="C346" s="125">
        <v>0</v>
      </c>
      <c r="D346" s="125">
        <v>0</v>
      </c>
      <c r="E346" s="125">
        <v>0</v>
      </c>
      <c r="F346" s="63">
        <v>61</v>
      </c>
      <c r="G346" s="130">
        <f>IF(Tableau1[[#This Row],[2016]]&gt;0,1,0)</f>
        <v>1</v>
      </c>
      <c r="H346" s="19"/>
      <c r="I346" s="19"/>
      <c r="J346" s="19"/>
      <c r="K346" s="23" t="str">
        <f t="shared" si="6"/>
        <v>Autre</v>
      </c>
    </row>
    <row r="347" spans="1:11">
      <c r="A347" s="56" t="s">
        <v>388</v>
      </c>
      <c r="B347" s="47"/>
      <c r="C347" s="47"/>
      <c r="D347" s="47"/>
      <c r="E347" s="47"/>
      <c r="F347" s="47"/>
      <c r="G347" s="48">
        <f>IF(Tableau1[[#This Row],[2016]]&gt;0,1,0)</f>
        <v>0</v>
      </c>
      <c r="H347" s="19"/>
      <c r="I347" s="19"/>
      <c r="J347" s="19"/>
      <c r="K347" s="23" t="str">
        <f t="shared" si="6"/>
        <v>vide</v>
      </c>
    </row>
    <row r="348" spans="1:11">
      <c r="A348" s="42" t="s">
        <v>85</v>
      </c>
      <c r="B348" s="43"/>
      <c r="C348" s="43"/>
      <c r="D348" s="43"/>
      <c r="E348" s="43"/>
      <c r="F348" s="43"/>
      <c r="G348" s="44">
        <f>IF(Tableau1[[#This Row],[2016]]&gt;0,1,0)</f>
        <v>0</v>
      </c>
      <c r="H348" s="19"/>
      <c r="I348" s="19"/>
      <c r="J348" s="19"/>
      <c r="K348" s="23" t="str">
        <f t="shared" si="6"/>
        <v>vide</v>
      </c>
    </row>
    <row r="349" spans="1:11">
      <c r="A349" s="74" t="s">
        <v>278</v>
      </c>
      <c r="B349" s="75"/>
      <c r="C349" s="75"/>
      <c r="D349" s="75"/>
      <c r="E349" s="75"/>
      <c r="F349" s="75"/>
      <c r="G349" s="76">
        <f>IF(Tableau1[[#This Row],[2016]]&gt;0,1,0)</f>
        <v>0</v>
      </c>
      <c r="H349" s="19"/>
      <c r="I349" s="19"/>
      <c r="J349" s="19"/>
      <c r="K349" s="23" t="str">
        <f t="shared" si="6"/>
        <v>vide</v>
      </c>
    </row>
    <row r="350" spans="1:11" ht="15">
      <c r="A350" s="138" t="s">
        <v>760</v>
      </c>
      <c r="B350" s="139"/>
      <c r="C350" s="139"/>
      <c r="D350" s="139"/>
      <c r="E350" s="139"/>
      <c r="F350" s="139"/>
      <c r="G350" s="177">
        <f>IF(Tableau1[[#This Row],[2016]]&gt;0,1,0)</f>
        <v>0</v>
      </c>
      <c r="H350" s="19"/>
      <c r="I350" s="19"/>
      <c r="J350" s="19"/>
      <c r="K350" s="23" t="str">
        <f t="shared" si="6"/>
        <v>vide</v>
      </c>
    </row>
    <row r="351" spans="1:11">
      <c r="A351" s="85" t="s">
        <v>762</v>
      </c>
      <c r="B351" s="52"/>
      <c r="C351" s="52"/>
      <c r="D351" s="52"/>
      <c r="E351" s="52"/>
      <c r="F351" s="52"/>
      <c r="G351" s="107">
        <f>IF(Tableau1[[#This Row],[2016]]&gt;0,1,0)</f>
        <v>0</v>
      </c>
      <c r="H351" s="19"/>
      <c r="I351" s="19"/>
      <c r="J351" s="19"/>
      <c r="K351" s="23" t="str">
        <f t="shared" si="6"/>
        <v>vide</v>
      </c>
    </row>
    <row r="352" spans="1:11">
      <c r="A352" s="56" t="s">
        <v>431</v>
      </c>
      <c r="B352" s="47"/>
      <c r="C352" s="47"/>
      <c r="D352" s="47"/>
      <c r="E352" s="47"/>
      <c r="F352" s="47"/>
      <c r="G352" s="48">
        <f>IF(Tableau1[[#This Row],[2016]]&gt;0,1,0)</f>
        <v>0</v>
      </c>
      <c r="H352" s="19"/>
      <c r="I352" s="19"/>
      <c r="J352" s="19"/>
      <c r="K352" s="23" t="str">
        <f t="shared" si="6"/>
        <v>vide</v>
      </c>
    </row>
    <row r="353" spans="1:11">
      <c r="A353" s="56" t="s">
        <v>432</v>
      </c>
      <c r="B353" s="47"/>
      <c r="C353" s="47"/>
      <c r="D353" s="47"/>
      <c r="E353" s="47"/>
      <c r="F353" s="47"/>
      <c r="G353" s="48">
        <f>IF(Tableau1[[#This Row],[2016]]&gt;0,1,0)</f>
        <v>0</v>
      </c>
      <c r="H353" s="19"/>
      <c r="I353" s="19"/>
      <c r="J353" s="19"/>
      <c r="K353" s="23" t="str">
        <f t="shared" si="6"/>
        <v>vide</v>
      </c>
    </row>
    <row r="354" spans="1:11">
      <c r="A354" s="56" t="s">
        <v>417</v>
      </c>
      <c r="B354" s="47"/>
      <c r="C354" s="47"/>
      <c r="D354" s="47"/>
      <c r="E354" s="47"/>
      <c r="F354" s="47"/>
      <c r="G354" s="48">
        <f>IF(Tableau1[[#This Row],[2016]]&gt;0,1,0)</f>
        <v>0</v>
      </c>
      <c r="H354" s="19"/>
      <c r="I354" s="19"/>
      <c r="J354" s="19"/>
      <c r="K354" s="23" t="str">
        <f t="shared" si="6"/>
        <v>vide</v>
      </c>
    </row>
    <row r="355" spans="1:11">
      <c r="A355" s="42" t="s">
        <v>86</v>
      </c>
      <c r="B355" s="43"/>
      <c r="C355" s="43"/>
      <c r="D355" s="43"/>
      <c r="E355" s="43"/>
      <c r="F355" s="43"/>
      <c r="G355" s="44">
        <f>IF(Tableau1[[#This Row],[2016]]&gt;0,1,0)</f>
        <v>0</v>
      </c>
      <c r="H355" s="19"/>
      <c r="I355" s="19"/>
      <c r="J355" s="19"/>
      <c r="K355" s="23" t="str">
        <f t="shared" si="6"/>
        <v>vide</v>
      </c>
    </row>
    <row r="356" spans="1:11">
      <c r="A356" s="60" t="s">
        <v>189</v>
      </c>
      <c r="B356" s="61">
        <v>0</v>
      </c>
      <c r="C356" s="61">
        <v>0</v>
      </c>
      <c r="D356" s="82">
        <v>85</v>
      </c>
      <c r="E356" s="61">
        <v>0</v>
      </c>
      <c r="F356" s="61">
        <v>0</v>
      </c>
      <c r="G356" s="115">
        <f>IF(Tableau1[[#This Row],[2016]]&gt;0,1,0)</f>
        <v>0</v>
      </c>
      <c r="H356" s="19"/>
      <c r="I356" s="19"/>
      <c r="J356" s="19"/>
      <c r="K356" s="23" t="str">
        <f t="shared" si="6"/>
        <v>Sortant</v>
      </c>
    </row>
    <row r="357" spans="1:11">
      <c r="A357" s="101" t="s">
        <v>221</v>
      </c>
      <c r="B357" s="103">
        <v>0</v>
      </c>
      <c r="C357" s="103">
        <v>0</v>
      </c>
      <c r="D357" s="103">
        <v>0</v>
      </c>
      <c r="E357" s="140">
        <v>218</v>
      </c>
      <c r="F357" s="104">
        <v>207</v>
      </c>
      <c r="G357" s="171">
        <f>IF(Tableau1[[#This Row],[2016]]&gt;0,1,0)</f>
        <v>1</v>
      </c>
      <c r="H357" s="19"/>
      <c r="I357" s="19"/>
      <c r="J357" s="19"/>
      <c r="K357" s="23" t="str">
        <f t="shared" si="6"/>
        <v>Entrant</v>
      </c>
    </row>
    <row r="358" spans="1:11">
      <c r="A358" s="89" t="s">
        <v>188</v>
      </c>
      <c r="B358" s="82">
        <v>136</v>
      </c>
      <c r="C358" s="82">
        <v>210</v>
      </c>
      <c r="D358" s="82">
        <v>260</v>
      </c>
      <c r="E358" s="90">
        <v>0</v>
      </c>
      <c r="F358" s="90">
        <v>0</v>
      </c>
      <c r="G358" s="96">
        <f>IF(Tableau1[[#This Row],[2016]]&gt;0,1,0)</f>
        <v>0</v>
      </c>
      <c r="H358" s="19"/>
      <c r="I358" s="19"/>
      <c r="J358" s="19"/>
      <c r="K358" s="23" t="str">
        <f t="shared" si="6"/>
        <v>Sortant</v>
      </c>
    </row>
    <row r="359" spans="1:11">
      <c r="A359" s="56" t="s">
        <v>428</v>
      </c>
      <c r="B359" s="47"/>
      <c r="C359" s="47"/>
      <c r="D359" s="47"/>
      <c r="E359" s="47"/>
      <c r="F359" s="47"/>
      <c r="G359" s="48">
        <f>IF(Tableau1[[#This Row],[2016]]&gt;0,1,0)</f>
        <v>0</v>
      </c>
      <c r="H359" s="19"/>
      <c r="I359" s="19"/>
      <c r="J359" s="19"/>
      <c r="K359" s="23" t="str">
        <f t="shared" si="6"/>
        <v>vide</v>
      </c>
    </row>
    <row r="360" spans="1:11">
      <c r="A360" s="97" t="s">
        <v>300</v>
      </c>
      <c r="B360" s="98"/>
      <c r="C360" s="98"/>
      <c r="D360" s="98"/>
      <c r="E360" s="98"/>
      <c r="F360" s="98"/>
      <c r="G360" s="88">
        <f>IF(Tableau1[[#This Row],[2016]]&gt;0,1,0)</f>
        <v>0</v>
      </c>
      <c r="H360" s="19"/>
      <c r="I360" s="19"/>
      <c r="J360" s="19"/>
      <c r="K360" s="23" t="str">
        <f t="shared" si="6"/>
        <v>vide</v>
      </c>
    </row>
    <row r="361" spans="1:11">
      <c r="A361" s="56" t="s">
        <v>389</v>
      </c>
      <c r="B361" s="47"/>
      <c r="C361" s="47"/>
      <c r="D361" s="47"/>
      <c r="E361" s="47"/>
      <c r="F361" s="47"/>
      <c r="G361" s="48">
        <f>IF(Tableau1[[#This Row],[2016]]&gt;0,1,0)</f>
        <v>0</v>
      </c>
      <c r="H361" s="19"/>
      <c r="I361" s="19"/>
      <c r="J361" s="19"/>
      <c r="K361" s="23" t="str">
        <f t="shared" si="6"/>
        <v>vide</v>
      </c>
    </row>
    <row r="362" spans="1:11">
      <c r="A362" s="42" t="s">
        <v>87</v>
      </c>
      <c r="B362" s="43"/>
      <c r="C362" s="43"/>
      <c r="D362" s="43"/>
      <c r="E362" s="43"/>
      <c r="F362" s="43"/>
      <c r="G362" s="44">
        <f>IF(Tableau1[[#This Row],[2016]]&gt;0,1,0)</f>
        <v>0</v>
      </c>
      <c r="H362" s="19"/>
      <c r="I362" s="19"/>
      <c r="J362" s="19"/>
      <c r="K362" s="23" t="str">
        <f t="shared" si="6"/>
        <v>vide</v>
      </c>
    </row>
    <row r="363" spans="1:11">
      <c r="A363" s="42" t="s">
        <v>88</v>
      </c>
      <c r="B363" s="43"/>
      <c r="C363" s="43"/>
      <c r="D363" s="43"/>
      <c r="E363" s="43"/>
      <c r="F363" s="43"/>
      <c r="G363" s="44">
        <f>IF(Tableau1[[#This Row],[2016]]&gt;0,1,0)</f>
        <v>0</v>
      </c>
      <c r="H363" s="19"/>
      <c r="I363" s="19"/>
      <c r="J363" s="19"/>
      <c r="K363" s="23" t="str">
        <f t="shared" si="6"/>
        <v>vide</v>
      </c>
    </row>
    <row r="364" spans="1:11">
      <c r="A364" s="97" t="s">
        <v>314</v>
      </c>
      <c r="B364" s="98"/>
      <c r="C364" s="98"/>
      <c r="D364" s="98"/>
      <c r="E364" s="98"/>
      <c r="F364" s="98"/>
      <c r="G364" s="88">
        <f>IF(Tableau1[[#This Row],[2016]]&gt;0,1,0)</f>
        <v>0</v>
      </c>
      <c r="H364" s="19"/>
      <c r="I364" s="19"/>
      <c r="J364" s="19"/>
      <c r="K364" s="23" t="str">
        <f t="shared" si="6"/>
        <v>vide</v>
      </c>
    </row>
    <row r="365" spans="1:11">
      <c r="A365" s="74" t="s">
        <v>279</v>
      </c>
      <c r="B365" s="75"/>
      <c r="C365" s="75"/>
      <c r="D365" s="75"/>
      <c r="E365" s="75"/>
      <c r="F365" s="75"/>
      <c r="G365" s="76">
        <f>IF(Tableau1[[#This Row],[2016]]&gt;0,1,0)</f>
        <v>0</v>
      </c>
      <c r="H365" s="19"/>
      <c r="I365" s="19"/>
      <c r="J365" s="19"/>
      <c r="K365" s="23" t="str">
        <f t="shared" si="6"/>
        <v>vide</v>
      </c>
    </row>
    <row r="366" spans="1:11">
      <c r="A366" s="56" t="s">
        <v>329</v>
      </c>
      <c r="B366" s="47"/>
      <c r="C366" s="47"/>
      <c r="D366" s="47"/>
      <c r="E366" s="47"/>
      <c r="F366" s="47"/>
      <c r="G366" s="48">
        <f>IF(Tableau1[[#This Row],[2016]]&gt;0,1,0)</f>
        <v>0</v>
      </c>
      <c r="H366" s="19"/>
      <c r="I366" s="19"/>
      <c r="J366" s="19"/>
      <c r="K366" s="23" t="str">
        <f t="shared" si="6"/>
        <v>vide</v>
      </c>
    </row>
    <row r="367" spans="1:11">
      <c r="A367" s="74" t="s">
        <v>280</v>
      </c>
      <c r="B367" s="75"/>
      <c r="C367" s="75"/>
      <c r="D367" s="75"/>
      <c r="E367" s="75"/>
      <c r="F367" s="75"/>
      <c r="G367" s="76">
        <f>IF(Tableau1[[#This Row],[2016]]&gt;0,1,0)</f>
        <v>0</v>
      </c>
      <c r="H367" s="19"/>
      <c r="I367" s="19"/>
      <c r="J367" s="19"/>
      <c r="K367" s="23" t="str">
        <f t="shared" si="6"/>
        <v>vide</v>
      </c>
    </row>
    <row r="368" spans="1:11">
      <c r="A368" s="42" t="s">
        <v>89</v>
      </c>
      <c r="B368" s="43"/>
      <c r="C368" s="43"/>
      <c r="D368" s="43"/>
      <c r="E368" s="43"/>
      <c r="F368" s="43"/>
      <c r="G368" s="44">
        <f>IF(Tableau1[[#This Row],[2016]]&gt;0,1,0)</f>
        <v>0</v>
      </c>
      <c r="H368" s="19"/>
      <c r="I368" s="19"/>
      <c r="J368" s="19"/>
      <c r="K368" s="23" t="str">
        <f t="shared" si="6"/>
        <v>vide</v>
      </c>
    </row>
    <row r="369" spans="1:11">
      <c r="A369" s="56" t="s">
        <v>749</v>
      </c>
      <c r="B369" s="47"/>
      <c r="C369" s="47"/>
      <c r="D369" s="47"/>
      <c r="E369" s="47"/>
      <c r="F369" s="47"/>
      <c r="G369" s="48">
        <f>IF(Tableau1[[#This Row],[2016]]&gt;0,1,0)</f>
        <v>0</v>
      </c>
      <c r="H369" s="19"/>
      <c r="I369" s="19"/>
      <c r="J369" s="19"/>
      <c r="K369" s="23" t="str">
        <f t="shared" si="6"/>
        <v>vide</v>
      </c>
    </row>
    <row r="370" spans="1:11">
      <c r="A370" s="42" t="s">
        <v>90</v>
      </c>
      <c r="B370" s="43"/>
      <c r="C370" s="43"/>
      <c r="D370" s="43"/>
      <c r="E370" s="43"/>
      <c r="F370" s="43"/>
      <c r="G370" s="44">
        <f>IF(Tableau1[[#This Row],[2016]]&gt;0,1,0)</f>
        <v>0</v>
      </c>
      <c r="H370" s="19"/>
      <c r="I370" s="19"/>
      <c r="J370" s="19"/>
      <c r="K370" s="23" t="str">
        <f t="shared" si="6"/>
        <v>vide</v>
      </c>
    </row>
    <row r="371" spans="1:11">
      <c r="A371" s="56" t="s">
        <v>479</v>
      </c>
      <c r="B371" s="47"/>
      <c r="C371" s="47"/>
      <c r="D371" s="47"/>
      <c r="E371" s="47"/>
      <c r="F371" s="47"/>
      <c r="G371" s="48">
        <f>IF(Tableau1[[#This Row],[2016]]&gt;0,1,0)</f>
        <v>0</v>
      </c>
      <c r="H371" s="19"/>
      <c r="I371" s="19"/>
      <c r="J371" s="19"/>
      <c r="K371" s="23" t="str">
        <f t="shared" si="6"/>
        <v>vide</v>
      </c>
    </row>
    <row r="372" spans="1:11">
      <c r="A372" s="56" t="s">
        <v>497</v>
      </c>
      <c r="B372" s="47"/>
      <c r="C372" s="47"/>
      <c r="D372" s="47"/>
      <c r="E372" s="47"/>
      <c r="F372" s="47"/>
      <c r="G372" s="48">
        <f>IF(Tableau1[[#This Row],[2016]]&gt;0,1,0)</f>
        <v>0</v>
      </c>
      <c r="H372" s="19"/>
      <c r="I372" s="19"/>
      <c r="J372" s="19"/>
      <c r="K372" s="23" t="str">
        <f t="shared" si="6"/>
        <v>vide</v>
      </c>
    </row>
    <row r="373" spans="1:11">
      <c r="A373" s="56" t="s">
        <v>436</v>
      </c>
      <c r="B373" s="47"/>
      <c r="C373" s="47"/>
      <c r="D373" s="47"/>
      <c r="E373" s="47"/>
      <c r="F373" s="47"/>
      <c r="G373" s="48">
        <f>IF(Tableau1[[#This Row],[2016]]&gt;0,1,0)</f>
        <v>0</v>
      </c>
      <c r="H373" s="19"/>
      <c r="I373" s="19"/>
      <c r="J373" s="19"/>
      <c r="K373" s="23" t="str">
        <f t="shared" si="6"/>
        <v>vide</v>
      </c>
    </row>
    <row r="374" spans="1:11">
      <c r="A374" s="74" t="s">
        <v>281</v>
      </c>
      <c r="B374" s="75"/>
      <c r="C374" s="75"/>
      <c r="D374" s="75"/>
      <c r="E374" s="75"/>
      <c r="F374" s="75"/>
      <c r="G374" s="76">
        <f>IF(Tableau1[[#This Row],[2016]]&gt;0,1,0)</f>
        <v>0</v>
      </c>
      <c r="H374" s="19"/>
      <c r="I374" s="19"/>
      <c r="J374" s="19"/>
      <c r="K374" s="23" t="str">
        <f t="shared" si="6"/>
        <v>vide</v>
      </c>
    </row>
    <row r="375" spans="1:11">
      <c r="A375" s="42" t="s">
        <v>91</v>
      </c>
      <c r="B375" s="43"/>
      <c r="C375" s="43"/>
      <c r="D375" s="43"/>
      <c r="E375" s="43"/>
      <c r="F375" s="43"/>
      <c r="G375" s="44">
        <f>IF(Tableau1[[#This Row],[2016]]&gt;0,1,0)</f>
        <v>0</v>
      </c>
      <c r="H375" s="19"/>
      <c r="I375" s="19"/>
      <c r="J375" s="19"/>
      <c r="K375" s="23" t="str">
        <f t="shared" si="6"/>
        <v>vide</v>
      </c>
    </row>
    <row r="376" spans="1:11">
      <c r="A376" s="56" t="s">
        <v>282</v>
      </c>
      <c r="B376" s="47"/>
      <c r="C376" s="47"/>
      <c r="D376" s="47"/>
      <c r="E376" s="47"/>
      <c r="F376" s="47"/>
      <c r="G376" s="48">
        <f>IF(Tableau1[[#This Row],[2016]]&gt;0,1,0)</f>
        <v>0</v>
      </c>
      <c r="H376" s="19"/>
      <c r="I376" s="19"/>
      <c r="J376" s="19"/>
      <c r="K376" s="23" t="str">
        <f t="shared" si="6"/>
        <v>vide</v>
      </c>
    </row>
    <row r="377" spans="1:11">
      <c r="A377" s="141" t="s">
        <v>452</v>
      </c>
      <c r="B377" s="142"/>
      <c r="C377" s="142"/>
      <c r="D377" s="142"/>
      <c r="E377" s="142"/>
      <c r="F377" s="142"/>
      <c r="G377" s="143">
        <f>IF(Tableau1[[#This Row],[2016]]&gt;0,1,0)</f>
        <v>0</v>
      </c>
      <c r="H377" s="19"/>
      <c r="I377" s="19"/>
      <c r="J377" s="19"/>
      <c r="K377" s="23" t="str">
        <f t="shared" si="6"/>
        <v>vide</v>
      </c>
    </row>
    <row r="378" spans="1:11">
      <c r="A378" s="56" t="s">
        <v>354</v>
      </c>
      <c r="B378" s="47"/>
      <c r="C378" s="47"/>
      <c r="D378" s="47"/>
      <c r="E378" s="47"/>
      <c r="F378" s="47"/>
      <c r="G378" s="48">
        <f>IF(Tableau1[[#This Row],[2016]]&gt;0,1,0)</f>
        <v>0</v>
      </c>
      <c r="H378" s="19"/>
      <c r="I378" s="19"/>
      <c r="J378" s="19"/>
      <c r="K378" s="23" t="str">
        <f t="shared" si="6"/>
        <v>vide</v>
      </c>
    </row>
    <row r="379" spans="1:11">
      <c r="A379" s="112" t="s">
        <v>92</v>
      </c>
      <c r="B379" s="113"/>
      <c r="C379" s="113"/>
      <c r="D379" s="113"/>
      <c r="E379" s="113"/>
      <c r="F379" s="113"/>
      <c r="G379" s="114">
        <f>IF(Tableau1[[#This Row],[2016]]&gt;0,1,0)</f>
        <v>0</v>
      </c>
      <c r="H379" s="19"/>
      <c r="I379" s="19"/>
      <c r="J379" s="19"/>
      <c r="K379" s="23" t="str">
        <f t="shared" si="6"/>
        <v>vide</v>
      </c>
    </row>
    <row r="380" spans="1:11">
      <c r="A380" s="56" t="s">
        <v>381</v>
      </c>
      <c r="B380" s="47"/>
      <c r="C380" s="47"/>
      <c r="D380" s="47"/>
      <c r="E380" s="47"/>
      <c r="F380" s="47"/>
      <c r="G380" s="48">
        <f>IF(Tableau1[[#This Row],[2016]]&gt;0,1,0)</f>
        <v>0</v>
      </c>
      <c r="H380" s="19"/>
      <c r="I380" s="19"/>
      <c r="J380" s="19"/>
      <c r="K380" s="23" t="str">
        <f t="shared" si="6"/>
        <v>vide</v>
      </c>
    </row>
    <row r="381" spans="1:11">
      <c r="A381" s="56" t="s">
        <v>375</v>
      </c>
      <c r="B381" s="47"/>
      <c r="C381" s="47"/>
      <c r="D381" s="47"/>
      <c r="E381" s="47"/>
      <c r="F381" s="47"/>
      <c r="G381" s="48">
        <f>IF(Tableau1[[#This Row],[2016]]&gt;0,1,0)</f>
        <v>0</v>
      </c>
      <c r="H381" s="19"/>
      <c r="I381" s="19"/>
      <c r="J381" s="19"/>
      <c r="K381" s="23" t="str">
        <f t="shared" si="6"/>
        <v>vide</v>
      </c>
    </row>
    <row r="382" spans="1:11">
      <c r="A382" s="56" t="s">
        <v>366</v>
      </c>
      <c r="B382" s="47"/>
      <c r="C382" s="47"/>
      <c r="D382" s="47"/>
      <c r="E382" s="47"/>
      <c r="F382" s="47"/>
      <c r="G382" s="48">
        <f>IF(Tableau1[[#This Row],[2016]]&gt;0,1,0)</f>
        <v>0</v>
      </c>
      <c r="H382" s="19"/>
      <c r="I382" s="19"/>
      <c r="J382" s="19"/>
      <c r="K382" s="23" t="str">
        <f t="shared" si="6"/>
        <v>vide</v>
      </c>
    </row>
    <row r="383" spans="1:11">
      <c r="A383" s="56" t="s">
        <v>397</v>
      </c>
      <c r="B383" s="47"/>
      <c r="C383" s="47"/>
      <c r="D383" s="47"/>
      <c r="E383" s="47"/>
      <c r="F383" s="47"/>
      <c r="G383" s="48">
        <f>IF(Tableau1[[#This Row],[2016]]&gt;0,1,0)</f>
        <v>0</v>
      </c>
      <c r="H383" s="19"/>
      <c r="I383" s="19"/>
      <c r="J383" s="19"/>
      <c r="K383" s="23" t="str">
        <f t="shared" si="6"/>
        <v>vide</v>
      </c>
    </row>
    <row r="384" spans="1:11" ht="28.5">
      <c r="A384" s="144" t="s">
        <v>761</v>
      </c>
      <c r="B384" s="136">
        <v>907</v>
      </c>
      <c r="C384" s="118">
        <v>584</v>
      </c>
      <c r="D384" s="118">
        <v>504</v>
      </c>
      <c r="E384" s="136">
        <v>614</v>
      </c>
      <c r="F384" s="108">
        <v>721</v>
      </c>
      <c r="G384" s="48">
        <f>IF(Tableau1[[#This Row],[2016]]&gt;0,1,0)</f>
        <v>1</v>
      </c>
      <c r="H384" s="19"/>
      <c r="I384" s="19"/>
      <c r="J384" s="19"/>
      <c r="K384" s="23" t="str">
        <f t="shared" si="6"/>
        <v>Fidèle</v>
      </c>
    </row>
    <row r="385" spans="1:11">
      <c r="A385" s="42" t="s">
        <v>93</v>
      </c>
      <c r="B385" s="43"/>
      <c r="C385" s="43"/>
      <c r="D385" s="43"/>
      <c r="E385" s="43"/>
      <c r="F385" s="43"/>
      <c r="G385" s="44">
        <f>IF(Tableau1[[#This Row],[2016]]&gt;0,1,0)</f>
        <v>0</v>
      </c>
      <c r="H385" s="19"/>
      <c r="I385" s="19"/>
      <c r="J385" s="19"/>
      <c r="K385" s="23" t="str">
        <f t="shared" si="6"/>
        <v>vide</v>
      </c>
    </row>
    <row r="386" spans="1:11">
      <c r="A386" s="56" t="s">
        <v>477</v>
      </c>
      <c r="B386" s="47"/>
      <c r="C386" s="47"/>
      <c r="D386" s="47"/>
      <c r="E386" s="47"/>
      <c r="F386" s="47"/>
      <c r="G386" s="48">
        <f>IF(Tableau1[[#This Row],[2016]]&gt;0,1,0)</f>
        <v>0</v>
      </c>
      <c r="H386" s="19"/>
      <c r="I386" s="19"/>
      <c r="J386" s="19"/>
      <c r="K386" s="23" t="str">
        <f t="shared" si="6"/>
        <v>vide</v>
      </c>
    </row>
    <row r="387" spans="1:11">
      <c r="A387" s="56" t="s">
        <v>396</v>
      </c>
      <c r="B387" s="47"/>
      <c r="C387" s="47"/>
      <c r="D387" s="47"/>
      <c r="E387" s="47"/>
      <c r="F387" s="47"/>
      <c r="G387" s="48">
        <f>IF(Tableau1[[#This Row],[2016]]&gt;0,1,0)</f>
        <v>0</v>
      </c>
      <c r="H387" s="19"/>
      <c r="I387" s="19"/>
      <c r="J387" s="19"/>
      <c r="K387" s="23" t="str">
        <f t="shared" ref="K387:K450" si="7">IF(A387="","",IF(AND(COUNTIF(B387:D387,"&gt;0")&gt;=1,COUNTIF(E387:F387,0)=2),$H$2,IF(AND(COUNTIF(B387:D387,0)=3,COUNTIF(E387:F387,"&gt;0")=2),$H$3,IF(COUNTIF(B387:F387,"&gt;0")=5,$H$4,IF(COUNTIF(B387:F387,"&gt;0"),$H$5,$H$6)))))</f>
        <v>vide</v>
      </c>
    </row>
    <row r="388" spans="1:11">
      <c r="A388" s="42" t="s">
        <v>94</v>
      </c>
      <c r="B388" s="43"/>
      <c r="C388" s="43"/>
      <c r="D388" s="43"/>
      <c r="E388" s="43"/>
      <c r="F388" s="43"/>
      <c r="G388" s="44">
        <f>IF(Tableau1[[#This Row],[2016]]&gt;0,1,0)</f>
        <v>0</v>
      </c>
      <c r="H388" s="19"/>
      <c r="I388" s="19"/>
      <c r="J388" s="19"/>
      <c r="K388" s="23" t="str">
        <f t="shared" si="7"/>
        <v>vide</v>
      </c>
    </row>
    <row r="389" spans="1:11">
      <c r="A389" s="56" t="s">
        <v>731</v>
      </c>
      <c r="B389" s="47"/>
      <c r="C389" s="47"/>
      <c r="D389" s="47"/>
      <c r="E389" s="47"/>
      <c r="F389" s="47"/>
      <c r="G389" s="48">
        <f>IF(Tableau1[[#This Row],[2016]]&gt;0,1,0)</f>
        <v>0</v>
      </c>
      <c r="H389" s="19"/>
      <c r="I389" s="19"/>
      <c r="J389" s="19"/>
      <c r="K389" s="23" t="str">
        <f t="shared" si="7"/>
        <v>vide</v>
      </c>
    </row>
    <row r="390" spans="1:11">
      <c r="A390" s="42" t="s">
        <v>95</v>
      </c>
      <c r="B390" s="43"/>
      <c r="C390" s="43"/>
      <c r="D390" s="43"/>
      <c r="E390" s="43"/>
      <c r="F390" s="43"/>
      <c r="G390" s="44">
        <f>IF(Tableau1[[#This Row],[2016]]&gt;0,1,0)</f>
        <v>0</v>
      </c>
      <c r="H390" s="19"/>
      <c r="I390" s="19"/>
      <c r="J390" s="19"/>
      <c r="K390" s="23" t="str">
        <f t="shared" si="7"/>
        <v>vide</v>
      </c>
    </row>
    <row r="391" spans="1:11">
      <c r="A391" s="56" t="s">
        <v>340</v>
      </c>
      <c r="B391" s="47"/>
      <c r="C391" s="47"/>
      <c r="D391" s="47"/>
      <c r="E391" s="47"/>
      <c r="F391" s="47"/>
      <c r="G391" s="48">
        <f>IF(Tableau1[[#This Row],[2016]]&gt;0,1,0)</f>
        <v>0</v>
      </c>
      <c r="H391" s="19"/>
      <c r="I391" s="19"/>
      <c r="J391" s="19"/>
      <c r="K391" s="23" t="str">
        <f t="shared" si="7"/>
        <v>vide</v>
      </c>
    </row>
    <row r="392" spans="1:11">
      <c r="A392" s="56" t="s">
        <v>360</v>
      </c>
      <c r="B392" s="47"/>
      <c r="C392" s="47"/>
      <c r="D392" s="47"/>
      <c r="E392" s="47"/>
      <c r="F392" s="47"/>
      <c r="G392" s="48">
        <f>IF(Tableau1[[#This Row],[2016]]&gt;0,1,0)</f>
        <v>0</v>
      </c>
      <c r="H392" s="19"/>
      <c r="I392" s="19"/>
      <c r="J392" s="19"/>
      <c r="K392" s="23" t="str">
        <f t="shared" si="7"/>
        <v>vide</v>
      </c>
    </row>
    <row r="393" spans="1:11">
      <c r="A393" s="42" t="s">
        <v>96</v>
      </c>
      <c r="B393" s="43"/>
      <c r="C393" s="43"/>
      <c r="D393" s="43"/>
      <c r="E393" s="43"/>
      <c r="F393" s="43"/>
      <c r="G393" s="44">
        <f>IF(Tableau1[[#This Row],[2016]]&gt;0,1,0)</f>
        <v>0</v>
      </c>
      <c r="H393" s="19"/>
      <c r="I393" s="19"/>
      <c r="J393" s="19"/>
      <c r="K393" s="23" t="str">
        <f t="shared" si="7"/>
        <v>vide</v>
      </c>
    </row>
    <row r="394" spans="1:11">
      <c r="A394" s="56" t="s">
        <v>387</v>
      </c>
      <c r="B394" s="47"/>
      <c r="C394" s="47"/>
      <c r="D394" s="47"/>
      <c r="E394" s="47"/>
      <c r="F394" s="47"/>
      <c r="G394" s="48">
        <f>IF(Tableau1[[#This Row],[2016]]&gt;0,1,0)</f>
        <v>0</v>
      </c>
      <c r="H394" s="19"/>
      <c r="I394" s="19"/>
      <c r="J394" s="19"/>
      <c r="K394" s="23" t="str">
        <f t="shared" si="7"/>
        <v>vide</v>
      </c>
    </row>
    <row r="395" spans="1:11">
      <c r="A395" s="42" t="s">
        <v>97</v>
      </c>
      <c r="B395" s="43"/>
      <c r="C395" s="43"/>
      <c r="D395" s="43"/>
      <c r="E395" s="43"/>
      <c r="F395" s="43"/>
      <c r="G395" s="44">
        <f>IF(Tableau1[[#This Row],[2016]]&gt;0,1,0)</f>
        <v>0</v>
      </c>
      <c r="H395" s="19"/>
      <c r="I395" s="19"/>
      <c r="J395" s="19"/>
      <c r="K395" s="23" t="str">
        <f t="shared" si="7"/>
        <v>vide</v>
      </c>
    </row>
    <row r="396" spans="1:11">
      <c r="A396" s="56" t="s">
        <v>343</v>
      </c>
      <c r="B396" s="47"/>
      <c r="C396" s="47"/>
      <c r="D396" s="47"/>
      <c r="E396" s="47"/>
      <c r="F396" s="47"/>
      <c r="G396" s="48">
        <f>IF(Tableau1[[#This Row],[2016]]&gt;0,1,0)</f>
        <v>0</v>
      </c>
      <c r="H396" s="19"/>
      <c r="I396" s="19"/>
      <c r="J396" s="19"/>
      <c r="K396" s="23" t="str">
        <f t="shared" si="7"/>
        <v>vide</v>
      </c>
    </row>
    <row r="397" spans="1:11">
      <c r="A397" s="42" t="s">
        <v>98</v>
      </c>
      <c r="B397" s="43"/>
      <c r="C397" s="43"/>
      <c r="D397" s="43"/>
      <c r="E397" s="43"/>
      <c r="F397" s="43"/>
      <c r="G397" s="44">
        <f>IF(Tableau1[[#This Row],[2016]]&gt;0,1,0)</f>
        <v>0</v>
      </c>
      <c r="H397" s="19"/>
      <c r="I397" s="19"/>
      <c r="J397" s="19"/>
      <c r="K397" s="23" t="str">
        <f t="shared" si="7"/>
        <v>vide</v>
      </c>
    </row>
    <row r="398" spans="1:11">
      <c r="A398" s="42" t="s">
        <v>99</v>
      </c>
      <c r="B398" s="43"/>
      <c r="C398" s="43"/>
      <c r="D398" s="43"/>
      <c r="E398" s="43"/>
      <c r="F398" s="43"/>
      <c r="G398" s="44">
        <f>IF(Tableau1[[#This Row],[2016]]&gt;0,1,0)</f>
        <v>0</v>
      </c>
      <c r="H398" s="19"/>
      <c r="I398" s="19"/>
      <c r="J398" s="19"/>
      <c r="K398" s="23" t="str">
        <f t="shared" si="7"/>
        <v>vide</v>
      </c>
    </row>
    <row r="399" spans="1:11">
      <c r="A399" s="42" t="s">
        <v>100</v>
      </c>
      <c r="B399" s="43"/>
      <c r="C399" s="43"/>
      <c r="D399" s="43"/>
      <c r="E399" s="43"/>
      <c r="F399" s="43"/>
      <c r="G399" s="44">
        <f>IF(Tableau1[[#This Row],[2016]]&gt;0,1,0)</f>
        <v>0</v>
      </c>
      <c r="H399" s="19"/>
      <c r="I399" s="19"/>
      <c r="J399" s="19"/>
      <c r="K399" s="23" t="str">
        <f t="shared" si="7"/>
        <v>vide</v>
      </c>
    </row>
    <row r="400" spans="1:11">
      <c r="A400" s="42" t="s">
        <v>101</v>
      </c>
      <c r="B400" s="43"/>
      <c r="C400" s="43"/>
      <c r="D400" s="43"/>
      <c r="E400" s="43"/>
      <c r="F400" s="43"/>
      <c r="G400" s="44">
        <f>IF(Tableau1[[#This Row],[2016]]&gt;0,1,0)</f>
        <v>0</v>
      </c>
      <c r="H400" s="19"/>
      <c r="I400" s="19"/>
      <c r="J400" s="19"/>
      <c r="K400" s="23" t="str">
        <f t="shared" si="7"/>
        <v>vide</v>
      </c>
    </row>
    <row r="401" spans="1:11">
      <c r="A401" s="42" t="s">
        <v>102</v>
      </c>
      <c r="B401" s="43"/>
      <c r="C401" s="43"/>
      <c r="D401" s="43"/>
      <c r="E401" s="43"/>
      <c r="F401" s="43"/>
      <c r="G401" s="44">
        <f>IF(Tableau1[[#This Row],[2016]]&gt;0,1,0)</f>
        <v>0</v>
      </c>
      <c r="H401" s="19"/>
      <c r="I401" s="19"/>
      <c r="J401" s="19"/>
      <c r="K401" s="23" t="str">
        <f t="shared" si="7"/>
        <v>vide</v>
      </c>
    </row>
    <row r="402" spans="1:11">
      <c r="A402" s="56" t="s">
        <v>481</v>
      </c>
      <c r="B402" s="47"/>
      <c r="C402" s="47"/>
      <c r="D402" s="47"/>
      <c r="E402" s="47"/>
      <c r="F402" s="47"/>
      <c r="G402" s="48">
        <f>IF(Tableau1[[#This Row],[2016]]&gt;0,1,0)</f>
        <v>0</v>
      </c>
      <c r="H402" s="19"/>
      <c r="I402" s="19"/>
      <c r="J402" s="19"/>
      <c r="K402" s="23" t="str">
        <f t="shared" si="7"/>
        <v>vide</v>
      </c>
    </row>
    <row r="403" spans="1:11">
      <c r="A403" s="56" t="s">
        <v>422</v>
      </c>
      <c r="B403" s="47"/>
      <c r="C403" s="47"/>
      <c r="D403" s="47"/>
      <c r="E403" s="47"/>
      <c r="F403" s="47"/>
      <c r="G403" s="48">
        <f>IF(Tableau1[[#This Row],[2016]]&gt;0,1,0)</f>
        <v>0</v>
      </c>
      <c r="H403" s="19"/>
      <c r="I403" s="19"/>
      <c r="J403" s="19"/>
      <c r="K403" s="23" t="str">
        <f t="shared" si="7"/>
        <v>vide</v>
      </c>
    </row>
    <row r="404" spans="1:11">
      <c r="A404" s="42" t="s">
        <v>103</v>
      </c>
      <c r="B404" s="43"/>
      <c r="C404" s="43"/>
      <c r="D404" s="43"/>
      <c r="E404" s="43"/>
      <c r="F404" s="43"/>
      <c r="G404" s="44">
        <f>IF(Tableau1[[#This Row],[2016]]&gt;0,1,0)</f>
        <v>0</v>
      </c>
      <c r="H404" s="19"/>
      <c r="I404" s="19"/>
      <c r="J404" s="19"/>
      <c r="K404" s="23" t="str">
        <f t="shared" si="7"/>
        <v>vide</v>
      </c>
    </row>
    <row r="405" spans="1:11">
      <c r="A405" s="56" t="s">
        <v>495</v>
      </c>
      <c r="B405" s="47"/>
      <c r="C405" s="47"/>
      <c r="D405" s="47"/>
      <c r="E405" s="47"/>
      <c r="F405" s="47"/>
      <c r="G405" s="48">
        <f>IF(Tableau1[[#This Row],[2016]]&gt;0,1,0)</f>
        <v>0</v>
      </c>
      <c r="H405" s="19"/>
      <c r="I405" s="19"/>
      <c r="J405" s="19"/>
      <c r="K405" s="23" t="str">
        <f t="shared" si="7"/>
        <v>vide</v>
      </c>
    </row>
    <row r="406" spans="1:11">
      <c r="A406" s="42" t="s">
        <v>104</v>
      </c>
      <c r="B406" s="43"/>
      <c r="C406" s="43"/>
      <c r="D406" s="43"/>
      <c r="E406" s="43"/>
      <c r="F406" s="43"/>
      <c r="G406" s="44">
        <f>IF(Tableau1[[#This Row],[2016]]&gt;0,1,0)</f>
        <v>0</v>
      </c>
      <c r="H406" s="19"/>
      <c r="I406" s="19"/>
      <c r="J406" s="19"/>
      <c r="K406" s="23" t="str">
        <f t="shared" si="7"/>
        <v>vide</v>
      </c>
    </row>
    <row r="407" spans="1:11">
      <c r="A407" s="74" t="s">
        <v>105</v>
      </c>
      <c r="B407" s="75"/>
      <c r="C407" s="75"/>
      <c r="D407" s="75"/>
      <c r="E407" s="75"/>
      <c r="F407" s="75"/>
      <c r="G407" s="76">
        <f>IF(Tableau1[[#This Row],[2016]]&gt;0,1,0)</f>
        <v>0</v>
      </c>
      <c r="H407" s="19"/>
      <c r="I407" s="19"/>
      <c r="J407" s="19"/>
      <c r="K407" s="23" t="str">
        <f t="shared" si="7"/>
        <v>vide</v>
      </c>
    </row>
    <row r="408" spans="1:11">
      <c r="A408" s="56" t="s">
        <v>357</v>
      </c>
      <c r="B408" s="47"/>
      <c r="C408" s="47"/>
      <c r="D408" s="47"/>
      <c r="E408" s="47"/>
      <c r="F408" s="47"/>
      <c r="G408" s="48">
        <f>IF(Tableau1[[#This Row],[2016]]&gt;0,1,0)</f>
        <v>0</v>
      </c>
      <c r="H408" s="19"/>
      <c r="I408" s="19"/>
      <c r="J408" s="19"/>
      <c r="K408" s="23" t="str">
        <f t="shared" si="7"/>
        <v>vide</v>
      </c>
    </row>
    <row r="409" spans="1:11">
      <c r="A409" s="42" t="s">
        <v>725</v>
      </c>
      <c r="B409" s="43"/>
      <c r="C409" s="43"/>
      <c r="D409" s="43"/>
      <c r="E409" s="43"/>
      <c r="F409" s="43"/>
      <c r="G409" s="44">
        <f>IF(Tableau1[[#This Row],[2016]]&gt;0,1,0)</f>
        <v>0</v>
      </c>
      <c r="H409" s="19"/>
      <c r="I409" s="19"/>
      <c r="J409" s="19"/>
      <c r="K409" s="23" t="str">
        <f t="shared" si="7"/>
        <v>vide</v>
      </c>
    </row>
    <row r="410" spans="1:11">
      <c r="A410" s="89" t="s">
        <v>235</v>
      </c>
      <c r="B410" s="63">
        <v>2180</v>
      </c>
      <c r="C410" s="82">
        <v>1775</v>
      </c>
      <c r="D410" s="82">
        <v>2266</v>
      </c>
      <c r="E410" s="63">
        <v>1075</v>
      </c>
      <c r="F410" s="82">
        <v>800</v>
      </c>
      <c r="G410" s="96">
        <f>IF(Tableau1[[#This Row],[2016]]&gt;0,1,0)</f>
        <v>1</v>
      </c>
      <c r="H410" s="19"/>
      <c r="I410" s="19"/>
      <c r="J410" s="19"/>
      <c r="K410" s="23" t="str">
        <f t="shared" si="7"/>
        <v>Fidèle</v>
      </c>
    </row>
    <row r="411" spans="1:11">
      <c r="A411" s="89" t="s">
        <v>203</v>
      </c>
      <c r="B411" s="90">
        <v>0</v>
      </c>
      <c r="C411" s="90">
        <v>0</v>
      </c>
      <c r="D411" s="82">
        <v>2968</v>
      </c>
      <c r="E411" s="63">
        <v>1982</v>
      </c>
      <c r="F411" s="90">
        <v>0</v>
      </c>
      <c r="G411" s="96">
        <f>IF(Tableau1[[#This Row],[2016]]&gt;0,1,0)</f>
        <v>0</v>
      </c>
      <c r="H411" s="19"/>
      <c r="I411" s="19"/>
      <c r="J411" s="19"/>
      <c r="K411" s="23" t="str">
        <f t="shared" si="7"/>
        <v>Autre</v>
      </c>
    </row>
    <row r="412" spans="1:11">
      <c r="A412" s="56" t="s">
        <v>415</v>
      </c>
      <c r="B412" s="47"/>
      <c r="C412" s="47"/>
      <c r="D412" s="47"/>
      <c r="E412" s="47"/>
      <c r="F412" s="47"/>
      <c r="G412" s="48">
        <f>IF(Tableau1[[#This Row],[2016]]&gt;0,1,0)</f>
        <v>0</v>
      </c>
      <c r="H412" s="19"/>
      <c r="I412" s="19"/>
      <c r="J412" s="19"/>
      <c r="K412" s="23" t="str">
        <f t="shared" si="7"/>
        <v>vide</v>
      </c>
    </row>
    <row r="413" spans="1:11">
      <c r="A413" s="42" t="s">
        <v>252</v>
      </c>
      <c r="B413" s="43"/>
      <c r="C413" s="43"/>
      <c r="D413" s="43"/>
      <c r="E413" s="43"/>
      <c r="F413" s="43"/>
      <c r="G413" s="44">
        <f>IF(Tableau1[[#This Row],[2016]]&gt;0,1,0)</f>
        <v>0</v>
      </c>
      <c r="H413" s="19"/>
      <c r="I413" s="19"/>
      <c r="J413" s="19"/>
      <c r="K413" s="23" t="str">
        <f t="shared" si="7"/>
        <v>vide</v>
      </c>
    </row>
    <row r="414" spans="1:11">
      <c r="A414" s="56" t="s">
        <v>386</v>
      </c>
      <c r="B414" s="47"/>
      <c r="C414" s="47"/>
      <c r="D414" s="47"/>
      <c r="E414" s="47"/>
      <c r="F414" s="47"/>
      <c r="G414" s="48">
        <f>IF(Tableau1[[#This Row],[2016]]&gt;0,1,0)</f>
        <v>0</v>
      </c>
      <c r="H414" s="19"/>
      <c r="I414" s="19"/>
      <c r="J414" s="19"/>
      <c r="K414" s="23" t="str">
        <f t="shared" si="7"/>
        <v>vide</v>
      </c>
    </row>
    <row r="415" spans="1:11">
      <c r="A415" s="56" t="s">
        <v>448</v>
      </c>
      <c r="B415" s="47"/>
      <c r="C415" s="47"/>
      <c r="D415" s="47"/>
      <c r="E415" s="47"/>
      <c r="F415" s="47"/>
      <c r="G415" s="48">
        <f>IF(Tableau1[[#This Row],[2016]]&gt;0,1,0)</f>
        <v>0</v>
      </c>
      <c r="H415" s="19"/>
      <c r="I415" s="19"/>
      <c r="J415" s="19"/>
      <c r="K415" s="23" t="str">
        <f t="shared" si="7"/>
        <v>vide</v>
      </c>
    </row>
    <row r="416" spans="1:11">
      <c r="A416" s="42" t="s">
        <v>106</v>
      </c>
      <c r="B416" s="43"/>
      <c r="C416" s="43"/>
      <c r="D416" s="43"/>
      <c r="E416" s="43"/>
      <c r="F416" s="43"/>
      <c r="G416" s="44">
        <f>IF(Tableau1[[#This Row],[2016]]&gt;0,1,0)</f>
        <v>0</v>
      </c>
      <c r="H416" s="19"/>
      <c r="I416" s="19"/>
      <c r="J416" s="19"/>
      <c r="K416" s="23" t="str">
        <f t="shared" si="7"/>
        <v>vide</v>
      </c>
    </row>
    <row r="417" spans="1:11">
      <c r="A417" s="56" t="s">
        <v>339</v>
      </c>
      <c r="B417" s="47"/>
      <c r="C417" s="47"/>
      <c r="D417" s="47"/>
      <c r="E417" s="47"/>
      <c r="F417" s="47"/>
      <c r="G417" s="48">
        <f>IF(Tableau1[[#This Row],[2016]]&gt;0,1,0)</f>
        <v>0</v>
      </c>
      <c r="H417" s="19"/>
      <c r="I417" s="19"/>
      <c r="J417" s="19"/>
      <c r="K417" s="23" t="str">
        <f t="shared" si="7"/>
        <v>vide</v>
      </c>
    </row>
    <row r="418" spans="1:11">
      <c r="A418" s="56" t="s">
        <v>107</v>
      </c>
      <c r="B418" s="47"/>
      <c r="C418" s="47"/>
      <c r="D418" s="47"/>
      <c r="E418" s="47"/>
      <c r="F418" s="47"/>
      <c r="G418" s="48">
        <f>IF(Tableau1[[#This Row],[2016]]&gt;0,1,0)</f>
        <v>0</v>
      </c>
      <c r="H418" s="19"/>
      <c r="I418" s="19"/>
      <c r="J418" s="19"/>
      <c r="K418" s="23" t="str">
        <f t="shared" si="7"/>
        <v>vide</v>
      </c>
    </row>
    <row r="419" spans="1:11">
      <c r="A419" s="42" t="s">
        <v>107</v>
      </c>
      <c r="B419" s="43"/>
      <c r="C419" s="43"/>
      <c r="D419" s="43"/>
      <c r="E419" s="43"/>
      <c r="F419" s="43"/>
      <c r="G419" s="44">
        <f>IF(Tableau1[[#This Row],[2016]]&gt;0,1,0)</f>
        <v>0</v>
      </c>
      <c r="H419" s="19"/>
      <c r="I419" s="19"/>
      <c r="J419" s="19"/>
      <c r="K419" s="23" t="str">
        <f t="shared" si="7"/>
        <v>vide</v>
      </c>
    </row>
    <row r="420" spans="1:11">
      <c r="A420" s="42" t="s">
        <v>108</v>
      </c>
      <c r="B420" s="43"/>
      <c r="C420" s="43"/>
      <c r="D420" s="43"/>
      <c r="E420" s="43"/>
      <c r="F420" s="43"/>
      <c r="G420" s="44">
        <f>IF(Tableau1[[#This Row],[2016]]&gt;0,1,0)</f>
        <v>0</v>
      </c>
      <c r="H420" s="19"/>
      <c r="I420" s="19"/>
      <c r="J420" s="19"/>
      <c r="K420" s="23" t="str">
        <f t="shared" si="7"/>
        <v>vide</v>
      </c>
    </row>
    <row r="421" spans="1:11">
      <c r="A421" s="56" t="s">
        <v>345</v>
      </c>
      <c r="B421" s="47"/>
      <c r="C421" s="47"/>
      <c r="D421" s="47"/>
      <c r="E421" s="47"/>
      <c r="F421" s="47"/>
      <c r="G421" s="48">
        <f>IF(Tableau1[[#This Row],[2016]]&gt;0,1,0)</f>
        <v>0</v>
      </c>
      <c r="H421" s="19"/>
      <c r="I421" s="19"/>
      <c r="J421" s="19"/>
      <c r="K421" s="23" t="str">
        <f t="shared" si="7"/>
        <v>vide</v>
      </c>
    </row>
    <row r="422" spans="1:11">
      <c r="A422" s="56" t="s">
        <v>486</v>
      </c>
      <c r="B422" s="47"/>
      <c r="C422" s="47"/>
      <c r="D422" s="47"/>
      <c r="E422" s="47"/>
      <c r="F422" s="47"/>
      <c r="G422" s="48">
        <f>IF(Tableau1[[#This Row],[2016]]&gt;0,1,0)</f>
        <v>0</v>
      </c>
      <c r="H422" s="19"/>
      <c r="I422" s="19"/>
      <c r="J422" s="19"/>
      <c r="K422" s="23" t="str">
        <f t="shared" si="7"/>
        <v>vide</v>
      </c>
    </row>
    <row r="423" spans="1:11">
      <c r="A423" s="89" t="s">
        <v>220</v>
      </c>
      <c r="B423" s="63">
        <v>657</v>
      </c>
      <c r="C423" s="82">
        <v>734</v>
      </c>
      <c r="D423" s="82">
        <v>454</v>
      </c>
      <c r="E423" s="63">
        <v>173</v>
      </c>
      <c r="F423" s="63">
        <v>181</v>
      </c>
      <c r="G423" s="96">
        <f>IF(Tableau1[[#This Row],[2016]]&gt;0,1,0)</f>
        <v>1</v>
      </c>
      <c r="H423" s="19"/>
      <c r="I423" s="19"/>
      <c r="J423" s="19"/>
      <c r="K423" s="23" t="str">
        <f t="shared" si="7"/>
        <v>Fidèle</v>
      </c>
    </row>
    <row r="424" spans="1:11">
      <c r="A424" s="42" t="s">
        <v>109</v>
      </c>
      <c r="B424" s="43"/>
      <c r="C424" s="43"/>
      <c r="D424" s="43"/>
      <c r="E424" s="43"/>
      <c r="F424" s="43"/>
      <c r="G424" s="44">
        <f>IF(Tableau1[[#This Row],[2016]]&gt;0,1,0)</f>
        <v>0</v>
      </c>
      <c r="H424" s="19"/>
      <c r="I424" s="19"/>
      <c r="J424" s="19"/>
      <c r="K424" s="23" t="str">
        <f t="shared" si="7"/>
        <v>vide</v>
      </c>
    </row>
    <row r="425" spans="1:11">
      <c r="A425" s="42" t="s">
        <v>110</v>
      </c>
      <c r="B425" s="43"/>
      <c r="C425" s="43"/>
      <c r="D425" s="43"/>
      <c r="E425" s="43"/>
      <c r="F425" s="43"/>
      <c r="G425" s="44">
        <f>IF(Tableau1[[#This Row],[2016]]&gt;0,1,0)</f>
        <v>0</v>
      </c>
      <c r="H425" s="19"/>
      <c r="I425" s="19"/>
      <c r="J425" s="19"/>
      <c r="K425" s="23" t="str">
        <f t="shared" si="7"/>
        <v>vide</v>
      </c>
    </row>
    <row r="426" spans="1:11" ht="16.5" customHeight="1">
      <c r="A426" s="42" t="s">
        <v>111</v>
      </c>
      <c r="B426" s="43"/>
      <c r="C426" s="43"/>
      <c r="D426" s="43"/>
      <c r="E426" s="43"/>
      <c r="F426" s="43"/>
      <c r="G426" s="44">
        <f>IF(Tableau1[[#This Row],[2016]]&gt;0,1,0)</f>
        <v>0</v>
      </c>
      <c r="H426" s="19"/>
      <c r="I426" s="19"/>
      <c r="J426" s="19"/>
      <c r="K426" s="23" t="str">
        <f t="shared" si="7"/>
        <v>vide</v>
      </c>
    </row>
    <row r="427" spans="1:11">
      <c r="A427" s="89" t="s">
        <v>200</v>
      </c>
      <c r="B427" s="63">
        <v>2003</v>
      </c>
      <c r="C427" s="82">
        <v>364</v>
      </c>
      <c r="D427" s="82">
        <v>349</v>
      </c>
      <c r="E427" s="63">
        <v>433</v>
      </c>
      <c r="F427" s="90">
        <v>0</v>
      </c>
      <c r="G427" s="96">
        <f>IF(Tableau1[[#This Row],[2016]]&gt;0,1,0)</f>
        <v>0</v>
      </c>
      <c r="H427" s="19"/>
      <c r="I427" s="19"/>
      <c r="J427" s="19"/>
      <c r="K427" s="23" t="str">
        <f t="shared" si="7"/>
        <v>Autre</v>
      </c>
    </row>
    <row r="428" spans="1:11">
      <c r="A428" s="60" t="s">
        <v>233</v>
      </c>
      <c r="B428" s="61">
        <v>0</v>
      </c>
      <c r="C428" s="61">
        <v>0</v>
      </c>
      <c r="D428" s="82">
        <v>1000</v>
      </c>
      <c r="E428" s="63">
        <v>554</v>
      </c>
      <c r="F428" s="82">
        <v>700</v>
      </c>
      <c r="G428" s="115">
        <f>IF(Tableau1[[#This Row],[2016]]&gt;0,1,0)</f>
        <v>1</v>
      </c>
      <c r="H428" s="19"/>
      <c r="I428" s="19"/>
      <c r="J428" s="19"/>
      <c r="K428" s="23" t="str">
        <f t="shared" si="7"/>
        <v>Autre</v>
      </c>
    </row>
    <row r="429" spans="1:11">
      <c r="A429" s="60" t="s">
        <v>215</v>
      </c>
      <c r="B429" s="61">
        <v>0</v>
      </c>
      <c r="C429" s="61">
        <v>0</v>
      </c>
      <c r="D429" s="61">
        <v>0</v>
      </c>
      <c r="E429" s="61">
        <v>0</v>
      </c>
      <c r="F429" s="63">
        <v>62</v>
      </c>
      <c r="G429" s="115">
        <f>IF(Tableau1[[#This Row],[2016]]&gt;0,1,0)</f>
        <v>1</v>
      </c>
      <c r="H429" s="19"/>
      <c r="I429" s="19"/>
      <c r="J429" s="19"/>
      <c r="K429" s="23" t="str">
        <f t="shared" si="7"/>
        <v>Autre</v>
      </c>
    </row>
    <row r="430" spans="1:11">
      <c r="A430" s="145" t="s">
        <v>769</v>
      </c>
      <c r="B430" s="108">
        <v>231</v>
      </c>
      <c r="C430" s="108">
        <v>246</v>
      </c>
      <c r="D430" s="67">
        <v>0</v>
      </c>
      <c r="E430" s="136">
        <v>58</v>
      </c>
      <c r="F430" s="67">
        <v>0</v>
      </c>
      <c r="G430" s="178">
        <f>IF(Tableau1[[#This Row],[2016]]&gt;0,1,0)</f>
        <v>0</v>
      </c>
      <c r="H430" s="19"/>
      <c r="I430" s="19"/>
      <c r="J430" s="19"/>
      <c r="K430" s="23" t="str">
        <f t="shared" si="7"/>
        <v>Autre</v>
      </c>
    </row>
    <row r="431" spans="1:11">
      <c r="A431" s="97" t="s">
        <v>317</v>
      </c>
      <c r="B431" s="98"/>
      <c r="C431" s="98"/>
      <c r="D431" s="98"/>
      <c r="E431" s="98"/>
      <c r="F431" s="98"/>
      <c r="G431" s="88">
        <f>IF(Tableau1[[#This Row],[2016]]&gt;0,1,0)</f>
        <v>0</v>
      </c>
      <c r="H431" s="19"/>
      <c r="I431" s="19"/>
      <c r="J431" s="19"/>
      <c r="K431" s="23" t="str">
        <f t="shared" si="7"/>
        <v>vide</v>
      </c>
    </row>
    <row r="432" spans="1:11">
      <c r="A432" s="60" t="s">
        <v>244</v>
      </c>
      <c r="B432" s="61">
        <v>0</v>
      </c>
      <c r="C432" s="61">
        <v>0</v>
      </c>
      <c r="D432" s="61">
        <v>0</v>
      </c>
      <c r="E432" s="61">
        <v>0</v>
      </c>
      <c r="F432" s="63">
        <v>2170</v>
      </c>
      <c r="G432" s="115">
        <f>IF(Tableau1[[#This Row],[2016]]&gt;0,1,0)</f>
        <v>1</v>
      </c>
      <c r="H432" s="19"/>
      <c r="I432" s="19"/>
      <c r="J432" s="19"/>
      <c r="K432" s="23" t="str">
        <f t="shared" si="7"/>
        <v>Autre</v>
      </c>
    </row>
    <row r="433" spans="1:11" ht="28.5">
      <c r="A433" s="146" t="s">
        <v>661</v>
      </c>
      <c r="B433" s="147"/>
      <c r="C433" s="147"/>
      <c r="D433" s="147"/>
      <c r="E433" s="147"/>
      <c r="F433" s="147"/>
      <c r="G433" s="65">
        <f>IF(Tableau1[[#This Row],[2016]]&gt;0,1,0)</f>
        <v>0</v>
      </c>
      <c r="H433" s="19"/>
      <c r="I433" s="19"/>
      <c r="J433" s="19"/>
      <c r="K433" s="23" t="str">
        <f t="shared" si="7"/>
        <v>vide</v>
      </c>
    </row>
    <row r="434" spans="1:11">
      <c r="A434" s="42" t="s">
        <v>112</v>
      </c>
      <c r="B434" s="43"/>
      <c r="C434" s="43"/>
      <c r="D434" s="43"/>
      <c r="E434" s="43"/>
      <c r="F434" s="43"/>
      <c r="G434" s="44">
        <f>IF(Tableau1[[#This Row],[2016]]&gt;0,1,0)</f>
        <v>0</v>
      </c>
      <c r="H434" s="19"/>
      <c r="I434" s="19"/>
      <c r="J434" s="19"/>
      <c r="K434" s="23" t="str">
        <f t="shared" si="7"/>
        <v>vide</v>
      </c>
    </row>
    <row r="435" spans="1:11">
      <c r="A435" s="60" t="s">
        <v>240</v>
      </c>
      <c r="B435" s="61">
        <v>0</v>
      </c>
      <c r="C435" s="61">
        <v>0</v>
      </c>
      <c r="D435" s="61">
        <v>0</v>
      </c>
      <c r="E435" s="61">
        <v>0</v>
      </c>
      <c r="F435" s="63">
        <v>1500</v>
      </c>
      <c r="G435" s="115">
        <f>IF(Tableau1[[#This Row],[2016]]&gt;0,1,0)</f>
        <v>1</v>
      </c>
      <c r="H435" s="19"/>
      <c r="I435" s="19"/>
      <c r="J435" s="19"/>
      <c r="K435" s="23" t="str">
        <f t="shared" si="7"/>
        <v>Autre</v>
      </c>
    </row>
    <row r="436" spans="1:11">
      <c r="A436" s="97" t="s">
        <v>312</v>
      </c>
      <c r="B436" s="98"/>
      <c r="C436" s="98"/>
      <c r="D436" s="98"/>
      <c r="E436" s="98"/>
      <c r="F436" s="98"/>
      <c r="G436" s="88">
        <f>IF(Tableau1[[#This Row],[2016]]&gt;0,1,0)</f>
        <v>0</v>
      </c>
      <c r="H436" s="19"/>
      <c r="I436" s="19"/>
      <c r="J436" s="19"/>
      <c r="K436" s="23" t="str">
        <f t="shared" si="7"/>
        <v>vide</v>
      </c>
    </row>
    <row r="437" spans="1:11">
      <c r="A437" s="56" t="s">
        <v>462</v>
      </c>
      <c r="B437" s="47"/>
      <c r="C437" s="47"/>
      <c r="D437" s="47"/>
      <c r="E437" s="47"/>
      <c r="F437" s="47"/>
      <c r="G437" s="48">
        <f>IF(Tableau1[[#This Row],[2016]]&gt;0,1,0)</f>
        <v>0</v>
      </c>
      <c r="H437" s="19"/>
      <c r="I437" s="19"/>
      <c r="J437" s="19"/>
      <c r="K437" s="23" t="str">
        <f t="shared" si="7"/>
        <v>vide</v>
      </c>
    </row>
    <row r="438" spans="1:11">
      <c r="A438" s="56" t="s">
        <v>383</v>
      </c>
      <c r="B438" s="47"/>
      <c r="C438" s="47"/>
      <c r="D438" s="47"/>
      <c r="E438" s="47"/>
      <c r="F438" s="47"/>
      <c r="G438" s="48">
        <f>IF(Tableau1[[#This Row],[2016]]&gt;0,1,0)</f>
        <v>0</v>
      </c>
      <c r="H438" s="19"/>
      <c r="I438" s="19"/>
      <c r="J438" s="19"/>
      <c r="K438" s="23" t="str">
        <f t="shared" si="7"/>
        <v>vide</v>
      </c>
    </row>
    <row r="439" spans="1:11">
      <c r="A439" s="42" t="s">
        <v>113</v>
      </c>
      <c r="B439" s="43"/>
      <c r="C439" s="43"/>
      <c r="D439" s="43"/>
      <c r="E439" s="43"/>
      <c r="F439" s="43"/>
      <c r="G439" s="44">
        <f>IF(Tableau1[[#This Row],[2016]]&gt;0,1,0)</f>
        <v>0</v>
      </c>
      <c r="H439" s="19"/>
      <c r="I439" s="19"/>
      <c r="J439" s="19"/>
      <c r="K439" s="23" t="str">
        <f t="shared" si="7"/>
        <v>vide</v>
      </c>
    </row>
    <row r="440" spans="1:11">
      <c r="A440" s="56" t="s">
        <v>485</v>
      </c>
      <c r="B440" s="47"/>
      <c r="C440" s="47"/>
      <c r="D440" s="47"/>
      <c r="E440" s="47"/>
      <c r="F440" s="47"/>
      <c r="G440" s="48">
        <f>IF(Tableau1[[#This Row],[2016]]&gt;0,1,0)</f>
        <v>0</v>
      </c>
      <c r="H440" s="19"/>
      <c r="I440" s="19"/>
      <c r="J440" s="19"/>
      <c r="K440" s="23" t="str">
        <f t="shared" si="7"/>
        <v>vide</v>
      </c>
    </row>
    <row r="441" spans="1:11">
      <c r="A441" s="56" t="s">
        <v>410</v>
      </c>
      <c r="B441" s="47"/>
      <c r="C441" s="47"/>
      <c r="D441" s="47"/>
      <c r="E441" s="47"/>
      <c r="F441" s="47"/>
      <c r="G441" s="48">
        <f>IF(Tableau1[[#This Row],[2016]]&gt;0,1,0)</f>
        <v>0</v>
      </c>
      <c r="H441" s="19"/>
      <c r="I441" s="19"/>
      <c r="J441" s="19"/>
      <c r="K441" s="23" t="str">
        <f t="shared" si="7"/>
        <v>vide</v>
      </c>
    </row>
    <row r="442" spans="1:11">
      <c r="A442" s="42" t="s">
        <v>114</v>
      </c>
      <c r="B442" s="43"/>
      <c r="C442" s="43"/>
      <c r="D442" s="43"/>
      <c r="E442" s="43"/>
      <c r="F442" s="43"/>
      <c r="G442" s="44">
        <f>IF(Tableau1[[#This Row],[2016]]&gt;0,1,0)</f>
        <v>0</v>
      </c>
      <c r="H442" s="19"/>
      <c r="I442" s="19"/>
      <c r="J442" s="19"/>
      <c r="K442" s="23" t="str">
        <f t="shared" si="7"/>
        <v>vide</v>
      </c>
    </row>
    <row r="443" spans="1:11">
      <c r="A443" s="42" t="s">
        <v>115</v>
      </c>
      <c r="B443" s="43"/>
      <c r="C443" s="43"/>
      <c r="D443" s="43"/>
      <c r="E443" s="43"/>
      <c r="F443" s="43"/>
      <c r="G443" s="44">
        <f>IF(Tableau1[[#This Row],[2016]]&gt;0,1,0)</f>
        <v>0</v>
      </c>
      <c r="H443" s="19"/>
      <c r="I443" s="19"/>
      <c r="J443" s="19"/>
      <c r="K443" s="23" t="str">
        <f t="shared" si="7"/>
        <v>vide</v>
      </c>
    </row>
    <row r="444" spans="1:11">
      <c r="A444" s="97" t="s">
        <v>302</v>
      </c>
      <c r="B444" s="98"/>
      <c r="C444" s="98"/>
      <c r="D444" s="98"/>
      <c r="E444" s="98"/>
      <c r="F444" s="98"/>
      <c r="G444" s="88">
        <f>IF(Tableau1[[#This Row],[2016]]&gt;0,1,0)</f>
        <v>0</v>
      </c>
      <c r="H444" s="19"/>
      <c r="I444" s="19"/>
      <c r="J444" s="19"/>
      <c r="K444" s="23" t="str">
        <f t="shared" si="7"/>
        <v>vide</v>
      </c>
    </row>
    <row r="445" spans="1:11" ht="15" customHeight="1">
      <c r="A445" s="42" t="s">
        <v>116</v>
      </c>
      <c r="B445" s="43"/>
      <c r="C445" s="43"/>
      <c r="D445" s="43"/>
      <c r="E445" s="43"/>
      <c r="F445" s="43"/>
      <c r="G445" s="44">
        <f>IF(Tableau1[[#This Row],[2016]]&gt;0,1,0)</f>
        <v>0</v>
      </c>
      <c r="H445" s="19"/>
      <c r="I445" s="19"/>
      <c r="J445" s="19"/>
      <c r="K445" s="23" t="str">
        <f t="shared" si="7"/>
        <v>vide</v>
      </c>
    </row>
    <row r="446" spans="1:11">
      <c r="A446" s="42" t="s">
        <v>117</v>
      </c>
      <c r="B446" s="43"/>
      <c r="C446" s="43"/>
      <c r="D446" s="43"/>
      <c r="E446" s="43"/>
      <c r="F446" s="43"/>
      <c r="G446" s="44">
        <f>IF(Tableau1[[#This Row],[2016]]&gt;0,1,0)</f>
        <v>0</v>
      </c>
      <c r="H446" s="19"/>
      <c r="I446" s="19"/>
      <c r="J446" s="19"/>
      <c r="K446" s="23" t="str">
        <f t="shared" si="7"/>
        <v>vide</v>
      </c>
    </row>
    <row r="447" spans="1:11" ht="17.25" customHeight="1">
      <c r="A447" s="74" t="s">
        <v>283</v>
      </c>
      <c r="B447" s="75"/>
      <c r="C447" s="75"/>
      <c r="D447" s="75"/>
      <c r="E447" s="75"/>
      <c r="F447" s="75"/>
      <c r="G447" s="76">
        <f>IF(Tableau1[[#This Row],[2016]]&gt;0,1,0)</f>
        <v>0</v>
      </c>
      <c r="H447" s="19"/>
      <c r="I447" s="19"/>
      <c r="J447" s="19"/>
      <c r="K447" s="23" t="str">
        <f t="shared" si="7"/>
        <v>vide</v>
      </c>
    </row>
    <row r="448" spans="1:11">
      <c r="A448" s="56" t="s">
        <v>429</v>
      </c>
      <c r="B448" s="47"/>
      <c r="C448" s="47"/>
      <c r="D448" s="47"/>
      <c r="E448" s="47"/>
      <c r="F448" s="47"/>
      <c r="G448" s="48">
        <f>IF(Tableau1[[#This Row],[2016]]&gt;0,1,0)</f>
        <v>0</v>
      </c>
      <c r="H448" s="19"/>
      <c r="I448" s="19"/>
      <c r="J448" s="19"/>
      <c r="K448" s="23" t="str">
        <f t="shared" si="7"/>
        <v>vide</v>
      </c>
    </row>
    <row r="449" spans="1:11">
      <c r="A449" s="74" t="s">
        <v>284</v>
      </c>
      <c r="B449" s="75"/>
      <c r="C449" s="75"/>
      <c r="D449" s="75"/>
      <c r="E449" s="75"/>
      <c r="F449" s="75"/>
      <c r="G449" s="76">
        <f>IF(Tableau1[[#This Row],[2016]]&gt;0,1,0)</f>
        <v>0</v>
      </c>
      <c r="H449" s="19"/>
      <c r="I449" s="19"/>
      <c r="J449" s="19"/>
      <c r="K449" s="23" t="str">
        <f t="shared" si="7"/>
        <v>vide</v>
      </c>
    </row>
    <row r="450" spans="1:11">
      <c r="A450" s="60" t="s">
        <v>209</v>
      </c>
      <c r="B450" s="61">
        <v>0</v>
      </c>
      <c r="C450" s="61">
        <v>0</v>
      </c>
      <c r="D450" s="61">
        <v>0</v>
      </c>
      <c r="E450" s="61">
        <v>0</v>
      </c>
      <c r="F450" s="63">
        <v>35</v>
      </c>
      <c r="G450" s="115">
        <f>IF(Tableau1[[#This Row],[2016]]&gt;0,1,0)</f>
        <v>1</v>
      </c>
      <c r="H450" s="19"/>
      <c r="I450" s="19"/>
      <c r="J450" s="19"/>
      <c r="K450" s="23" t="str">
        <f t="shared" si="7"/>
        <v>Autre</v>
      </c>
    </row>
    <row r="451" spans="1:11">
      <c r="A451" s="56" t="s">
        <v>352</v>
      </c>
      <c r="B451" s="47"/>
      <c r="C451" s="47"/>
      <c r="D451" s="47"/>
      <c r="E451" s="47"/>
      <c r="F451" s="47"/>
      <c r="G451" s="48">
        <f>IF(Tableau1[[#This Row],[2016]]&gt;0,1,0)</f>
        <v>0</v>
      </c>
      <c r="H451" s="19"/>
      <c r="I451" s="19"/>
      <c r="J451" s="19"/>
      <c r="K451" s="23" t="str">
        <f t="shared" ref="K451:K514" si="8">IF(A451="","",IF(AND(COUNTIF(B451:D451,"&gt;0")&gt;=1,COUNTIF(E451:F451,0)=2),$H$2,IF(AND(COUNTIF(B451:D451,0)=3,COUNTIF(E451:F451,"&gt;0")=2),$H$3,IF(COUNTIF(B451:F451,"&gt;0")=5,$H$4,IF(COUNTIF(B451:F451,"&gt;0"),$H$5,$H$6)))))</f>
        <v>vide</v>
      </c>
    </row>
    <row r="452" spans="1:11">
      <c r="A452" s="60" t="s">
        <v>229</v>
      </c>
      <c r="B452" s="61">
        <v>0</v>
      </c>
      <c r="C452" s="61">
        <v>0</v>
      </c>
      <c r="D452" s="61">
        <v>0</v>
      </c>
      <c r="E452" s="63">
        <v>649</v>
      </c>
      <c r="F452" s="82">
        <v>500</v>
      </c>
      <c r="G452" s="115">
        <f>IF(Tableau1[[#This Row],[2016]]&gt;0,1,0)</f>
        <v>1</v>
      </c>
      <c r="H452" s="19"/>
      <c r="I452" s="19"/>
      <c r="J452" s="19"/>
      <c r="K452" s="23" t="str">
        <f t="shared" si="8"/>
        <v>Entrant</v>
      </c>
    </row>
    <row r="453" spans="1:11">
      <c r="A453" s="60" t="s">
        <v>223</v>
      </c>
      <c r="B453" s="61">
        <v>0</v>
      </c>
      <c r="C453" s="61">
        <v>0</v>
      </c>
      <c r="D453" s="82">
        <v>250</v>
      </c>
      <c r="E453" s="63">
        <v>354</v>
      </c>
      <c r="F453" s="63">
        <v>360</v>
      </c>
      <c r="G453" s="115">
        <f>IF(Tableau1[[#This Row],[2016]]&gt;0,1,0)</f>
        <v>1</v>
      </c>
      <c r="H453" s="19"/>
      <c r="I453" s="19"/>
      <c r="J453" s="19"/>
      <c r="K453" s="23" t="str">
        <f t="shared" si="8"/>
        <v>Autre</v>
      </c>
    </row>
    <row r="454" spans="1:11">
      <c r="A454" s="148" t="s">
        <v>766</v>
      </c>
      <c r="B454" s="54">
        <v>0</v>
      </c>
      <c r="C454" s="54">
        <v>0</v>
      </c>
      <c r="D454" s="54">
        <v>0</v>
      </c>
      <c r="E454" s="54">
        <v>0</v>
      </c>
      <c r="F454" s="136">
        <v>1480</v>
      </c>
      <c r="G454" s="55">
        <f>IF(Tableau1[[#This Row],[2016]]&gt;0,1,0)</f>
        <v>1</v>
      </c>
      <c r="H454" s="19"/>
      <c r="I454" s="19"/>
      <c r="J454" s="19"/>
      <c r="K454" s="23" t="str">
        <f t="shared" si="8"/>
        <v>Autre</v>
      </c>
    </row>
    <row r="455" spans="1:11">
      <c r="A455" s="56" t="s">
        <v>411</v>
      </c>
      <c r="B455" s="47"/>
      <c r="C455" s="47"/>
      <c r="D455" s="47"/>
      <c r="E455" s="47"/>
      <c r="F455" s="47"/>
      <c r="G455" s="48">
        <f>IF(Tableau1[[#This Row],[2016]]&gt;0,1,0)</f>
        <v>0</v>
      </c>
      <c r="H455" s="19"/>
      <c r="I455" s="19"/>
      <c r="J455" s="19"/>
      <c r="K455" s="23" t="str">
        <f t="shared" si="8"/>
        <v>vide</v>
      </c>
    </row>
    <row r="456" spans="1:11">
      <c r="A456" s="74" t="s">
        <v>285</v>
      </c>
      <c r="B456" s="75"/>
      <c r="C456" s="75"/>
      <c r="D456" s="75"/>
      <c r="E456" s="75"/>
      <c r="F456" s="75"/>
      <c r="G456" s="76">
        <f>IF(Tableau1[[#This Row],[2016]]&gt;0,1,0)</f>
        <v>0</v>
      </c>
      <c r="H456" s="19"/>
      <c r="I456" s="19"/>
      <c r="J456" s="19"/>
      <c r="K456" s="23" t="str">
        <f t="shared" si="8"/>
        <v>vide</v>
      </c>
    </row>
    <row r="457" spans="1:11" ht="15">
      <c r="A457" s="56" t="s">
        <v>710</v>
      </c>
      <c r="B457" s="47"/>
      <c r="C457" s="47"/>
      <c r="D457" s="47"/>
      <c r="E457" s="47"/>
      <c r="F457" s="47"/>
      <c r="G457" s="176">
        <f>IF(Tableau1[[#This Row],[2016]]&gt;0,1,0)</f>
        <v>0</v>
      </c>
      <c r="H457" s="19"/>
      <c r="I457" s="19"/>
      <c r="J457" s="19"/>
      <c r="K457" s="23" t="str">
        <f t="shared" si="8"/>
        <v>vide</v>
      </c>
    </row>
    <row r="458" spans="1:11">
      <c r="A458" s="56" t="s">
        <v>363</v>
      </c>
      <c r="B458" s="47"/>
      <c r="C458" s="47"/>
      <c r="D458" s="47"/>
      <c r="E458" s="47"/>
      <c r="F458" s="47"/>
      <c r="G458" s="48">
        <f>IF(Tableau1[[#This Row],[2016]]&gt;0,1,0)</f>
        <v>0</v>
      </c>
      <c r="H458" s="19"/>
      <c r="I458" s="19"/>
      <c r="J458" s="19"/>
      <c r="K458" s="23" t="str">
        <f t="shared" si="8"/>
        <v>vide</v>
      </c>
    </row>
    <row r="459" spans="1:11">
      <c r="A459" s="42" t="s">
        <v>118</v>
      </c>
      <c r="B459" s="43"/>
      <c r="C459" s="43"/>
      <c r="D459" s="43"/>
      <c r="E459" s="43"/>
      <c r="F459" s="43"/>
      <c r="G459" s="44">
        <f>IF(Tableau1[[#This Row],[2016]]&gt;0,1,0)</f>
        <v>0</v>
      </c>
      <c r="H459" s="19"/>
      <c r="I459" s="19"/>
      <c r="J459" s="19"/>
      <c r="K459" s="23" t="str">
        <f t="shared" si="8"/>
        <v>vide</v>
      </c>
    </row>
    <row r="460" spans="1:11">
      <c r="A460" s="42" t="s">
        <v>119</v>
      </c>
      <c r="B460" s="43"/>
      <c r="C460" s="43"/>
      <c r="D460" s="43"/>
      <c r="E460" s="43"/>
      <c r="F460" s="43"/>
      <c r="G460" s="44">
        <f>IF(Tableau1[[#This Row],[2016]]&gt;0,1,0)</f>
        <v>0</v>
      </c>
      <c r="H460" s="19"/>
      <c r="I460" s="19"/>
      <c r="J460" s="19"/>
      <c r="K460" s="23" t="str">
        <f t="shared" si="8"/>
        <v>vide</v>
      </c>
    </row>
    <row r="461" spans="1:11">
      <c r="A461" s="42" t="s">
        <v>120</v>
      </c>
      <c r="B461" s="43"/>
      <c r="C461" s="43"/>
      <c r="D461" s="43"/>
      <c r="E461" s="43"/>
      <c r="F461" s="43"/>
      <c r="G461" s="44">
        <f>IF(Tableau1[[#This Row],[2016]]&gt;0,1,0)</f>
        <v>0</v>
      </c>
      <c r="H461" s="19"/>
      <c r="I461" s="19"/>
      <c r="J461" s="19"/>
      <c r="K461" s="23" t="str">
        <f t="shared" si="8"/>
        <v>vide</v>
      </c>
    </row>
    <row r="462" spans="1:11">
      <c r="A462" s="42" t="s">
        <v>121</v>
      </c>
      <c r="B462" s="43"/>
      <c r="C462" s="43"/>
      <c r="D462" s="43"/>
      <c r="E462" s="43"/>
      <c r="F462" s="43"/>
      <c r="G462" s="44">
        <f>IF(Tableau1[[#This Row],[2016]]&gt;0,1,0)</f>
        <v>0</v>
      </c>
      <c r="H462" s="19"/>
      <c r="I462" s="19"/>
      <c r="J462" s="19"/>
      <c r="K462" s="23" t="str">
        <f t="shared" si="8"/>
        <v>vide</v>
      </c>
    </row>
    <row r="463" spans="1:11">
      <c r="A463" s="42" t="s">
        <v>122</v>
      </c>
      <c r="B463" s="43"/>
      <c r="C463" s="43"/>
      <c r="D463" s="43"/>
      <c r="E463" s="43"/>
      <c r="F463" s="43"/>
      <c r="G463" s="44">
        <f>IF(Tableau1[[#This Row],[2016]]&gt;0,1,0)</f>
        <v>0</v>
      </c>
      <c r="H463" s="19"/>
      <c r="I463" s="19"/>
      <c r="J463" s="19"/>
      <c r="K463" s="23" t="str">
        <f t="shared" si="8"/>
        <v>vide</v>
      </c>
    </row>
    <row r="464" spans="1:11">
      <c r="A464" s="56" t="s">
        <v>509</v>
      </c>
      <c r="B464" s="47"/>
      <c r="C464" s="47"/>
      <c r="D464" s="47"/>
      <c r="E464" s="47"/>
      <c r="F464" s="47"/>
      <c r="G464" s="48">
        <f>IF(Tableau1[[#This Row],[2016]]&gt;0,1,0)</f>
        <v>0</v>
      </c>
      <c r="H464" s="19"/>
      <c r="I464" s="19"/>
      <c r="J464" s="19"/>
      <c r="K464" s="23" t="str">
        <f t="shared" si="8"/>
        <v>vide</v>
      </c>
    </row>
    <row r="465" spans="1:11">
      <c r="A465" s="42" t="s">
        <v>123</v>
      </c>
      <c r="B465" s="43"/>
      <c r="C465" s="43"/>
      <c r="D465" s="43"/>
      <c r="E465" s="43"/>
      <c r="F465" s="43"/>
      <c r="G465" s="44">
        <f>IF(Tableau1[[#This Row],[2016]]&gt;0,1,0)</f>
        <v>0</v>
      </c>
      <c r="H465" s="19"/>
      <c r="I465" s="19"/>
      <c r="J465" s="19"/>
      <c r="K465" s="23" t="str">
        <f t="shared" si="8"/>
        <v>vide</v>
      </c>
    </row>
    <row r="466" spans="1:11">
      <c r="A466" s="42" t="s">
        <v>124</v>
      </c>
      <c r="B466" s="43"/>
      <c r="C466" s="43"/>
      <c r="D466" s="43"/>
      <c r="E466" s="43"/>
      <c r="F466" s="43"/>
      <c r="G466" s="44">
        <f>IF(Tableau1[[#This Row],[2016]]&gt;0,1,0)</f>
        <v>0</v>
      </c>
      <c r="H466" s="19"/>
      <c r="I466" s="19"/>
      <c r="J466" s="19"/>
      <c r="K466" s="23" t="str">
        <f t="shared" si="8"/>
        <v>vide</v>
      </c>
    </row>
    <row r="467" spans="1:11">
      <c r="A467" s="56" t="s">
        <v>399</v>
      </c>
      <c r="B467" s="47"/>
      <c r="C467" s="47"/>
      <c r="D467" s="47"/>
      <c r="E467" s="47"/>
      <c r="F467" s="47"/>
      <c r="G467" s="48">
        <f>IF(Tableau1[[#This Row],[2016]]&gt;0,1,0)</f>
        <v>0</v>
      </c>
      <c r="H467" s="19"/>
      <c r="I467" s="19"/>
      <c r="J467" s="19"/>
      <c r="K467" s="23" t="str">
        <f t="shared" si="8"/>
        <v>vide</v>
      </c>
    </row>
    <row r="468" spans="1:11">
      <c r="A468" s="60" t="s">
        <v>243</v>
      </c>
      <c r="B468" s="61">
        <v>0</v>
      </c>
      <c r="C468" s="61">
        <v>0</v>
      </c>
      <c r="D468" s="61">
        <v>0</v>
      </c>
      <c r="E468" s="61">
        <v>0</v>
      </c>
      <c r="F468" s="63">
        <v>1901</v>
      </c>
      <c r="G468" s="115">
        <f>IF(Tableau1[[#This Row],[2016]]&gt;0,1,0)</f>
        <v>1</v>
      </c>
      <c r="H468" s="19"/>
      <c r="I468" s="19"/>
      <c r="J468" s="19"/>
      <c r="K468" s="23" t="str">
        <f t="shared" si="8"/>
        <v>Autre</v>
      </c>
    </row>
    <row r="469" spans="1:11">
      <c r="A469" s="56" t="s">
        <v>501</v>
      </c>
      <c r="B469" s="47"/>
      <c r="C469" s="47"/>
      <c r="D469" s="47"/>
      <c r="E469" s="47"/>
      <c r="F469" s="47"/>
      <c r="G469" s="48">
        <f>IF(Tableau1[[#This Row],[2016]]&gt;0,1,0)</f>
        <v>0</v>
      </c>
      <c r="H469" s="19"/>
      <c r="I469" s="19"/>
      <c r="J469" s="19"/>
      <c r="K469" s="23" t="str">
        <f t="shared" si="8"/>
        <v>vide</v>
      </c>
    </row>
    <row r="470" spans="1:11">
      <c r="A470" s="56" t="s">
        <v>439</v>
      </c>
      <c r="B470" s="47"/>
      <c r="C470" s="47"/>
      <c r="D470" s="47"/>
      <c r="E470" s="47"/>
      <c r="F470" s="47"/>
      <c r="G470" s="48">
        <f>IF(Tableau1[[#This Row],[2016]]&gt;0,1,0)</f>
        <v>0</v>
      </c>
      <c r="H470" s="19"/>
      <c r="I470" s="19"/>
      <c r="J470" s="19"/>
      <c r="K470" s="23" t="str">
        <f t="shared" si="8"/>
        <v>vide</v>
      </c>
    </row>
    <row r="471" spans="1:11">
      <c r="A471" s="56" t="s">
        <v>362</v>
      </c>
      <c r="B471" s="47"/>
      <c r="C471" s="47"/>
      <c r="D471" s="47"/>
      <c r="E471" s="47"/>
      <c r="F471" s="47"/>
      <c r="G471" s="48">
        <f>IF(Tableau1[[#This Row],[2016]]&gt;0,1,0)</f>
        <v>0</v>
      </c>
      <c r="H471" s="19"/>
      <c r="I471" s="19"/>
      <c r="J471" s="19"/>
      <c r="K471" s="23" t="str">
        <f t="shared" si="8"/>
        <v>vide</v>
      </c>
    </row>
    <row r="472" spans="1:11">
      <c r="A472" s="42" t="s">
        <v>125</v>
      </c>
      <c r="B472" s="43"/>
      <c r="C472" s="43"/>
      <c r="D472" s="43"/>
      <c r="E472" s="43"/>
      <c r="F472" s="43"/>
      <c r="G472" s="44">
        <f>IF(Tableau1[[#This Row],[2016]]&gt;0,1,0)</f>
        <v>0</v>
      </c>
      <c r="H472" s="19"/>
      <c r="I472" s="19"/>
      <c r="J472" s="19"/>
      <c r="K472" s="23" t="str">
        <f t="shared" si="8"/>
        <v>vide</v>
      </c>
    </row>
    <row r="473" spans="1:11">
      <c r="A473" s="42" t="s">
        <v>126</v>
      </c>
      <c r="B473" s="43"/>
      <c r="C473" s="43"/>
      <c r="D473" s="43"/>
      <c r="E473" s="43"/>
      <c r="F473" s="43"/>
      <c r="G473" s="44">
        <f>IF(Tableau1[[#This Row],[2016]]&gt;0,1,0)</f>
        <v>0</v>
      </c>
      <c r="H473" s="19"/>
      <c r="I473" s="19"/>
      <c r="J473" s="19"/>
      <c r="K473" s="23" t="str">
        <f t="shared" si="8"/>
        <v>vide</v>
      </c>
    </row>
    <row r="474" spans="1:11">
      <c r="A474" s="42" t="s">
        <v>127</v>
      </c>
      <c r="B474" s="43"/>
      <c r="C474" s="43"/>
      <c r="D474" s="43"/>
      <c r="E474" s="43"/>
      <c r="F474" s="43"/>
      <c r="G474" s="44">
        <f>IF(Tableau1[[#This Row],[2016]]&gt;0,1,0)</f>
        <v>0</v>
      </c>
      <c r="H474" s="19"/>
      <c r="I474" s="19"/>
      <c r="J474" s="19"/>
      <c r="K474" s="23" t="str">
        <f t="shared" si="8"/>
        <v>vide</v>
      </c>
    </row>
    <row r="475" spans="1:11">
      <c r="A475" s="97" t="s">
        <v>315</v>
      </c>
      <c r="B475" s="98"/>
      <c r="C475" s="98"/>
      <c r="D475" s="98"/>
      <c r="E475" s="98"/>
      <c r="F475" s="98"/>
      <c r="G475" s="88">
        <f>IF(Tableau1[[#This Row],[2016]]&gt;0,1,0)</f>
        <v>0</v>
      </c>
      <c r="H475" s="19"/>
      <c r="I475" s="19"/>
      <c r="J475" s="19"/>
      <c r="K475" s="23" t="str">
        <f t="shared" si="8"/>
        <v>vide</v>
      </c>
    </row>
    <row r="476" spans="1:11">
      <c r="A476" s="42" t="s">
        <v>128</v>
      </c>
      <c r="B476" s="43"/>
      <c r="C476" s="43"/>
      <c r="D476" s="43"/>
      <c r="E476" s="43"/>
      <c r="F476" s="43"/>
      <c r="G476" s="44">
        <f>IF(Tableau1[[#This Row],[2016]]&gt;0,1,0)</f>
        <v>0</v>
      </c>
      <c r="H476" s="19"/>
      <c r="I476" s="19"/>
      <c r="J476" s="19"/>
      <c r="K476" s="23" t="str">
        <f t="shared" si="8"/>
        <v>vide</v>
      </c>
    </row>
    <row r="477" spans="1:11">
      <c r="A477" s="42" t="s">
        <v>129</v>
      </c>
      <c r="B477" s="43"/>
      <c r="C477" s="43"/>
      <c r="D477" s="43"/>
      <c r="E477" s="43"/>
      <c r="F477" s="43"/>
      <c r="G477" s="44">
        <f>IF(Tableau1[[#This Row],[2016]]&gt;0,1,0)</f>
        <v>0</v>
      </c>
      <c r="H477" s="19"/>
      <c r="I477" s="19"/>
      <c r="J477" s="19"/>
      <c r="K477" s="23" t="str">
        <f t="shared" si="8"/>
        <v>vide</v>
      </c>
    </row>
    <row r="478" spans="1:11">
      <c r="A478" s="97" t="s">
        <v>319</v>
      </c>
      <c r="B478" s="98"/>
      <c r="C478" s="98"/>
      <c r="D478" s="98"/>
      <c r="E478" s="98"/>
      <c r="F478" s="98"/>
      <c r="G478" s="88">
        <f>IF(Tableau1[[#This Row],[2016]]&gt;0,1,0)</f>
        <v>0</v>
      </c>
      <c r="H478" s="19"/>
      <c r="I478" s="19"/>
      <c r="J478" s="19"/>
      <c r="K478" s="23" t="str">
        <f t="shared" si="8"/>
        <v>vide</v>
      </c>
    </row>
    <row r="479" spans="1:11">
      <c r="A479" s="60" t="s">
        <v>225</v>
      </c>
      <c r="B479" s="61">
        <v>0</v>
      </c>
      <c r="C479" s="61">
        <v>0</v>
      </c>
      <c r="D479" s="61">
        <v>0</v>
      </c>
      <c r="E479" s="61">
        <v>0</v>
      </c>
      <c r="F479" s="63">
        <v>400</v>
      </c>
      <c r="G479" s="115">
        <f>IF(Tableau1[[#This Row],[2016]]&gt;0,1,0)</f>
        <v>1</v>
      </c>
      <c r="H479" s="19"/>
      <c r="I479" s="19"/>
      <c r="J479" s="19"/>
      <c r="K479" s="23" t="str">
        <f t="shared" si="8"/>
        <v>Autre</v>
      </c>
    </row>
    <row r="480" spans="1:11">
      <c r="A480" s="56" t="s">
        <v>466</v>
      </c>
      <c r="B480" s="47"/>
      <c r="C480" s="47"/>
      <c r="D480" s="47"/>
      <c r="E480" s="47"/>
      <c r="F480" s="47"/>
      <c r="G480" s="48">
        <f>IF(Tableau1[[#This Row],[2016]]&gt;0,1,0)</f>
        <v>0</v>
      </c>
      <c r="H480" s="19"/>
      <c r="I480" s="19"/>
      <c r="J480" s="19"/>
      <c r="K480" s="23" t="str">
        <f t="shared" si="8"/>
        <v>vide</v>
      </c>
    </row>
    <row r="481" spans="1:11">
      <c r="A481" s="74" t="s">
        <v>286</v>
      </c>
      <c r="B481" s="75"/>
      <c r="C481" s="75"/>
      <c r="D481" s="75"/>
      <c r="E481" s="75"/>
      <c r="F481" s="75"/>
      <c r="G481" s="76">
        <f>IF(Tableau1[[#This Row],[2016]]&gt;0,1,0)</f>
        <v>0</v>
      </c>
      <c r="H481" s="19"/>
      <c r="I481" s="19"/>
      <c r="J481" s="19"/>
      <c r="K481" s="23" t="str">
        <f t="shared" si="8"/>
        <v>vide</v>
      </c>
    </row>
    <row r="482" spans="1:11">
      <c r="A482" s="56" t="s">
        <v>379</v>
      </c>
      <c r="B482" s="47"/>
      <c r="C482" s="47"/>
      <c r="D482" s="47"/>
      <c r="E482" s="47"/>
      <c r="F482" s="47"/>
      <c r="G482" s="48">
        <f>IF(Tableau1[[#This Row],[2016]]&gt;0,1,0)</f>
        <v>0</v>
      </c>
      <c r="H482" s="19"/>
      <c r="I482" s="19"/>
      <c r="J482" s="19"/>
      <c r="K482" s="23" t="str">
        <f t="shared" si="8"/>
        <v>vide</v>
      </c>
    </row>
    <row r="483" spans="1:11">
      <c r="A483" s="74" t="s">
        <v>287</v>
      </c>
      <c r="B483" s="75"/>
      <c r="C483" s="75"/>
      <c r="D483" s="75"/>
      <c r="E483" s="75"/>
      <c r="F483" s="75"/>
      <c r="G483" s="76">
        <f>IF(Tableau1[[#This Row],[2016]]&gt;0,1,0)</f>
        <v>0</v>
      </c>
      <c r="H483" s="19"/>
      <c r="I483" s="19"/>
      <c r="J483" s="19"/>
      <c r="K483" s="23" t="str">
        <f t="shared" si="8"/>
        <v>vide</v>
      </c>
    </row>
    <row r="484" spans="1:11">
      <c r="A484" s="56" t="s">
        <v>372</v>
      </c>
      <c r="B484" s="47"/>
      <c r="C484" s="47"/>
      <c r="D484" s="47"/>
      <c r="E484" s="47"/>
      <c r="F484" s="47"/>
      <c r="G484" s="48">
        <f>IF(Tableau1[[#This Row],[2016]]&gt;0,1,0)</f>
        <v>0</v>
      </c>
      <c r="H484" s="19"/>
      <c r="I484" s="19"/>
      <c r="J484" s="19"/>
      <c r="K484" s="23" t="str">
        <f t="shared" si="8"/>
        <v>vide</v>
      </c>
    </row>
    <row r="485" spans="1:11">
      <c r="A485" s="56" t="s">
        <v>498</v>
      </c>
      <c r="B485" s="47"/>
      <c r="C485" s="47"/>
      <c r="D485" s="47"/>
      <c r="E485" s="47"/>
      <c r="F485" s="47"/>
      <c r="G485" s="48">
        <f>IF(Tableau1[[#This Row],[2016]]&gt;0,1,0)</f>
        <v>0</v>
      </c>
      <c r="H485" s="19"/>
      <c r="I485" s="19"/>
      <c r="J485" s="19"/>
      <c r="K485" s="23" t="str">
        <f t="shared" si="8"/>
        <v>vide</v>
      </c>
    </row>
    <row r="486" spans="1:11">
      <c r="A486" s="56" t="s">
        <v>500</v>
      </c>
      <c r="B486" s="47"/>
      <c r="C486" s="47"/>
      <c r="D486" s="47"/>
      <c r="E486" s="47"/>
      <c r="F486" s="47"/>
      <c r="G486" s="48">
        <f>IF(Tableau1[[#This Row],[2016]]&gt;0,1,0)</f>
        <v>0</v>
      </c>
      <c r="H486" s="19"/>
      <c r="I486" s="19"/>
      <c r="J486" s="19"/>
      <c r="K486" s="23" t="str">
        <f t="shared" si="8"/>
        <v>vide</v>
      </c>
    </row>
    <row r="487" spans="1:11">
      <c r="A487" s="42" t="s">
        <v>130</v>
      </c>
      <c r="B487" s="43"/>
      <c r="C487" s="43"/>
      <c r="D487" s="43"/>
      <c r="E487" s="43"/>
      <c r="F487" s="43"/>
      <c r="G487" s="44">
        <f>IF(Tableau1[[#This Row],[2016]]&gt;0,1,0)</f>
        <v>0</v>
      </c>
      <c r="H487" s="19"/>
      <c r="I487" s="19"/>
      <c r="J487" s="19"/>
      <c r="K487" s="23" t="str">
        <f t="shared" si="8"/>
        <v>vide</v>
      </c>
    </row>
    <row r="488" spans="1:11">
      <c r="A488" s="56" t="s">
        <v>499</v>
      </c>
      <c r="B488" s="47"/>
      <c r="C488" s="47"/>
      <c r="D488" s="47"/>
      <c r="E488" s="47"/>
      <c r="F488" s="47"/>
      <c r="G488" s="48">
        <f>IF(Tableau1[[#This Row],[2016]]&gt;0,1,0)</f>
        <v>0</v>
      </c>
      <c r="H488" s="19"/>
      <c r="I488" s="19"/>
      <c r="J488" s="19"/>
      <c r="K488" s="23" t="str">
        <f t="shared" si="8"/>
        <v>vide</v>
      </c>
    </row>
    <row r="489" spans="1:11">
      <c r="A489" s="56" t="s">
        <v>385</v>
      </c>
      <c r="B489" s="47"/>
      <c r="C489" s="47"/>
      <c r="D489" s="47"/>
      <c r="E489" s="47"/>
      <c r="F489" s="47"/>
      <c r="G489" s="48">
        <f>IF(Tableau1[[#This Row],[2016]]&gt;0,1,0)</f>
        <v>0</v>
      </c>
      <c r="H489" s="19"/>
      <c r="I489" s="19"/>
      <c r="J489" s="19"/>
      <c r="K489" s="23" t="str">
        <f t="shared" si="8"/>
        <v>vide</v>
      </c>
    </row>
    <row r="490" spans="1:11">
      <c r="A490" s="56" t="s">
        <v>809</v>
      </c>
      <c r="B490" s="47"/>
      <c r="C490" s="47"/>
      <c r="D490" s="47"/>
      <c r="E490" s="47"/>
      <c r="F490" s="47"/>
      <c r="G490" s="48">
        <f>IF(Tableau1[[#This Row],[2016]]&gt;0,1,0)</f>
        <v>0</v>
      </c>
      <c r="H490" s="19"/>
      <c r="I490" s="19"/>
      <c r="J490" s="19"/>
      <c r="K490" s="23" t="str">
        <f t="shared" si="8"/>
        <v>vide</v>
      </c>
    </row>
    <row r="491" spans="1:11">
      <c r="A491" s="42" t="s">
        <v>131</v>
      </c>
      <c r="B491" s="43"/>
      <c r="C491" s="43"/>
      <c r="D491" s="43"/>
      <c r="E491" s="43"/>
      <c r="F491" s="43"/>
      <c r="G491" s="44">
        <f>IF(Tableau1[[#This Row],[2016]]&gt;0,1,0)</f>
        <v>0</v>
      </c>
      <c r="H491" s="19"/>
      <c r="I491" s="19"/>
      <c r="J491" s="19"/>
      <c r="K491" s="23" t="str">
        <f t="shared" si="8"/>
        <v>vide</v>
      </c>
    </row>
    <row r="492" spans="1:11">
      <c r="A492" s="42" t="s">
        <v>132</v>
      </c>
      <c r="B492" s="43"/>
      <c r="C492" s="43"/>
      <c r="D492" s="43"/>
      <c r="E492" s="43"/>
      <c r="F492" s="43"/>
      <c r="G492" s="44">
        <f>IF(Tableau1[[#This Row],[2016]]&gt;0,1,0)</f>
        <v>0</v>
      </c>
      <c r="H492" s="19"/>
      <c r="I492" s="19"/>
      <c r="J492" s="19"/>
      <c r="K492" s="23" t="str">
        <f t="shared" si="8"/>
        <v>vide</v>
      </c>
    </row>
    <row r="493" spans="1:11">
      <c r="A493" s="56" t="s">
        <v>697</v>
      </c>
      <c r="B493" s="47"/>
      <c r="C493" s="47"/>
      <c r="D493" s="47"/>
      <c r="E493" s="47"/>
      <c r="F493" s="47"/>
      <c r="G493" s="48">
        <f>IF(Tableau1[[#This Row],[2016]]&gt;0,1,0)</f>
        <v>0</v>
      </c>
      <c r="H493" s="19"/>
      <c r="I493" s="19"/>
      <c r="J493" s="19"/>
      <c r="K493" s="23" t="str">
        <f t="shared" si="8"/>
        <v>vide</v>
      </c>
    </row>
    <row r="494" spans="1:11">
      <c r="A494" s="56" t="s">
        <v>808</v>
      </c>
      <c r="B494" s="47"/>
      <c r="C494" s="47"/>
      <c r="D494" s="47"/>
      <c r="E494" s="47"/>
      <c r="F494" s="47"/>
      <c r="G494" s="48">
        <f>IF(Tableau1[[#This Row],[2016]]&gt;0,1,0)</f>
        <v>0</v>
      </c>
      <c r="H494" s="19"/>
      <c r="I494" s="19"/>
      <c r="J494" s="19"/>
      <c r="K494" s="23" t="str">
        <f t="shared" si="8"/>
        <v>vide</v>
      </c>
    </row>
    <row r="495" spans="1:11">
      <c r="A495" s="42" t="s">
        <v>807</v>
      </c>
      <c r="B495" s="43"/>
      <c r="C495" s="43"/>
      <c r="D495" s="43"/>
      <c r="E495" s="43"/>
      <c r="F495" s="43"/>
      <c r="G495" s="44">
        <f>IF(Tableau1[[#This Row],[2016]]&gt;0,1,0)</f>
        <v>0</v>
      </c>
      <c r="H495" s="19"/>
      <c r="I495" s="19"/>
      <c r="J495" s="19"/>
      <c r="K495" s="23" t="str">
        <f t="shared" si="8"/>
        <v>vide</v>
      </c>
    </row>
    <row r="496" spans="1:11">
      <c r="A496" s="42" t="s">
        <v>133</v>
      </c>
      <c r="B496" s="43"/>
      <c r="C496" s="43"/>
      <c r="D496" s="43"/>
      <c r="E496" s="43"/>
      <c r="F496" s="43"/>
      <c r="G496" s="44">
        <f>IF(Tableau1[[#This Row],[2016]]&gt;0,1,0)</f>
        <v>0</v>
      </c>
      <c r="H496" s="19"/>
      <c r="I496" s="19"/>
      <c r="J496" s="19"/>
      <c r="K496" s="23" t="str">
        <f t="shared" si="8"/>
        <v>vide</v>
      </c>
    </row>
    <row r="497" spans="1:11">
      <c r="A497" s="56" t="s">
        <v>441</v>
      </c>
      <c r="B497" s="47"/>
      <c r="C497" s="47"/>
      <c r="D497" s="47"/>
      <c r="E497" s="47"/>
      <c r="F497" s="47"/>
      <c r="G497" s="48">
        <f>IF(Tableau1[[#This Row],[2016]]&gt;0,1,0)</f>
        <v>0</v>
      </c>
      <c r="H497" s="19"/>
      <c r="I497" s="19"/>
      <c r="J497" s="19"/>
      <c r="K497" s="23" t="str">
        <f t="shared" si="8"/>
        <v>vide</v>
      </c>
    </row>
    <row r="498" spans="1:11">
      <c r="A498" s="42" t="s">
        <v>134</v>
      </c>
      <c r="B498" s="43"/>
      <c r="C498" s="43"/>
      <c r="D498" s="43"/>
      <c r="E498" s="43"/>
      <c r="F498" s="43"/>
      <c r="G498" s="44">
        <f>IF(Tableau1[[#This Row],[2016]]&gt;0,1,0)</f>
        <v>0</v>
      </c>
      <c r="H498" s="19"/>
      <c r="I498" s="19"/>
      <c r="J498" s="19"/>
      <c r="K498" s="23" t="str">
        <f t="shared" si="8"/>
        <v>vide</v>
      </c>
    </row>
    <row r="499" spans="1:11">
      <c r="A499" s="42" t="s">
        <v>135</v>
      </c>
      <c r="B499" s="43"/>
      <c r="C499" s="43"/>
      <c r="D499" s="43"/>
      <c r="E499" s="43"/>
      <c r="F499" s="43"/>
      <c r="G499" s="44">
        <f>IF(Tableau1[[#This Row],[2016]]&gt;0,1,0)</f>
        <v>0</v>
      </c>
      <c r="H499" s="19"/>
      <c r="I499" s="19"/>
      <c r="J499" s="19"/>
      <c r="K499" s="23" t="str">
        <f t="shared" si="8"/>
        <v>vide</v>
      </c>
    </row>
    <row r="500" spans="1:11">
      <c r="A500" s="131" t="s">
        <v>242</v>
      </c>
      <c r="B500" s="149">
        <v>394</v>
      </c>
      <c r="C500" s="132">
        <v>1030</v>
      </c>
      <c r="D500" s="132">
        <v>1462</v>
      </c>
      <c r="E500" s="133">
        <v>0</v>
      </c>
      <c r="F500" s="149">
        <v>1901</v>
      </c>
      <c r="G500" s="134">
        <f>IF(Tableau1[[#This Row],[2016]]&gt;0,1,0)</f>
        <v>1</v>
      </c>
      <c r="H500" s="19"/>
      <c r="I500" s="19"/>
      <c r="J500" s="19"/>
      <c r="K500" s="23" t="str">
        <f t="shared" si="8"/>
        <v>Autre</v>
      </c>
    </row>
    <row r="501" spans="1:11">
      <c r="A501" s="56" t="s">
        <v>325</v>
      </c>
      <c r="B501" s="47"/>
      <c r="C501" s="47"/>
      <c r="D501" s="47"/>
      <c r="E501" s="47"/>
      <c r="F501" s="47"/>
      <c r="G501" s="48">
        <f>IF(Tableau1[[#This Row],[2016]]&gt;0,1,0)</f>
        <v>0</v>
      </c>
      <c r="H501" s="19"/>
      <c r="I501" s="19"/>
      <c r="J501" s="19"/>
      <c r="K501" s="23" t="str">
        <f t="shared" si="8"/>
        <v>vide</v>
      </c>
    </row>
    <row r="502" spans="1:11">
      <c r="A502" s="42" t="s">
        <v>39</v>
      </c>
      <c r="B502" s="43"/>
      <c r="C502" s="43"/>
      <c r="D502" s="43"/>
      <c r="E502" s="43"/>
      <c r="F502" s="43"/>
      <c r="G502" s="44">
        <f>IF(Tableau1[[#This Row],[2016]]&gt;0,1,0)</f>
        <v>0</v>
      </c>
      <c r="H502" s="19"/>
      <c r="I502" s="19"/>
      <c r="J502" s="19"/>
      <c r="K502" s="23" t="str">
        <f t="shared" si="8"/>
        <v>vide</v>
      </c>
    </row>
    <row r="503" spans="1:11">
      <c r="A503" s="89" t="s">
        <v>232</v>
      </c>
      <c r="B503" s="63">
        <v>1596</v>
      </c>
      <c r="C503" s="82">
        <v>429</v>
      </c>
      <c r="D503" s="82">
        <v>1325</v>
      </c>
      <c r="E503" s="63">
        <v>612</v>
      </c>
      <c r="F503" s="82">
        <v>642</v>
      </c>
      <c r="G503" s="96">
        <f>IF(Tableau1[[#This Row],[2016]]&gt;0,1,0)</f>
        <v>1</v>
      </c>
      <c r="H503" s="19"/>
      <c r="I503" s="19"/>
      <c r="J503" s="19"/>
      <c r="K503" s="23" t="str">
        <f t="shared" si="8"/>
        <v>Fidèle</v>
      </c>
    </row>
    <row r="504" spans="1:11">
      <c r="A504" s="150" t="s">
        <v>261</v>
      </c>
      <c r="B504" s="62"/>
      <c r="C504" s="62"/>
      <c r="D504" s="62"/>
      <c r="E504" s="62"/>
      <c r="F504" s="62"/>
      <c r="G504" s="64">
        <f>IF(Tableau1[[#This Row],[2016]]&gt;0,1,0)</f>
        <v>0</v>
      </c>
      <c r="H504" s="19"/>
      <c r="I504" s="19"/>
      <c r="J504" s="19"/>
      <c r="K504" s="23" t="str">
        <f t="shared" si="8"/>
        <v>vide</v>
      </c>
    </row>
    <row r="505" spans="1:11">
      <c r="A505" s="56" t="s">
        <v>696</v>
      </c>
      <c r="B505" s="47"/>
      <c r="C505" s="47"/>
      <c r="D505" s="47"/>
      <c r="E505" s="47"/>
      <c r="F505" s="47"/>
      <c r="G505" s="48">
        <f>IF(Tableau1[[#This Row],[2016]]&gt;0,1,0)</f>
        <v>0</v>
      </c>
      <c r="H505" s="19"/>
      <c r="I505" s="19"/>
      <c r="J505" s="19"/>
      <c r="K505" s="23" t="str">
        <f t="shared" si="8"/>
        <v>vide</v>
      </c>
    </row>
    <row r="506" spans="1:11">
      <c r="A506" s="60" t="s">
        <v>187</v>
      </c>
      <c r="B506" s="61">
        <v>0</v>
      </c>
      <c r="C506" s="61">
        <v>0</v>
      </c>
      <c r="D506" s="82">
        <v>42</v>
      </c>
      <c r="E506" s="61">
        <v>0</v>
      </c>
      <c r="F506" s="61">
        <v>0</v>
      </c>
      <c r="G506" s="115">
        <f>IF(Tableau1[[#This Row],[2016]]&gt;0,1,0)</f>
        <v>0</v>
      </c>
      <c r="H506" s="19"/>
      <c r="I506" s="19"/>
      <c r="J506" s="19"/>
      <c r="K506" s="23" t="str">
        <f t="shared" si="8"/>
        <v>Sortant</v>
      </c>
    </row>
    <row r="507" spans="1:11">
      <c r="A507" s="56" t="s">
        <v>695</v>
      </c>
      <c r="B507" s="47"/>
      <c r="C507" s="47"/>
      <c r="D507" s="47"/>
      <c r="E507" s="47"/>
      <c r="F507" s="47"/>
      <c r="G507" s="48">
        <f>IF(Tableau1[[#This Row],[2016]]&gt;0,1,0)</f>
        <v>0</v>
      </c>
      <c r="H507" s="19"/>
      <c r="I507" s="19"/>
      <c r="J507" s="19"/>
      <c r="K507" s="23" t="str">
        <f t="shared" si="8"/>
        <v>vide</v>
      </c>
    </row>
    <row r="508" spans="1:11">
      <c r="A508" s="89" t="s">
        <v>772</v>
      </c>
      <c r="B508" s="90">
        <v>0</v>
      </c>
      <c r="C508" s="90">
        <v>0</v>
      </c>
      <c r="D508" s="82">
        <v>527.04</v>
      </c>
      <c r="E508" s="90">
        <v>0</v>
      </c>
      <c r="F508" s="82">
        <v>492</v>
      </c>
      <c r="G508" s="96">
        <f>IF(Tableau1[[#This Row],[2016]]&gt;0,1,0)</f>
        <v>1</v>
      </c>
      <c r="H508" s="19"/>
      <c r="I508" s="19"/>
      <c r="J508" s="19"/>
      <c r="K508" s="23" t="str">
        <f t="shared" si="8"/>
        <v>Autre</v>
      </c>
    </row>
    <row r="509" spans="1:11">
      <c r="A509" s="60" t="s">
        <v>186</v>
      </c>
      <c r="B509" s="61">
        <v>0</v>
      </c>
      <c r="C509" s="61">
        <v>0</v>
      </c>
      <c r="D509" s="82">
        <v>200</v>
      </c>
      <c r="E509" s="61">
        <v>0</v>
      </c>
      <c r="F509" s="61">
        <v>0</v>
      </c>
      <c r="G509" s="115">
        <f>IF(Tableau1[[#This Row],[2016]]&gt;0,1,0)</f>
        <v>0</v>
      </c>
      <c r="H509" s="19"/>
      <c r="I509" s="19"/>
      <c r="J509" s="19"/>
      <c r="K509" s="23" t="str">
        <f t="shared" si="8"/>
        <v>Sortant</v>
      </c>
    </row>
    <row r="510" spans="1:11">
      <c r="A510" s="60" t="s">
        <v>185</v>
      </c>
      <c r="B510" s="61">
        <v>0</v>
      </c>
      <c r="C510" s="61">
        <v>0</v>
      </c>
      <c r="D510" s="82">
        <v>1583</v>
      </c>
      <c r="E510" s="61">
        <v>0</v>
      </c>
      <c r="F510" s="61">
        <v>0</v>
      </c>
      <c r="G510" s="115">
        <f>IF(Tableau1[[#This Row],[2016]]&gt;0,1,0)</f>
        <v>0</v>
      </c>
      <c r="H510" s="19"/>
      <c r="I510" s="19"/>
      <c r="J510" s="19"/>
      <c r="K510" s="23" t="str">
        <f t="shared" si="8"/>
        <v>Sortant</v>
      </c>
    </row>
    <row r="511" spans="1:11" ht="15.75" customHeight="1">
      <c r="A511" s="42" t="s">
        <v>136</v>
      </c>
      <c r="B511" s="43"/>
      <c r="C511" s="43"/>
      <c r="D511" s="43"/>
      <c r="E511" s="43"/>
      <c r="F511" s="43"/>
      <c r="G511" s="44">
        <f>IF(Tableau1[[#This Row],[2016]]&gt;0,1,0)</f>
        <v>0</v>
      </c>
      <c r="H511" s="19"/>
      <c r="I511" s="19"/>
      <c r="J511" s="19"/>
      <c r="K511" s="23" t="str">
        <f t="shared" si="8"/>
        <v>vide</v>
      </c>
    </row>
    <row r="512" spans="1:11">
      <c r="A512" s="56" t="s">
        <v>694</v>
      </c>
      <c r="B512" s="47"/>
      <c r="C512" s="47"/>
      <c r="D512" s="47"/>
      <c r="E512" s="47"/>
      <c r="F512" s="47"/>
      <c r="G512" s="48">
        <f>IF(Tableau1[[#This Row],[2016]]&gt;0,1,0)</f>
        <v>0</v>
      </c>
      <c r="H512" s="19"/>
      <c r="I512" s="19"/>
      <c r="J512" s="19"/>
      <c r="K512" s="23" t="str">
        <f t="shared" si="8"/>
        <v>vide</v>
      </c>
    </row>
    <row r="513" spans="1:11">
      <c r="A513" s="42" t="s">
        <v>137</v>
      </c>
      <c r="B513" s="43"/>
      <c r="C513" s="43"/>
      <c r="D513" s="43"/>
      <c r="E513" s="43"/>
      <c r="F513" s="43"/>
      <c r="G513" s="44">
        <f>IF(Tableau1[[#This Row],[2016]]&gt;0,1,0)</f>
        <v>0</v>
      </c>
      <c r="H513" s="19"/>
      <c r="I513" s="19"/>
      <c r="J513" s="19"/>
      <c r="K513" s="23" t="str">
        <f t="shared" si="8"/>
        <v>vide</v>
      </c>
    </row>
    <row r="514" spans="1:11">
      <c r="A514" s="97" t="s">
        <v>321</v>
      </c>
      <c r="B514" s="98"/>
      <c r="C514" s="98"/>
      <c r="D514" s="98"/>
      <c r="E514" s="98"/>
      <c r="F514" s="98"/>
      <c r="G514" s="88">
        <f>IF(Tableau1[[#This Row],[2016]]&gt;0,1,0)</f>
        <v>0</v>
      </c>
      <c r="H514" s="19"/>
      <c r="I514" s="19"/>
      <c r="J514" s="19"/>
      <c r="K514" s="23" t="str">
        <f t="shared" si="8"/>
        <v>vide</v>
      </c>
    </row>
    <row r="515" spans="1:11">
      <c r="A515" s="56" t="s">
        <v>676</v>
      </c>
      <c r="B515" s="47"/>
      <c r="C515" s="47"/>
      <c r="D515" s="47"/>
      <c r="E515" s="47"/>
      <c r="F515" s="47"/>
      <c r="G515" s="48">
        <f>IF(Tableau1[[#This Row],[2016]]&gt;0,1,0)</f>
        <v>0</v>
      </c>
      <c r="H515" s="19"/>
      <c r="I515" s="19"/>
      <c r="J515" s="19"/>
      <c r="K515" s="23" t="str">
        <f t="shared" ref="K515:K578" si="9">IF(A515="","",IF(AND(COUNTIF(B515:D515,"&gt;0")&gt;=1,COUNTIF(E515:F515,0)=2),$H$2,IF(AND(COUNTIF(B515:D515,0)=3,COUNTIF(E515:F515,"&gt;0")=2),$H$3,IF(COUNTIF(B515:F515,"&gt;0")=5,$H$4,IF(COUNTIF(B515:F515,"&gt;0"),$H$5,$H$6)))))</f>
        <v>vide</v>
      </c>
    </row>
    <row r="516" spans="1:11">
      <c r="A516" s="42" t="s">
        <v>140</v>
      </c>
      <c r="B516" s="43"/>
      <c r="C516" s="43"/>
      <c r="D516" s="43"/>
      <c r="E516" s="43"/>
      <c r="F516" s="43"/>
      <c r="G516" s="44">
        <f>IF(Tableau1[[#This Row],[2016]]&gt;0,1,0)</f>
        <v>0</v>
      </c>
      <c r="H516" s="19"/>
      <c r="I516" s="19"/>
      <c r="J516" s="19"/>
      <c r="K516" s="23" t="str">
        <f t="shared" si="9"/>
        <v>vide</v>
      </c>
    </row>
    <row r="517" spans="1:11">
      <c r="A517" s="60" t="s">
        <v>184</v>
      </c>
      <c r="B517" s="61">
        <v>0</v>
      </c>
      <c r="C517" s="61">
        <v>0</v>
      </c>
      <c r="D517" s="82">
        <v>931</v>
      </c>
      <c r="E517" s="63">
        <v>266</v>
      </c>
      <c r="F517" s="61">
        <v>0</v>
      </c>
      <c r="G517" s="115">
        <f>IF(Tableau1[[#This Row],[2016]]&gt;0,1,0)</f>
        <v>0</v>
      </c>
      <c r="H517" s="19"/>
      <c r="I517" s="19"/>
      <c r="J517" s="19"/>
      <c r="K517" s="23" t="str">
        <f t="shared" si="9"/>
        <v>Autre</v>
      </c>
    </row>
    <row r="518" spans="1:11">
      <c r="A518" s="42" t="s">
        <v>260</v>
      </c>
      <c r="B518" s="43"/>
      <c r="C518" s="43"/>
      <c r="D518" s="43"/>
      <c r="E518" s="43"/>
      <c r="F518" s="43"/>
      <c r="G518" s="44">
        <f>IF(Tableau1[[#This Row],[2016]]&gt;0,1,0)</f>
        <v>0</v>
      </c>
      <c r="H518" s="19"/>
      <c r="I518" s="19"/>
      <c r="J518" s="19"/>
      <c r="K518" s="23" t="str">
        <f t="shared" si="9"/>
        <v>vide</v>
      </c>
    </row>
    <row r="519" spans="1:11">
      <c r="A519" s="74" t="s">
        <v>138</v>
      </c>
      <c r="B519" s="75"/>
      <c r="C519" s="75"/>
      <c r="D519" s="75"/>
      <c r="E519" s="75"/>
      <c r="F519" s="75"/>
      <c r="G519" s="76">
        <f>IF(Tableau1[[#This Row],[2016]]&gt;0,1,0)</f>
        <v>0</v>
      </c>
      <c r="H519" s="19"/>
      <c r="I519" s="19"/>
      <c r="J519" s="19"/>
      <c r="K519" s="23" t="str">
        <f t="shared" si="9"/>
        <v>vide</v>
      </c>
    </row>
    <row r="520" spans="1:11">
      <c r="A520" s="74" t="s">
        <v>711</v>
      </c>
      <c r="B520" s="75"/>
      <c r="C520" s="75"/>
      <c r="D520" s="47"/>
      <c r="E520" s="47"/>
      <c r="F520" s="47"/>
      <c r="G520" s="48">
        <f>IF(Tableau1[[#This Row],[2016]]&gt;0,1,0)</f>
        <v>0</v>
      </c>
      <c r="H520" s="19"/>
      <c r="I520" s="19"/>
      <c r="J520" s="19"/>
      <c r="K520" s="23" t="str">
        <f t="shared" si="9"/>
        <v>vide</v>
      </c>
    </row>
    <row r="521" spans="1:11">
      <c r="A521" s="74" t="s">
        <v>289</v>
      </c>
      <c r="B521" s="75"/>
      <c r="C521" s="75"/>
      <c r="D521" s="75"/>
      <c r="E521" s="75"/>
      <c r="F521" s="75"/>
      <c r="G521" s="76">
        <f>IF(Tableau1[[#This Row],[2016]]&gt;0,1,0)</f>
        <v>0</v>
      </c>
      <c r="H521" s="19"/>
      <c r="I521" s="19"/>
      <c r="J521" s="19"/>
      <c r="K521" s="23" t="str">
        <f t="shared" si="9"/>
        <v>vide</v>
      </c>
    </row>
    <row r="522" spans="1:11">
      <c r="A522" s="74" t="s">
        <v>288</v>
      </c>
      <c r="B522" s="75"/>
      <c r="C522" s="75"/>
      <c r="D522" s="75"/>
      <c r="E522" s="75"/>
      <c r="F522" s="75"/>
      <c r="G522" s="76">
        <f>IF(Tableau1[[#This Row],[2016]]&gt;0,1,0)</f>
        <v>0</v>
      </c>
      <c r="H522" s="19"/>
      <c r="I522" s="19"/>
      <c r="J522" s="19"/>
      <c r="K522" s="23" t="str">
        <f t="shared" si="9"/>
        <v>vide</v>
      </c>
    </row>
    <row r="523" spans="1:11">
      <c r="A523" s="42" t="s">
        <v>712</v>
      </c>
      <c r="B523" s="43"/>
      <c r="C523" s="43"/>
      <c r="D523" s="43"/>
      <c r="E523" s="43"/>
      <c r="F523" s="43"/>
      <c r="G523" s="44">
        <f>IF(Tableau1[[#This Row],[2016]]&gt;0,1,0)</f>
        <v>0</v>
      </c>
      <c r="H523" s="19"/>
      <c r="I523" s="19"/>
      <c r="J523" s="19"/>
      <c r="K523" s="23" t="str">
        <f t="shared" si="9"/>
        <v>vide</v>
      </c>
    </row>
    <row r="524" spans="1:11">
      <c r="A524" s="74" t="s">
        <v>299</v>
      </c>
      <c r="B524" s="75"/>
      <c r="C524" s="75"/>
      <c r="D524" s="75"/>
      <c r="E524" s="75"/>
      <c r="F524" s="75"/>
      <c r="G524" s="76">
        <f>IF(Tableau1[[#This Row],[2016]]&gt;0,1,0)</f>
        <v>0</v>
      </c>
      <c r="H524" s="19"/>
      <c r="I524" s="19"/>
      <c r="J524" s="19"/>
      <c r="K524" s="23" t="str">
        <f t="shared" si="9"/>
        <v>vide</v>
      </c>
    </row>
    <row r="525" spans="1:11">
      <c r="A525" s="42" t="s">
        <v>806</v>
      </c>
      <c r="B525" s="43"/>
      <c r="C525" s="43"/>
      <c r="D525" s="43"/>
      <c r="E525" s="43"/>
      <c r="F525" s="43"/>
      <c r="G525" s="44">
        <f>IF(Tableau1[[#This Row],[2016]]&gt;0,1,0)</f>
        <v>0</v>
      </c>
      <c r="H525" s="19"/>
      <c r="I525" s="19"/>
      <c r="J525" s="19"/>
      <c r="K525" s="23" t="str">
        <f t="shared" si="9"/>
        <v>vide</v>
      </c>
    </row>
    <row r="526" spans="1:11">
      <c r="A526" s="74" t="s">
        <v>805</v>
      </c>
      <c r="B526" s="75"/>
      <c r="C526" s="75"/>
      <c r="D526" s="75"/>
      <c r="E526" s="75"/>
      <c r="F526" s="75"/>
      <c r="G526" s="76">
        <f>IF(Tableau1[[#This Row],[2016]]&gt;0,1,0)</f>
        <v>0</v>
      </c>
      <c r="H526" s="19"/>
      <c r="I526" s="19"/>
      <c r="J526" s="19"/>
      <c r="K526" s="23" t="str">
        <f t="shared" si="9"/>
        <v>vide</v>
      </c>
    </row>
    <row r="527" spans="1:11">
      <c r="A527" s="74" t="s">
        <v>297</v>
      </c>
      <c r="B527" s="75"/>
      <c r="C527" s="75"/>
      <c r="D527" s="75"/>
      <c r="E527" s="75"/>
      <c r="F527" s="75"/>
      <c r="G527" s="76">
        <f>IF(Tableau1[[#This Row],[2016]]&gt;0,1,0)</f>
        <v>0</v>
      </c>
      <c r="H527" s="19"/>
      <c r="I527" s="19"/>
      <c r="J527" s="19"/>
      <c r="K527" s="23" t="str">
        <f t="shared" si="9"/>
        <v>vide</v>
      </c>
    </row>
    <row r="528" spans="1:11">
      <c r="A528" s="56" t="s">
        <v>338</v>
      </c>
      <c r="B528" s="47"/>
      <c r="C528" s="47"/>
      <c r="D528" s="47"/>
      <c r="E528" s="47"/>
      <c r="F528" s="47"/>
      <c r="G528" s="48">
        <f>IF(Tableau1[[#This Row],[2016]]&gt;0,1,0)</f>
        <v>0</v>
      </c>
      <c r="H528" s="19"/>
      <c r="I528" s="19"/>
      <c r="J528" s="19"/>
      <c r="K528" s="23" t="str">
        <f t="shared" si="9"/>
        <v>vide</v>
      </c>
    </row>
    <row r="529" spans="1:11">
      <c r="A529" s="56" t="s">
        <v>361</v>
      </c>
      <c r="B529" s="47"/>
      <c r="C529" s="47"/>
      <c r="D529" s="47"/>
      <c r="E529" s="47"/>
      <c r="F529" s="47"/>
      <c r="G529" s="48">
        <f>IF(Tableau1[[#This Row],[2016]]&gt;0,1,0)</f>
        <v>0</v>
      </c>
      <c r="H529" s="19"/>
      <c r="I529" s="19"/>
      <c r="J529" s="19"/>
      <c r="K529" s="23" t="str">
        <f t="shared" si="9"/>
        <v>vide</v>
      </c>
    </row>
    <row r="530" spans="1:11">
      <c r="A530" s="56" t="s">
        <v>693</v>
      </c>
      <c r="B530" s="47"/>
      <c r="C530" s="47"/>
      <c r="D530" s="47"/>
      <c r="E530" s="47"/>
      <c r="F530" s="47"/>
      <c r="G530" s="48">
        <f>IF(Tableau1[[#This Row],[2016]]&gt;0,1,0)</f>
        <v>0</v>
      </c>
      <c r="H530" s="19"/>
      <c r="I530" s="19"/>
      <c r="J530" s="19"/>
      <c r="K530" s="23" t="str">
        <f t="shared" si="9"/>
        <v>vide</v>
      </c>
    </row>
    <row r="531" spans="1:11">
      <c r="A531" s="99" t="s">
        <v>692</v>
      </c>
      <c r="B531" s="152">
        <v>2000</v>
      </c>
      <c r="C531" s="109">
        <v>0</v>
      </c>
      <c r="D531" s="109">
        <v>0</v>
      </c>
      <c r="E531" s="109">
        <v>0</v>
      </c>
      <c r="F531" s="109">
        <v>0</v>
      </c>
      <c r="G531" s="48">
        <f>IF(Tableau1[[#This Row],[2016]]&gt;0,1,0)</f>
        <v>0</v>
      </c>
      <c r="H531" s="19"/>
      <c r="I531" s="19"/>
      <c r="J531" s="19"/>
      <c r="K531" s="23" t="str">
        <f t="shared" si="9"/>
        <v>Sortant</v>
      </c>
    </row>
    <row r="532" spans="1:11">
      <c r="A532" s="56" t="s">
        <v>358</v>
      </c>
      <c r="B532" s="47"/>
      <c r="C532" s="47"/>
      <c r="D532" s="47"/>
      <c r="E532" s="47"/>
      <c r="F532" s="47"/>
      <c r="G532" s="48">
        <f>IF(Tableau1[[#This Row],[2016]]&gt;0,1,0)</f>
        <v>0</v>
      </c>
      <c r="H532" s="19"/>
      <c r="I532" s="19"/>
      <c r="J532" s="19"/>
      <c r="K532" s="23" t="str">
        <f t="shared" si="9"/>
        <v>vide</v>
      </c>
    </row>
    <row r="533" spans="1:11">
      <c r="A533" s="42" t="s">
        <v>139</v>
      </c>
      <c r="B533" s="43"/>
      <c r="C533" s="43"/>
      <c r="D533" s="43"/>
      <c r="E533" s="43"/>
      <c r="F533" s="43"/>
      <c r="G533" s="44">
        <f>IF(Tableau1[[#This Row],[2016]]&gt;0,1,0)</f>
        <v>0</v>
      </c>
      <c r="H533" s="19"/>
      <c r="I533" s="19"/>
      <c r="J533" s="19"/>
      <c r="K533" s="23" t="str">
        <f t="shared" si="9"/>
        <v>vide</v>
      </c>
    </row>
    <row r="534" spans="1:11">
      <c r="A534" s="97" t="s">
        <v>313</v>
      </c>
      <c r="B534" s="98"/>
      <c r="C534" s="98"/>
      <c r="D534" s="98"/>
      <c r="E534" s="98"/>
      <c r="F534" s="98"/>
      <c r="G534" s="88">
        <f>IF(Tableau1[[#This Row],[2016]]&gt;0,1,0)</f>
        <v>0</v>
      </c>
      <c r="H534" s="19"/>
      <c r="I534" s="19"/>
      <c r="J534" s="19"/>
      <c r="K534" s="23" t="str">
        <f t="shared" si="9"/>
        <v>vide</v>
      </c>
    </row>
    <row r="535" spans="1:11">
      <c r="A535" s="56" t="s">
        <v>675</v>
      </c>
      <c r="B535" s="47"/>
      <c r="C535" s="47"/>
      <c r="D535" s="47"/>
      <c r="E535" s="47"/>
      <c r="F535" s="47"/>
      <c r="G535" s="48">
        <f>IF(Tableau1[[#This Row],[2016]]&gt;0,1,0)</f>
        <v>0</v>
      </c>
      <c r="H535" s="19"/>
      <c r="I535" s="19"/>
      <c r="J535" s="19"/>
      <c r="K535" s="23" t="str">
        <f t="shared" si="9"/>
        <v>vide</v>
      </c>
    </row>
    <row r="536" spans="1:11">
      <c r="A536" s="56" t="s">
        <v>674</v>
      </c>
      <c r="B536" s="47"/>
      <c r="C536" s="47"/>
      <c r="D536" s="47"/>
      <c r="E536" s="47"/>
      <c r="F536" s="47"/>
      <c r="G536" s="48">
        <f>IF(Tableau1[[#This Row],[2016]]&gt;0,1,0)</f>
        <v>0</v>
      </c>
      <c r="H536" s="19"/>
      <c r="I536" s="19"/>
      <c r="J536" s="19"/>
      <c r="K536" s="23" t="str">
        <f t="shared" si="9"/>
        <v>vide</v>
      </c>
    </row>
    <row r="537" spans="1:11">
      <c r="A537" s="69" t="s">
        <v>201</v>
      </c>
      <c r="B537" s="51">
        <v>985</v>
      </c>
      <c r="C537" s="70">
        <v>985</v>
      </c>
      <c r="D537" s="70">
        <v>500</v>
      </c>
      <c r="E537" s="51">
        <v>660</v>
      </c>
      <c r="F537" s="50">
        <v>0</v>
      </c>
      <c r="G537" s="153">
        <f>IF(Tableau1[[#This Row],[2016]]&gt;0,1,0)</f>
        <v>0</v>
      </c>
      <c r="H537" s="19"/>
      <c r="I537" s="19"/>
      <c r="J537" s="19"/>
      <c r="K537" s="23" t="str">
        <f t="shared" si="9"/>
        <v>Autre</v>
      </c>
    </row>
    <row r="538" spans="1:11">
      <c r="A538" s="56" t="s">
        <v>691</v>
      </c>
      <c r="B538" s="47"/>
      <c r="C538" s="47"/>
      <c r="D538" s="47"/>
      <c r="E538" s="47"/>
      <c r="F538" s="47"/>
      <c r="G538" s="48">
        <f>IF(Tableau1[[#This Row],[2016]]&gt;0,1,0)</f>
        <v>0</v>
      </c>
      <c r="H538" s="19"/>
      <c r="I538" s="19"/>
      <c r="J538" s="19"/>
      <c r="K538" s="23" t="str">
        <f t="shared" si="9"/>
        <v>vide</v>
      </c>
    </row>
    <row r="539" spans="1:11">
      <c r="A539" s="56" t="s">
        <v>442</v>
      </c>
      <c r="B539" s="47"/>
      <c r="C539" s="47"/>
      <c r="D539" s="47"/>
      <c r="E539" s="47"/>
      <c r="F539" s="47"/>
      <c r="G539" s="48">
        <f>IF(Tableau1[[#This Row],[2016]]&gt;0,1,0)</f>
        <v>0</v>
      </c>
      <c r="H539" s="19"/>
      <c r="I539" s="19"/>
      <c r="J539" s="19"/>
      <c r="K539" s="23" t="str">
        <f t="shared" si="9"/>
        <v>vide</v>
      </c>
    </row>
    <row r="540" spans="1:11">
      <c r="A540" s="56" t="s">
        <v>491</v>
      </c>
      <c r="B540" s="47"/>
      <c r="C540" s="47"/>
      <c r="D540" s="47"/>
      <c r="E540" s="47"/>
      <c r="F540" s="47"/>
      <c r="G540" s="48">
        <f>IF(Tableau1[[#This Row],[2016]]&gt;0,1,0)</f>
        <v>0</v>
      </c>
      <c r="H540" s="19"/>
      <c r="I540" s="19"/>
      <c r="J540" s="19"/>
      <c r="K540" s="23" t="str">
        <f t="shared" si="9"/>
        <v>vide</v>
      </c>
    </row>
    <row r="541" spans="1:11">
      <c r="A541" s="42" t="s">
        <v>141</v>
      </c>
      <c r="B541" s="43"/>
      <c r="C541" s="43"/>
      <c r="D541" s="43"/>
      <c r="E541" s="43"/>
      <c r="F541" s="43"/>
      <c r="G541" s="44">
        <f>IF(Tableau1[[#This Row],[2016]]&gt;0,1,0)</f>
        <v>0</v>
      </c>
      <c r="H541" s="19"/>
      <c r="I541" s="19"/>
      <c r="J541" s="19"/>
      <c r="K541" s="23" t="str">
        <f t="shared" si="9"/>
        <v>vide</v>
      </c>
    </row>
    <row r="542" spans="1:11">
      <c r="A542" s="56" t="s">
        <v>690</v>
      </c>
      <c r="B542" s="47"/>
      <c r="C542" s="47"/>
      <c r="D542" s="47"/>
      <c r="E542" s="47"/>
      <c r="F542" s="47"/>
      <c r="G542" s="48">
        <f>IF(Tableau1[[#This Row],[2016]]&gt;0,1,0)</f>
        <v>0</v>
      </c>
      <c r="H542" s="19"/>
      <c r="I542" s="19"/>
      <c r="J542" s="19"/>
      <c r="K542" s="23" t="str">
        <f t="shared" si="9"/>
        <v>vide</v>
      </c>
    </row>
    <row r="543" spans="1:11">
      <c r="A543" s="56" t="s">
        <v>689</v>
      </c>
      <c r="B543" s="47"/>
      <c r="C543" s="47"/>
      <c r="D543" s="47"/>
      <c r="E543" s="47"/>
      <c r="F543" s="47"/>
      <c r="G543" s="48">
        <f>IF(Tableau1[[#This Row],[2016]]&gt;0,1,0)</f>
        <v>0</v>
      </c>
      <c r="H543" s="19"/>
      <c r="I543" s="19"/>
      <c r="J543" s="19"/>
      <c r="K543" s="23" t="str">
        <f t="shared" si="9"/>
        <v>vide</v>
      </c>
    </row>
    <row r="544" spans="1:11">
      <c r="A544" s="42" t="s">
        <v>142</v>
      </c>
      <c r="B544" s="43"/>
      <c r="C544" s="43"/>
      <c r="D544" s="43"/>
      <c r="E544" s="43"/>
      <c r="F544" s="43"/>
      <c r="G544" s="44">
        <f>IF(Tableau1[[#This Row],[2016]]&gt;0,1,0)</f>
        <v>0</v>
      </c>
      <c r="H544" s="19"/>
      <c r="I544" s="19"/>
      <c r="J544" s="19"/>
      <c r="K544" s="23" t="str">
        <f t="shared" si="9"/>
        <v>vide</v>
      </c>
    </row>
    <row r="545" spans="1:11">
      <c r="A545" s="56" t="s">
        <v>447</v>
      </c>
      <c r="B545" s="47"/>
      <c r="C545" s="47"/>
      <c r="D545" s="47"/>
      <c r="E545" s="47"/>
      <c r="F545" s="47"/>
      <c r="G545" s="48">
        <f>IF(Tableau1[[#This Row],[2016]]&gt;0,1,0)</f>
        <v>0</v>
      </c>
      <c r="H545" s="19"/>
      <c r="I545" s="19"/>
      <c r="J545" s="19"/>
      <c r="K545" s="23" t="str">
        <f t="shared" si="9"/>
        <v>vide</v>
      </c>
    </row>
    <row r="546" spans="1:11">
      <c r="A546" s="97" t="s">
        <v>290</v>
      </c>
      <c r="B546" s="98"/>
      <c r="C546" s="98"/>
      <c r="D546" s="98"/>
      <c r="E546" s="98"/>
      <c r="F546" s="98"/>
      <c r="G546" s="88">
        <f>IF(Tableau1[[#This Row],[2016]]&gt;0,1,0)</f>
        <v>0</v>
      </c>
      <c r="H546" s="19"/>
      <c r="I546" s="19"/>
      <c r="J546" s="19"/>
      <c r="K546" s="23" t="str">
        <f t="shared" si="9"/>
        <v>vide</v>
      </c>
    </row>
    <row r="547" spans="1:11">
      <c r="A547" s="42" t="s">
        <v>804</v>
      </c>
      <c r="B547" s="43"/>
      <c r="C547" s="43"/>
      <c r="D547" s="43"/>
      <c r="E547" s="43"/>
      <c r="F547" s="43"/>
      <c r="G547" s="44">
        <f>IF(Tableau1[[#This Row],[2016]]&gt;0,1,0)</f>
        <v>0</v>
      </c>
      <c r="H547" s="19"/>
      <c r="I547" s="19"/>
      <c r="J547" s="19"/>
      <c r="K547" s="23" t="str">
        <f t="shared" si="9"/>
        <v>vide</v>
      </c>
    </row>
    <row r="548" spans="1:11">
      <c r="A548" s="141" t="s">
        <v>455</v>
      </c>
      <c r="B548" s="142"/>
      <c r="C548" s="142"/>
      <c r="D548" s="142"/>
      <c r="E548" s="142"/>
      <c r="F548" s="142"/>
      <c r="G548" s="143">
        <f>IF(Tableau1[[#This Row],[2016]]&gt;0,1,0)</f>
        <v>0</v>
      </c>
      <c r="H548" s="19"/>
      <c r="I548" s="19"/>
      <c r="J548" s="19"/>
      <c r="K548" s="23" t="str">
        <f t="shared" si="9"/>
        <v>vide</v>
      </c>
    </row>
    <row r="549" spans="1:11">
      <c r="A549" s="74" t="s">
        <v>803</v>
      </c>
      <c r="B549" s="75"/>
      <c r="C549" s="75"/>
      <c r="D549" s="75"/>
      <c r="E549" s="75"/>
      <c r="F549" s="75"/>
      <c r="G549" s="76">
        <f>IF(Tableau1[[#This Row],[2016]]&gt;0,1,0)</f>
        <v>0</v>
      </c>
      <c r="H549" s="19"/>
      <c r="I549" s="19"/>
      <c r="J549" s="19"/>
      <c r="K549" s="23" t="str">
        <f t="shared" si="9"/>
        <v>vide</v>
      </c>
    </row>
    <row r="550" spans="1:11">
      <c r="A550" s="56" t="s">
        <v>688</v>
      </c>
      <c r="B550" s="47"/>
      <c r="C550" s="47"/>
      <c r="D550" s="47"/>
      <c r="E550" s="47"/>
      <c r="F550" s="47"/>
      <c r="G550" s="48">
        <f>IF(Tableau1[[#This Row],[2016]]&gt;0,1,0)</f>
        <v>0</v>
      </c>
      <c r="H550" s="19"/>
      <c r="I550" s="19"/>
      <c r="J550" s="19"/>
      <c r="K550" s="23" t="str">
        <f t="shared" si="9"/>
        <v>vide</v>
      </c>
    </row>
    <row r="551" spans="1:11">
      <c r="A551" s="42" t="s">
        <v>143</v>
      </c>
      <c r="B551" s="43"/>
      <c r="C551" s="43"/>
      <c r="D551" s="43"/>
      <c r="E551" s="43"/>
      <c r="F551" s="43"/>
      <c r="G551" s="44">
        <f>IF(Tableau1[[#This Row],[2016]]&gt;0,1,0)</f>
        <v>0</v>
      </c>
      <c r="H551" s="19"/>
      <c r="I551" s="19"/>
      <c r="J551" s="19"/>
      <c r="K551" s="23" t="str">
        <f t="shared" si="9"/>
        <v>vide</v>
      </c>
    </row>
    <row r="552" spans="1:11">
      <c r="A552" s="56" t="s">
        <v>467</v>
      </c>
      <c r="B552" s="47"/>
      <c r="C552" s="47"/>
      <c r="D552" s="47"/>
      <c r="E552" s="47"/>
      <c r="F552" s="47"/>
      <c r="G552" s="48">
        <f>IF(Tableau1[[#This Row],[2016]]&gt;0,1,0)</f>
        <v>0</v>
      </c>
      <c r="H552" s="19"/>
      <c r="I552" s="19"/>
      <c r="J552" s="19"/>
      <c r="K552" s="23" t="str">
        <f t="shared" si="9"/>
        <v>vide</v>
      </c>
    </row>
    <row r="553" spans="1:11">
      <c r="A553" s="56" t="s">
        <v>494</v>
      </c>
      <c r="B553" s="47"/>
      <c r="C553" s="47"/>
      <c r="D553" s="47"/>
      <c r="E553" s="47"/>
      <c r="F553" s="47"/>
      <c r="G553" s="48">
        <f>IF(Tableau1[[#This Row],[2016]]&gt;0,1,0)</f>
        <v>0</v>
      </c>
      <c r="H553" s="19"/>
      <c r="I553" s="19"/>
      <c r="J553" s="19"/>
      <c r="K553" s="23" t="str">
        <f t="shared" si="9"/>
        <v>vide</v>
      </c>
    </row>
    <row r="554" spans="1:11">
      <c r="A554" s="99" t="s">
        <v>791</v>
      </c>
      <c r="B554" s="108">
        <v>175</v>
      </c>
      <c r="C554" s="109">
        <v>0</v>
      </c>
      <c r="D554" s="109">
        <v>0</v>
      </c>
      <c r="E554" s="109">
        <v>0</v>
      </c>
      <c r="F554" s="109">
        <v>0</v>
      </c>
      <c r="G554" s="55">
        <f>IF(Tableau1[[#This Row],[2016]]&gt;0,1,0)</f>
        <v>0</v>
      </c>
      <c r="H554" s="19"/>
      <c r="I554" s="19"/>
      <c r="J554" s="19"/>
      <c r="K554" s="23" t="str">
        <f t="shared" si="9"/>
        <v>Sortant</v>
      </c>
    </row>
    <row r="555" spans="1:11">
      <c r="A555" s="56" t="s">
        <v>460</v>
      </c>
      <c r="B555" s="47"/>
      <c r="C555" s="47"/>
      <c r="D555" s="47"/>
      <c r="E555" s="47"/>
      <c r="F555" s="47"/>
      <c r="G555" s="48">
        <f>IF(Tableau1[[#This Row],[2016]]&gt;0,1,0)</f>
        <v>0</v>
      </c>
      <c r="H555" s="19"/>
      <c r="I555" s="19"/>
      <c r="J555" s="19"/>
      <c r="K555" s="23" t="str">
        <f t="shared" si="9"/>
        <v>vide</v>
      </c>
    </row>
    <row r="556" spans="1:11">
      <c r="A556" s="42" t="s">
        <v>144</v>
      </c>
      <c r="B556" s="43"/>
      <c r="C556" s="43"/>
      <c r="D556" s="43"/>
      <c r="E556" s="43"/>
      <c r="F556" s="43"/>
      <c r="G556" s="44">
        <f>IF(Tableau1[[#This Row],[2016]]&gt;0,1,0)</f>
        <v>0</v>
      </c>
      <c r="H556" s="19"/>
      <c r="I556" s="19"/>
      <c r="J556" s="19"/>
      <c r="K556" s="23" t="str">
        <f t="shared" si="9"/>
        <v>vide</v>
      </c>
    </row>
    <row r="557" spans="1:11">
      <c r="A557" s="42" t="s">
        <v>145</v>
      </c>
      <c r="B557" s="43"/>
      <c r="C557" s="43"/>
      <c r="D557" s="43"/>
      <c r="E557" s="43"/>
      <c r="F557" s="43"/>
      <c r="G557" s="44">
        <f>IF(Tableau1[[#This Row],[2016]]&gt;0,1,0)</f>
        <v>0</v>
      </c>
      <c r="H557" s="19"/>
      <c r="I557" s="19"/>
      <c r="J557" s="19"/>
      <c r="K557" s="23" t="str">
        <f t="shared" si="9"/>
        <v>vide</v>
      </c>
    </row>
    <row r="558" spans="1:11">
      <c r="A558" s="56" t="s">
        <v>480</v>
      </c>
      <c r="B558" s="47"/>
      <c r="C558" s="47"/>
      <c r="D558" s="47"/>
      <c r="E558" s="47"/>
      <c r="F558" s="47"/>
      <c r="G558" s="48">
        <f>IF(Tableau1[[#This Row],[2016]]&gt;0,1,0)</f>
        <v>0</v>
      </c>
      <c r="H558" s="19"/>
      <c r="I558" s="19"/>
      <c r="J558" s="19"/>
      <c r="K558" s="23" t="str">
        <f t="shared" si="9"/>
        <v>vide</v>
      </c>
    </row>
    <row r="559" spans="1:11">
      <c r="A559" s="89" t="s">
        <v>205</v>
      </c>
      <c r="B559" s="90">
        <v>0</v>
      </c>
      <c r="C559" s="90">
        <v>0</v>
      </c>
      <c r="D559" s="90">
        <v>0</v>
      </c>
      <c r="E559" s="90">
        <v>0</v>
      </c>
      <c r="F559" s="63">
        <v>17</v>
      </c>
      <c r="G559" s="96">
        <f>IF(Tableau1[[#This Row],[2016]]&gt;0,1,0)</f>
        <v>1</v>
      </c>
      <c r="H559" s="19"/>
      <c r="I559" s="19"/>
      <c r="J559" s="19"/>
      <c r="K559" s="23" t="str">
        <f t="shared" si="9"/>
        <v>Autre</v>
      </c>
    </row>
    <row r="560" spans="1:11">
      <c r="A560" s="42" t="s">
        <v>146</v>
      </c>
      <c r="B560" s="43"/>
      <c r="C560" s="43"/>
      <c r="D560" s="43"/>
      <c r="E560" s="43"/>
      <c r="F560" s="43"/>
      <c r="G560" s="44">
        <f>IF(Tableau1[[#This Row],[2016]]&gt;0,1,0)</f>
        <v>0</v>
      </c>
      <c r="H560" s="19"/>
      <c r="I560" s="19"/>
      <c r="J560" s="19"/>
      <c r="K560" s="23" t="str">
        <f t="shared" si="9"/>
        <v>vide</v>
      </c>
    </row>
    <row r="561" spans="1:11">
      <c r="A561" s="46" t="s">
        <v>520</v>
      </c>
      <c r="B561" s="47"/>
      <c r="C561" s="47"/>
      <c r="D561" s="47"/>
      <c r="E561" s="47"/>
      <c r="F561" s="47"/>
      <c r="G561" s="45">
        <f>IF(Tableau1[[#This Row],[2016]]&gt;0,1,0)</f>
        <v>0</v>
      </c>
      <c r="H561" s="19"/>
      <c r="I561" s="19"/>
      <c r="J561" s="19"/>
      <c r="K561" s="23" t="str">
        <f t="shared" si="9"/>
        <v>vide</v>
      </c>
    </row>
    <row r="562" spans="1:11">
      <c r="A562" s="56" t="s">
        <v>508</v>
      </c>
      <c r="B562" s="47"/>
      <c r="C562" s="47"/>
      <c r="D562" s="47"/>
      <c r="E562" s="47"/>
      <c r="F562" s="47"/>
      <c r="G562" s="48">
        <f>IF(Tableau1[[#This Row],[2016]]&gt;0,1,0)</f>
        <v>0</v>
      </c>
      <c r="H562" s="19"/>
      <c r="I562" s="19"/>
      <c r="J562" s="19"/>
      <c r="K562" s="23" t="str">
        <f t="shared" si="9"/>
        <v>vide</v>
      </c>
    </row>
    <row r="563" spans="1:11">
      <c r="A563" s="56" t="s">
        <v>802</v>
      </c>
      <c r="B563" s="47"/>
      <c r="C563" s="47"/>
      <c r="D563" s="47"/>
      <c r="E563" s="47"/>
      <c r="F563" s="47"/>
      <c r="G563" s="48">
        <f>IF(Tableau1[[#This Row],[2016]]&gt;0,1,0)</f>
        <v>0</v>
      </c>
      <c r="H563" s="19"/>
      <c r="I563" s="19"/>
      <c r="J563" s="19"/>
      <c r="K563" s="23" t="str">
        <f t="shared" si="9"/>
        <v>vide</v>
      </c>
    </row>
    <row r="564" spans="1:11">
      <c r="A564" s="97" t="s">
        <v>318</v>
      </c>
      <c r="B564" s="98"/>
      <c r="C564" s="98"/>
      <c r="D564" s="98"/>
      <c r="E564" s="98"/>
      <c r="F564" s="98"/>
      <c r="G564" s="88">
        <f>IF(Tableau1[[#This Row],[2016]]&gt;0,1,0)</f>
        <v>0</v>
      </c>
      <c r="H564" s="19"/>
      <c r="I564" s="19"/>
      <c r="J564" s="19"/>
      <c r="K564" s="23" t="str">
        <f t="shared" si="9"/>
        <v>vide</v>
      </c>
    </row>
    <row r="565" spans="1:11">
      <c r="A565" s="56" t="s">
        <v>801</v>
      </c>
      <c r="B565" s="47"/>
      <c r="C565" s="47"/>
      <c r="D565" s="47"/>
      <c r="E565" s="47"/>
      <c r="F565" s="47"/>
      <c r="G565" s="48">
        <f>IF(Tableau1[[#This Row],[2016]]&gt;0,1,0)</f>
        <v>0</v>
      </c>
      <c r="H565" s="19"/>
      <c r="I565" s="19"/>
      <c r="J565" s="19"/>
      <c r="K565" s="23" t="str">
        <f t="shared" si="9"/>
        <v>vide</v>
      </c>
    </row>
    <row r="566" spans="1:11">
      <c r="A566" s="154" t="s">
        <v>668</v>
      </c>
      <c r="B566" s="106">
        <v>9542</v>
      </c>
      <c r="C566" s="108">
        <v>6050</v>
      </c>
      <c r="D566" s="118">
        <v>5442</v>
      </c>
      <c r="E566" s="136">
        <v>10475</v>
      </c>
      <c r="F566" s="155">
        <v>0</v>
      </c>
      <c r="G566" s="179">
        <f>IF(Tableau1[[#This Row],[2016]]&gt;0,1,0)</f>
        <v>0</v>
      </c>
      <c r="H566" s="19"/>
      <c r="I566" s="19"/>
      <c r="J566" s="19"/>
      <c r="K566" s="23" t="str">
        <f t="shared" si="9"/>
        <v>Autre</v>
      </c>
    </row>
    <row r="567" spans="1:11">
      <c r="A567" s="121" t="s">
        <v>655</v>
      </c>
      <c r="B567" s="122"/>
      <c r="C567" s="122"/>
      <c r="D567" s="122"/>
      <c r="E567" s="122"/>
      <c r="F567" s="122"/>
      <c r="G567" s="123">
        <f>IF(Tableau1[[#This Row],[2016]]&gt;0,1,0)</f>
        <v>0</v>
      </c>
      <c r="H567" s="19"/>
      <c r="I567" s="19"/>
      <c r="J567" s="19"/>
      <c r="K567" s="23" t="str">
        <f t="shared" si="9"/>
        <v>vide</v>
      </c>
    </row>
    <row r="568" spans="1:11">
      <c r="A568" s="56" t="s">
        <v>503</v>
      </c>
      <c r="B568" s="47"/>
      <c r="C568" s="47"/>
      <c r="D568" s="47"/>
      <c r="E568" s="47"/>
      <c r="F568" s="47"/>
      <c r="G568" s="48">
        <f>IF(Tableau1[[#This Row],[2016]]&gt;0,1,0)</f>
        <v>0</v>
      </c>
      <c r="H568" s="19"/>
      <c r="I568" s="19"/>
      <c r="J568" s="19"/>
      <c r="K568" s="23" t="str">
        <f t="shared" si="9"/>
        <v>vide</v>
      </c>
    </row>
    <row r="569" spans="1:11">
      <c r="A569" s="56" t="s">
        <v>475</v>
      </c>
      <c r="B569" s="47"/>
      <c r="C569" s="47"/>
      <c r="D569" s="47"/>
      <c r="E569" s="47"/>
      <c r="F569" s="47"/>
      <c r="G569" s="48">
        <f>IF(Tableau1[[#This Row],[2016]]&gt;0,1,0)</f>
        <v>0</v>
      </c>
      <c r="H569" s="19"/>
      <c r="I569" s="19"/>
      <c r="J569" s="19"/>
      <c r="K569" s="23" t="str">
        <f t="shared" si="9"/>
        <v>vide</v>
      </c>
    </row>
    <row r="570" spans="1:11">
      <c r="A570" s="42" t="s">
        <v>147</v>
      </c>
      <c r="B570" s="43"/>
      <c r="C570" s="43"/>
      <c r="D570" s="43"/>
      <c r="E570" s="43"/>
      <c r="F570" s="43"/>
      <c r="G570" s="44">
        <f>IF(Tableau1[[#This Row],[2016]]&gt;0,1,0)</f>
        <v>0</v>
      </c>
      <c r="H570" s="19"/>
      <c r="I570" s="19"/>
      <c r="J570" s="19"/>
      <c r="K570" s="23" t="str">
        <f t="shared" si="9"/>
        <v>vide</v>
      </c>
    </row>
    <row r="571" spans="1:11">
      <c r="A571" s="42" t="s">
        <v>148</v>
      </c>
      <c r="B571" s="43"/>
      <c r="C571" s="43"/>
      <c r="D571" s="43"/>
      <c r="E571" s="43"/>
      <c r="F571" s="43"/>
      <c r="G571" s="44">
        <f>IF(Tableau1[[#This Row],[2016]]&gt;0,1,0)</f>
        <v>0</v>
      </c>
      <c r="H571" s="19"/>
      <c r="I571" s="19"/>
      <c r="J571" s="19"/>
      <c r="K571" s="23" t="str">
        <f t="shared" si="9"/>
        <v>vide</v>
      </c>
    </row>
    <row r="572" spans="1:11">
      <c r="A572" s="56" t="s">
        <v>426</v>
      </c>
      <c r="B572" s="47"/>
      <c r="C572" s="47"/>
      <c r="D572" s="47"/>
      <c r="E572" s="47"/>
      <c r="F572" s="47"/>
      <c r="G572" s="48">
        <f>IF(Tableau1[[#This Row],[2016]]&gt;0,1,0)</f>
        <v>0</v>
      </c>
      <c r="H572" s="19"/>
      <c r="I572" s="19"/>
      <c r="J572" s="19"/>
      <c r="K572" s="23" t="str">
        <f t="shared" si="9"/>
        <v>vide</v>
      </c>
    </row>
    <row r="573" spans="1:11">
      <c r="A573" s="56" t="s">
        <v>800</v>
      </c>
      <c r="B573" s="47"/>
      <c r="C573" s="47"/>
      <c r="D573" s="47"/>
      <c r="E573" s="47"/>
      <c r="F573" s="47"/>
      <c r="G573" s="48">
        <f>IF(Tableau1[[#This Row],[2016]]&gt;0,1,0)</f>
        <v>0</v>
      </c>
      <c r="H573" s="19"/>
      <c r="I573" s="19"/>
      <c r="J573" s="19"/>
      <c r="K573" s="23" t="str">
        <f t="shared" si="9"/>
        <v>vide</v>
      </c>
    </row>
    <row r="574" spans="1:11">
      <c r="A574" s="42" t="s">
        <v>149</v>
      </c>
      <c r="B574" s="43"/>
      <c r="C574" s="43"/>
      <c r="D574" s="43"/>
      <c r="E574" s="43"/>
      <c r="F574" s="43"/>
      <c r="G574" s="44">
        <f>IF(Tableau1[[#This Row],[2016]]&gt;0,1,0)</f>
        <v>0</v>
      </c>
      <c r="H574" s="19"/>
      <c r="I574" s="19"/>
      <c r="J574" s="19"/>
      <c r="K574" s="23" t="str">
        <f t="shared" si="9"/>
        <v>vide</v>
      </c>
    </row>
    <row r="575" spans="1:11">
      <c r="A575" s="42" t="s">
        <v>150</v>
      </c>
      <c r="B575" s="43"/>
      <c r="C575" s="43"/>
      <c r="D575" s="43"/>
      <c r="E575" s="43"/>
      <c r="F575" s="43"/>
      <c r="G575" s="44">
        <f>IF(Tableau1[[#This Row],[2016]]&gt;0,1,0)</f>
        <v>0</v>
      </c>
      <c r="H575" s="19"/>
      <c r="I575" s="19"/>
      <c r="J575" s="19"/>
      <c r="K575" s="23" t="str">
        <f t="shared" si="9"/>
        <v>vide</v>
      </c>
    </row>
    <row r="576" spans="1:11">
      <c r="A576" s="42" t="s">
        <v>151</v>
      </c>
      <c r="B576" s="43"/>
      <c r="C576" s="43"/>
      <c r="D576" s="43"/>
      <c r="E576" s="43"/>
      <c r="F576" s="43"/>
      <c r="G576" s="44">
        <f>IF(Tableau1[[#This Row],[2016]]&gt;0,1,0)</f>
        <v>0</v>
      </c>
      <c r="H576" s="19"/>
      <c r="I576" s="19"/>
      <c r="J576" s="19"/>
      <c r="K576" s="23" t="str">
        <f t="shared" si="9"/>
        <v>vide</v>
      </c>
    </row>
    <row r="577" spans="1:11">
      <c r="A577" s="42" t="s">
        <v>152</v>
      </c>
      <c r="B577" s="43"/>
      <c r="C577" s="43"/>
      <c r="D577" s="43"/>
      <c r="E577" s="43"/>
      <c r="F577" s="43"/>
      <c r="G577" s="44">
        <f>IF(Tableau1[[#This Row],[2016]]&gt;0,1,0)</f>
        <v>0</v>
      </c>
      <c r="H577" s="19"/>
      <c r="I577" s="19"/>
      <c r="J577" s="19"/>
      <c r="K577" s="23" t="str">
        <f t="shared" si="9"/>
        <v>vide</v>
      </c>
    </row>
    <row r="578" spans="1:11">
      <c r="A578" s="89" t="s">
        <v>222</v>
      </c>
      <c r="B578" s="82">
        <v>150</v>
      </c>
      <c r="C578" s="82">
        <v>293</v>
      </c>
      <c r="D578" s="82">
        <v>219</v>
      </c>
      <c r="E578" s="63">
        <v>222</v>
      </c>
      <c r="F578" s="63">
        <v>217</v>
      </c>
      <c r="G578" s="96">
        <f>IF(Tableau1[[#This Row],[2016]]&gt;0,1,0)</f>
        <v>1</v>
      </c>
      <c r="H578" s="19"/>
      <c r="I578" s="19"/>
      <c r="J578" s="19"/>
      <c r="K578" s="23" t="str">
        <f t="shared" si="9"/>
        <v>Fidèle</v>
      </c>
    </row>
    <row r="579" spans="1:11">
      <c r="A579" s="121" t="s">
        <v>687</v>
      </c>
      <c r="B579" s="122"/>
      <c r="C579" s="122"/>
      <c r="D579" s="122"/>
      <c r="E579" s="122"/>
      <c r="F579" s="122"/>
      <c r="G579" s="123">
        <f>IF(Tableau1[[#This Row],[2016]]&gt;0,1,0)</f>
        <v>0</v>
      </c>
      <c r="H579" s="19"/>
      <c r="I579" s="19"/>
      <c r="J579" s="19"/>
      <c r="K579" s="23" t="str">
        <f t="shared" ref="K579:K642" si="10">IF(A579="","",IF(AND(COUNTIF(B579:D579,"&gt;0")&gt;=1,COUNTIF(E579:F579,0)=2),$H$2,IF(AND(COUNTIF(B579:D579,0)=3,COUNTIF(E579:F579,"&gt;0")=2),$H$3,IF(COUNTIF(B579:F579,"&gt;0")=5,$H$4,IF(COUNTIF(B579:F579,"&gt;0"),$H$5,$H$6)))))</f>
        <v>vide</v>
      </c>
    </row>
    <row r="580" spans="1:11">
      <c r="A580" s="156" t="s">
        <v>715</v>
      </c>
      <c r="B580" s="157"/>
      <c r="C580" s="157"/>
      <c r="D580" s="157"/>
      <c r="E580" s="157"/>
      <c r="F580" s="157"/>
      <c r="G580" s="180">
        <f>IF(Tableau1[[#This Row],[2016]]&gt;0,1,0)</f>
        <v>0</v>
      </c>
      <c r="H580" s="19"/>
      <c r="I580" s="19"/>
      <c r="J580" s="19"/>
      <c r="K580" s="23" t="str">
        <f t="shared" si="10"/>
        <v>vide</v>
      </c>
    </row>
    <row r="581" spans="1:11">
      <c r="A581" s="42" t="s">
        <v>153</v>
      </c>
      <c r="B581" s="43"/>
      <c r="C581" s="43"/>
      <c r="D581" s="43"/>
      <c r="E581" s="43"/>
      <c r="F581" s="43"/>
      <c r="G581" s="44">
        <f>IF(Tableau1[[#This Row],[2016]]&gt;0,1,0)</f>
        <v>0</v>
      </c>
      <c r="H581" s="19"/>
      <c r="I581" s="19"/>
      <c r="J581" s="19"/>
      <c r="K581" s="23" t="str">
        <f t="shared" si="10"/>
        <v>vide</v>
      </c>
    </row>
    <row r="582" spans="1:11">
      <c r="A582" s="42" t="s">
        <v>154</v>
      </c>
      <c r="B582" s="43"/>
      <c r="C582" s="43"/>
      <c r="D582" s="43"/>
      <c r="E582" s="43"/>
      <c r="F582" s="43"/>
      <c r="G582" s="44">
        <f>IF(Tableau1[[#This Row],[2016]]&gt;0,1,0)</f>
        <v>0</v>
      </c>
      <c r="H582" s="19"/>
      <c r="I582" s="19"/>
      <c r="J582" s="19"/>
      <c r="K582" s="23" t="str">
        <f t="shared" si="10"/>
        <v>vide</v>
      </c>
    </row>
    <row r="583" spans="1:11">
      <c r="A583" s="42" t="s">
        <v>155</v>
      </c>
      <c r="B583" s="43"/>
      <c r="C583" s="43"/>
      <c r="D583" s="43"/>
      <c r="E583" s="43"/>
      <c r="F583" s="43"/>
      <c r="G583" s="44">
        <f>IF(Tableau1[[#This Row],[2016]]&gt;0,1,0)</f>
        <v>0</v>
      </c>
      <c r="H583" s="19"/>
      <c r="I583" s="19"/>
      <c r="J583" s="19"/>
      <c r="K583" s="23" t="str">
        <f t="shared" si="10"/>
        <v>vide</v>
      </c>
    </row>
    <row r="584" spans="1:11">
      <c r="A584" s="56" t="s">
        <v>461</v>
      </c>
      <c r="B584" s="47"/>
      <c r="C584" s="47"/>
      <c r="D584" s="47"/>
      <c r="E584" s="47"/>
      <c r="F584" s="47"/>
      <c r="G584" s="48">
        <f>IF(Tableau1[[#This Row],[2016]]&gt;0,1,0)</f>
        <v>0</v>
      </c>
      <c r="H584" s="19"/>
      <c r="I584" s="19"/>
      <c r="J584" s="19"/>
      <c r="K584" s="23" t="str">
        <f t="shared" si="10"/>
        <v>vide</v>
      </c>
    </row>
    <row r="585" spans="1:11">
      <c r="A585" s="158" t="s">
        <v>662</v>
      </c>
      <c r="B585" s="159"/>
      <c r="C585" s="159"/>
      <c r="D585" s="159"/>
      <c r="E585" s="159"/>
      <c r="F585" s="159"/>
      <c r="G585" s="105">
        <f>IF(Tableau1[[#This Row],[2016]]&gt;0,1,0)</f>
        <v>0</v>
      </c>
      <c r="H585" s="19"/>
      <c r="I585" s="19"/>
      <c r="J585" s="19"/>
      <c r="K585" s="23" t="str">
        <f t="shared" si="10"/>
        <v>vide</v>
      </c>
    </row>
    <row r="586" spans="1:11" ht="17.25" customHeight="1">
      <c r="A586" s="89" t="s">
        <v>248</v>
      </c>
      <c r="B586" s="90">
        <v>0</v>
      </c>
      <c r="C586" s="82">
        <v>861</v>
      </c>
      <c r="D586" s="82">
        <v>643</v>
      </c>
      <c r="E586" s="63">
        <v>289</v>
      </c>
      <c r="F586" s="63">
        <v>308</v>
      </c>
      <c r="G586" s="96">
        <f>IF(Tableau1[[#This Row],[2016]]&gt;0,1,0)</f>
        <v>1</v>
      </c>
      <c r="H586" s="19"/>
      <c r="I586" s="19"/>
      <c r="J586" s="19"/>
      <c r="K586" s="23" t="str">
        <f t="shared" si="10"/>
        <v>Autre</v>
      </c>
    </row>
    <row r="587" spans="1:11" ht="12" customHeight="1">
      <c r="A587" s="56" t="s">
        <v>686</v>
      </c>
      <c r="B587" s="47"/>
      <c r="C587" s="47"/>
      <c r="D587" s="47"/>
      <c r="E587" s="47"/>
      <c r="F587" s="47"/>
      <c r="G587" s="48">
        <f>IF(Tableau1[[#This Row],[2016]]&gt;0,1,0)</f>
        <v>0</v>
      </c>
      <c r="H587" s="19"/>
      <c r="I587" s="19"/>
      <c r="J587" s="19"/>
      <c r="K587" s="23" t="str">
        <f t="shared" si="10"/>
        <v>vide</v>
      </c>
    </row>
    <row r="588" spans="1:11" ht="12" customHeight="1">
      <c r="A588" s="46" t="s">
        <v>519</v>
      </c>
      <c r="B588" s="47"/>
      <c r="C588" s="47"/>
      <c r="D588" s="47"/>
      <c r="E588" s="47"/>
      <c r="F588" s="47"/>
      <c r="G588" s="45">
        <f>IF(Tableau1[[#This Row],[2016]]&gt;0,1,0)</f>
        <v>0</v>
      </c>
      <c r="H588" s="19"/>
      <c r="I588" s="19"/>
      <c r="J588" s="19"/>
      <c r="K588" s="23" t="str">
        <f t="shared" si="10"/>
        <v>vide</v>
      </c>
    </row>
    <row r="589" spans="1:11" ht="12.75" customHeight="1">
      <c r="A589" s="160" t="s">
        <v>767</v>
      </c>
      <c r="B589" s="92">
        <v>0</v>
      </c>
      <c r="C589" s="161">
        <v>397</v>
      </c>
      <c r="D589" s="92">
        <v>0</v>
      </c>
      <c r="E589" s="140">
        <v>221</v>
      </c>
      <c r="F589" s="104">
        <v>103</v>
      </c>
      <c r="G589" s="181">
        <f>IF(Tableau1[[#This Row],[2016]]&gt;0,1,0)</f>
        <v>1</v>
      </c>
      <c r="H589" s="19"/>
      <c r="I589" s="19"/>
      <c r="J589" s="19"/>
      <c r="K589" s="23" t="str">
        <f t="shared" si="10"/>
        <v>Autre</v>
      </c>
    </row>
    <row r="590" spans="1:11">
      <c r="A590" s="60" t="s">
        <v>198</v>
      </c>
      <c r="B590" s="61">
        <v>0</v>
      </c>
      <c r="C590" s="61">
        <v>0</v>
      </c>
      <c r="D590" s="61">
        <v>0</v>
      </c>
      <c r="E590" s="63">
        <v>249</v>
      </c>
      <c r="F590" s="61">
        <v>0</v>
      </c>
      <c r="G590" s="115">
        <f>IF(Tableau1[[#This Row],[2016]]&gt;0,1,0)</f>
        <v>0</v>
      </c>
      <c r="H590" s="19"/>
      <c r="I590" s="19"/>
      <c r="J590" s="19"/>
      <c r="K590" s="23" t="str">
        <f t="shared" si="10"/>
        <v>Autre</v>
      </c>
    </row>
    <row r="591" spans="1:11">
      <c r="A591" s="56" t="s">
        <v>685</v>
      </c>
      <c r="B591" s="47"/>
      <c r="C591" s="47"/>
      <c r="D591" s="47"/>
      <c r="E591" s="47"/>
      <c r="F591" s="47"/>
      <c r="G591" s="48">
        <f>IF(Tableau1[[#This Row],[2016]]&gt;0,1,0)</f>
        <v>0</v>
      </c>
      <c r="H591" s="19"/>
      <c r="I591" s="19"/>
      <c r="J591" s="19"/>
      <c r="K591" s="23" t="str">
        <f t="shared" si="10"/>
        <v>vide</v>
      </c>
    </row>
    <row r="592" spans="1:11">
      <c r="A592" s="56" t="s">
        <v>786</v>
      </c>
      <c r="B592" s="106">
        <v>833</v>
      </c>
      <c r="C592" s="47">
        <v>0</v>
      </c>
      <c r="D592" s="47">
        <v>0</v>
      </c>
      <c r="E592" s="47">
        <v>0</v>
      </c>
      <c r="F592" s="47">
        <v>0</v>
      </c>
      <c r="G592" s="48">
        <f>IF(Tableau1[[#This Row],[2016]]&gt;0,1,0)</f>
        <v>0</v>
      </c>
      <c r="H592" s="19"/>
      <c r="I592" s="19"/>
      <c r="J592" s="19"/>
      <c r="K592" s="23" t="str">
        <f t="shared" si="10"/>
        <v>Sortant</v>
      </c>
    </row>
    <row r="593" spans="1:11">
      <c r="A593" s="60" t="s">
        <v>216</v>
      </c>
      <c r="B593" s="61">
        <v>0</v>
      </c>
      <c r="C593" s="61">
        <v>0</v>
      </c>
      <c r="D593" s="61">
        <v>0</v>
      </c>
      <c r="E593" s="61">
        <v>0</v>
      </c>
      <c r="F593" s="63">
        <v>79</v>
      </c>
      <c r="G593" s="115">
        <f>IF(Tableau1[[#This Row],[2016]]&gt;0,1,0)</f>
        <v>1</v>
      </c>
      <c r="H593" s="19"/>
      <c r="I593" s="19"/>
      <c r="J593" s="19"/>
      <c r="K593" s="23" t="str">
        <f t="shared" si="10"/>
        <v>Autre</v>
      </c>
    </row>
    <row r="594" spans="1:11">
      <c r="A594" s="93" t="s">
        <v>787</v>
      </c>
      <c r="B594" s="82">
        <v>700</v>
      </c>
      <c r="C594" s="61">
        <v>0</v>
      </c>
      <c r="D594" s="61">
        <v>0</v>
      </c>
      <c r="E594" s="61">
        <v>0</v>
      </c>
      <c r="F594" s="92">
        <v>0</v>
      </c>
      <c r="G594" s="171">
        <f>IF(Tableau1[[#This Row],[2016]]&gt;0,1,0)</f>
        <v>0</v>
      </c>
      <c r="H594" s="19"/>
      <c r="I594" s="19"/>
      <c r="J594" s="19"/>
      <c r="K594" s="23" t="str">
        <f t="shared" si="10"/>
        <v>Sortant</v>
      </c>
    </row>
    <row r="595" spans="1:11">
      <c r="A595" s="56" t="s">
        <v>370</v>
      </c>
      <c r="B595" s="47"/>
      <c r="C595" s="47"/>
      <c r="D595" s="47"/>
      <c r="E595" s="47"/>
      <c r="F595" s="47"/>
      <c r="G595" s="48">
        <f>IF(Tableau1[[#This Row],[2016]]&gt;0,1,0)</f>
        <v>0</v>
      </c>
      <c r="H595" s="19"/>
      <c r="I595" s="19"/>
      <c r="J595" s="19"/>
      <c r="K595" s="23" t="str">
        <f t="shared" si="10"/>
        <v>vide</v>
      </c>
    </row>
    <row r="596" spans="1:11">
      <c r="A596" s="56" t="s">
        <v>446</v>
      </c>
      <c r="B596" s="47"/>
      <c r="C596" s="47"/>
      <c r="D596" s="47"/>
      <c r="E596" s="47"/>
      <c r="F596" s="47"/>
      <c r="G596" s="48">
        <f>IF(Tableau1[[#This Row],[2016]]&gt;0,1,0)</f>
        <v>0</v>
      </c>
      <c r="H596" s="19"/>
      <c r="I596" s="19"/>
      <c r="J596" s="19"/>
      <c r="K596" s="23" t="str">
        <f t="shared" si="10"/>
        <v>vide</v>
      </c>
    </row>
    <row r="597" spans="1:11">
      <c r="A597" s="42" t="s">
        <v>156</v>
      </c>
      <c r="B597" s="43"/>
      <c r="C597" s="43"/>
      <c r="D597" s="43"/>
      <c r="E597" s="43"/>
      <c r="F597" s="43"/>
      <c r="G597" s="44">
        <f>IF(Tableau1[[#This Row],[2016]]&gt;0,1,0)</f>
        <v>0</v>
      </c>
      <c r="H597" s="19"/>
      <c r="I597" s="19"/>
      <c r="J597" s="19"/>
      <c r="K597" s="23" t="str">
        <f t="shared" si="10"/>
        <v>vide</v>
      </c>
    </row>
    <row r="598" spans="1:11">
      <c r="A598" s="60" t="s">
        <v>218</v>
      </c>
      <c r="B598" s="82">
        <v>235</v>
      </c>
      <c r="C598" s="82">
        <v>361</v>
      </c>
      <c r="D598" s="61">
        <v>0</v>
      </c>
      <c r="E598" s="61">
        <v>0</v>
      </c>
      <c r="F598" s="63">
        <v>167</v>
      </c>
      <c r="G598" s="115">
        <f>IF(Tableau1[[#This Row],[2016]]&gt;0,1,0)</f>
        <v>1</v>
      </c>
      <c r="H598" s="19"/>
      <c r="I598" s="19"/>
      <c r="J598" s="19"/>
      <c r="K598" s="23" t="str">
        <f t="shared" si="10"/>
        <v>Autre</v>
      </c>
    </row>
    <row r="599" spans="1:11">
      <c r="A599" s="56" t="s">
        <v>405</v>
      </c>
      <c r="B599" s="47"/>
      <c r="C599" s="47"/>
      <c r="D599" s="47"/>
      <c r="E599" s="47"/>
      <c r="F599" s="47"/>
      <c r="G599" s="48">
        <f>IF(Tableau1[[#This Row],[2016]]&gt;0,1,0)</f>
        <v>0</v>
      </c>
      <c r="H599" s="19"/>
      <c r="I599" s="19"/>
      <c r="J599" s="19"/>
      <c r="K599" s="23" t="str">
        <f t="shared" si="10"/>
        <v>vide</v>
      </c>
    </row>
    <row r="600" spans="1:11" ht="16.5" customHeight="1">
      <c r="A600" s="56" t="s">
        <v>404</v>
      </c>
      <c r="B600" s="47"/>
      <c r="C600" s="47"/>
      <c r="D600" s="47"/>
      <c r="E600" s="47"/>
      <c r="F600" s="47"/>
      <c r="G600" s="48">
        <f>IF(Tableau1[[#This Row],[2016]]&gt;0,1,0)</f>
        <v>0</v>
      </c>
      <c r="H600" s="19"/>
      <c r="I600" s="19"/>
      <c r="J600" s="19"/>
      <c r="K600" s="23" t="str">
        <f t="shared" si="10"/>
        <v>vide</v>
      </c>
    </row>
    <row r="601" spans="1:11" ht="17.25" customHeight="1">
      <c r="A601" s="42" t="s">
        <v>157</v>
      </c>
      <c r="B601" s="43"/>
      <c r="C601" s="43"/>
      <c r="D601" s="43"/>
      <c r="E601" s="43"/>
      <c r="F601" s="43"/>
      <c r="G601" s="44">
        <f>IF(Tableau1[[#This Row],[2016]]&gt;0,1,0)</f>
        <v>0</v>
      </c>
      <c r="H601" s="19"/>
      <c r="I601" s="19"/>
      <c r="J601" s="19"/>
      <c r="K601" s="23" t="str">
        <f t="shared" si="10"/>
        <v>vide</v>
      </c>
    </row>
    <row r="602" spans="1:11">
      <c r="A602" s="56" t="s">
        <v>349</v>
      </c>
      <c r="B602" s="47"/>
      <c r="C602" s="47"/>
      <c r="D602" s="47"/>
      <c r="E602" s="47"/>
      <c r="F602" s="47"/>
      <c r="G602" s="48">
        <f>IF(Tableau1[[#This Row],[2016]]&gt;0,1,0)</f>
        <v>0</v>
      </c>
      <c r="H602" s="19"/>
      <c r="I602" s="19"/>
      <c r="J602" s="19"/>
      <c r="K602" s="23" t="str">
        <f t="shared" si="10"/>
        <v>vide</v>
      </c>
    </row>
    <row r="603" spans="1:11">
      <c r="A603" s="42" t="s">
        <v>158</v>
      </c>
      <c r="B603" s="43"/>
      <c r="C603" s="43"/>
      <c r="D603" s="43"/>
      <c r="E603" s="43"/>
      <c r="F603" s="43"/>
      <c r="G603" s="44">
        <f>IF(Tableau1[[#This Row],[2016]]&gt;0,1,0)</f>
        <v>0</v>
      </c>
      <c r="H603" s="19"/>
      <c r="I603" s="19"/>
      <c r="J603" s="19"/>
      <c r="K603" s="23" t="str">
        <f t="shared" si="10"/>
        <v>vide</v>
      </c>
    </row>
    <row r="604" spans="1:11">
      <c r="A604" s="121" t="s">
        <v>526</v>
      </c>
      <c r="B604" s="122"/>
      <c r="C604" s="122"/>
      <c r="D604" s="122"/>
      <c r="E604" s="122"/>
      <c r="F604" s="122"/>
      <c r="G604" s="123">
        <f>IF(Tableau1[[#This Row],[2016]]&gt;0,1,0)</f>
        <v>0</v>
      </c>
      <c r="H604" s="19"/>
      <c r="I604" s="19"/>
      <c r="J604" s="19"/>
      <c r="K604" s="23" t="str">
        <f t="shared" si="10"/>
        <v>vide</v>
      </c>
    </row>
    <row r="605" spans="1:11">
      <c r="A605" s="99" t="s">
        <v>789</v>
      </c>
      <c r="B605" s="108">
        <v>250</v>
      </c>
      <c r="C605" s="47">
        <v>0</v>
      </c>
      <c r="D605" s="47">
        <v>0</v>
      </c>
      <c r="E605" s="47">
        <v>0</v>
      </c>
      <c r="F605" s="47">
        <v>0</v>
      </c>
      <c r="G605" s="48">
        <f>IF(Tableau1[[#This Row],[2016]]&gt;0,1,0)</f>
        <v>0</v>
      </c>
      <c r="H605" s="19"/>
      <c r="I605" s="19"/>
      <c r="J605" s="19"/>
      <c r="K605" s="23" t="str">
        <f t="shared" si="10"/>
        <v>Sortant</v>
      </c>
    </row>
    <row r="606" spans="1:11" s="25" customFormat="1">
      <c r="A606" s="42" t="s">
        <v>159</v>
      </c>
      <c r="B606" s="43"/>
      <c r="C606" s="43"/>
      <c r="D606" s="43"/>
      <c r="E606" s="43"/>
      <c r="F606" s="43"/>
      <c r="G606" s="44">
        <f>IF(Tableau1[[#This Row],[2016]]&gt;0,1,0)</f>
        <v>0</v>
      </c>
      <c r="H606" s="26"/>
      <c r="I606" s="26"/>
      <c r="J606" s="26"/>
      <c r="K606" s="23" t="str">
        <f t="shared" si="10"/>
        <v>vide</v>
      </c>
    </row>
    <row r="607" spans="1:11">
      <c r="A607" s="42" t="s">
        <v>160</v>
      </c>
      <c r="B607" s="43"/>
      <c r="C607" s="43"/>
      <c r="D607" s="43"/>
      <c r="E607" s="43"/>
      <c r="F607" s="43"/>
      <c r="G607" s="44">
        <f>IF(Tableau1[[#This Row],[2016]]&gt;0,1,0)</f>
        <v>0</v>
      </c>
      <c r="H607" s="19"/>
      <c r="I607" s="19"/>
      <c r="J607" s="19"/>
      <c r="K607" s="23" t="str">
        <f t="shared" si="10"/>
        <v>vide</v>
      </c>
    </row>
    <row r="608" spans="1:11">
      <c r="A608" s="89" t="s">
        <v>224</v>
      </c>
      <c r="B608" s="63">
        <v>838</v>
      </c>
      <c r="C608" s="82">
        <v>814</v>
      </c>
      <c r="D608" s="82">
        <v>273</v>
      </c>
      <c r="E608" s="63">
        <v>374</v>
      </c>
      <c r="F608" s="63">
        <v>381</v>
      </c>
      <c r="G608" s="96">
        <f>IF(Tableau1[[#This Row],[2016]]&gt;0,1,0)</f>
        <v>1</v>
      </c>
      <c r="H608" s="19"/>
      <c r="I608" s="19"/>
      <c r="J608" s="19"/>
      <c r="K608" s="23" t="str">
        <f t="shared" si="10"/>
        <v>Fidèle</v>
      </c>
    </row>
    <row r="609" spans="1:11">
      <c r="A609" s="56" t="s">
        <v>750</v>
      </c>
      <c r="B609" s="47"/>
      <c r="C609" s="47"/>
      <c r="D609" s="47"/>
      <c r="E609" s="47"/>
      <c r="F609" s="47"/>
      <c r="G609" s="48">
        <f>IF(Tableau1[[#This Row],[2016]]&gt;0,1,0)</f>
        <v>0</v>
      </c>
      <c r="H609" s="19"/>
      <c r="I609" s="19"/>
      <c r="J609" s="19"/>
      <c r="K609" s="23" t="str">
        <f t="shared" si="10"/>
        <v>vide</v>
      </c>
    </row>
    <row r="610" spans="1:11">
      <c r="A610" s="56" t="s">
        <v>758</v>
      </c>
      <c r="B610" s="47"/>
      <c r="C610" s="47"/>
      <c r="D610" s="47"/>
      <c r="E610" s="47"/>
      <c r="F610" s="47"/>
      <c r="G610" s="48">
        <f>IF(Tableau1[[#This Row],[2016]]&gt;0,1,0)</f>
        <v>0</v>
      </c>
      <c r="H610" s="19"/>
      <c r="I610" s="19"/>
      <c r="J610" s="19"/>
      <c r="K610" s="23" t="str">
        <f t="shared" si="10"/>
        <v>vide</v>
      </c>
    </row>
    <row r="611" spans="1:11">
      <c r="A611" s="42" t="s">
        <v>708</v>
      </c>
      <c r="B611" s="43"/>
      <c r="C611" s="43"/>
      <c r="D611" s="43"/>
      <c r="E611" s="43"/>
      <c r="F611" s="43"/>
      <c r="G611" s="44">
        <f>IF(Tableau1[[#This Row],[2016]]&gt;0,1,0)</f>
        <v>0</v>
      </c>
      <c r="H611" s="19"/>
      <c r="I611" s="19"/>
      <c r="J611" s="19"/>
      <c r="K611" s="23" t="str">
        <f t="shared" si="10"/>
        <v>vide</v>
      </c>
    </row>
    <row r="612" spans="1:11">
      <c r="A612" s="89" t="s">
        <v>183</v>
      </c>
      <c r="B612" s="63">
        <v>1746</v>
      </c>
      <c r="C612" s="82">
        <v>1681</v>
      </c>
      <c r="D612" s="82">
        <v>2566</v>
      </c>
      <c r="E612" s="90">
        <v>0</v>
      </c>
      <c r="F612" s="90">
        <v>0</v>
      </c>
      <c r="G612" s="96">
        <f>IF(Tableau1[[#This Row],[2016]]&gt;0,1,0)</f>
        <v>0</v>
      </c>
      <c r="H612" s="19"/>
      <c r="I612" s="19"/>
      <c r="J612" s="19"/>
      <c r="K612" s="23" t="str">
        <f t="shared" si="10"/>
        <v>Sortant</v>
      </c>
    </row>
    <row r="613" spans="1:11">
      <c r="A613" s="89" t="s">
        <v>210</v>
      </c>
      <c r="B613" s="90">
        <v>0</v>
      </c>
      <c r="C613" s="90">
        <v>0</v>
      </c>
      <c r="D613" s="90">
        <v>0</v>
      </c>
      <c r="E613" s="90">
        <v>0</v>
      </c>
      <c r="F613" s="63">
        <v>39</v>
      </c>
      <c r="G613" s="96">
        <f>IF(Tableau1[[#This Row],[2016]]&gt;0,1,0)</f>
        <v>1</v>
      </c>
      <c r="H613" s="19"/>
      <c r="I613" s="19"/>
      <c r="J613" s="19"/>
      <c r="K613" s="23" t="str">
        <f t="shared" si="10"/>
        <v>Autre</v>
      </c>
    </row>
    <row r="614" spans="1:11">
      <c r="A614" s="89" t="s">
        <v>182</v>
      </c>
      <c r="B614" s="63">
        <v>815</v>
      </c>
      <c r="C614" s="82">
        <v>880</v>
      </c>
      <c r="D614" s="82">
        <v>822</v>
      </c>
      <c r="E614" s="90">
        <v>0</v>
      </c>
      <c r="F614" s="90">
        <v>0</v>
      </c>
      <c r="G614" s="96">
        <f>IF(Tableau1[[#This Row],[2016]]&gt;0,1,0)</f>
        <v>0</v>
      </c>
      <c r="H614" s="19"/>
      <c r="I614" s="19"/>
      <c r="J614" s="19"/>
      <c r="K614" s="23" t="str">
        <f t="shared" si="10"/>
        <v>Sortant</v>
      </c>
    </row>
    <row r="615" spans="1:11">
      <c r="A615" s="74" t="s">
        <v>291</v>
      </c>
      <c r="B615" s="75"/>
      <c r="C615" s="75"/>
      <c r="D615" s="75"/>
      <c r="E615" s="75"/>
      <c r="F615" s="75"/>
      <c r="G615" s="76">
        <f>IF(Tableau1[[#This Row],[2016]]&gt;0,1,0)</f>
        <v>0</v>
      </c>
      <c r="H615" s="19"/>
      <c r="I615" s="19"/>
      <c r="J615" s="19"/>
      <c r="K615" s="23" t="str">
        <f t="shared" si="10"/>
        <v>vide</v>
      </c>
    </row>
    <row r="616" spans="1:11">
      <c r="A616" s="56" t="s">
        <v>418</v>
      </c>
      <c r="B616" s="47"/>
      <c r="C616" s="47"/>
      <c r="D616" s="47"/>
      <c r="E616" s="47"/>
      <c r="F616" s="47"/>
      <c r="G616" s="48">
        <f>IF(Tableau1[[#This Row],[2016]]&gt;0,1,0)</f>
        <v>0</v>
      </c>
      <c r="H616" s="19"/>
      <c r="I616" s="19"/>
      <c r="J616" s="19"/>
      <c r="K616" s="23" t="str">
        <f t="shared" si="10"/>
        <v>vide</v>
      </c>
    </row>
    <row r="617" spans="1:11">
      <c r="A617" s="74" t="s">
        <v>292</v>
      </c>
      <c r="B617" s="75"/>
      <c r="C617" s="75"/>
      <c r="D617" s="75"/>
      <c r="E617" s="75"/>
      <c r="F617" s="75"/>
      <c r="G617" s="76">
        <f>IF(Tableau1[[#This Row],[2016]]&gt;0,1,0)</f>
        <v>0</v>
      </c>
      <c r="H617" s="19"/>
      <c r="I617" s="19"/>
      <c r="J617" s="19"/>
      <c r="K617" s="23" t="str">
        <f t="shared" si="10"/>
        <v>vide</v>
      </c>
    </row>
    <row r="618" spans="1:11">
      <c r="A618" s="56" t="s">
        <v>729</v>
      </c>
      <c r="B618" s="47"/>
      <c r="C618" s="47"/>
      <c r="D618" s="47"/>
      <c r="E618" s="47"/>
      <c r="F618" s="47"/>
      <c r="G618" s="48">
        <f>IF(Tableau1[[#This Row],[2016]]&gt;0,1,0)</f>
        <v>0</v>
      </c>
      <c r="H618" s="19"/>
      <c r="I618" s="19"/>
      <c r="J618" s="19"/>
      <c r="K618" s="23" t="str">
        <f t="shared" si="10"/>
        <v>vide</v>
      </c>
    </row>
    <row r="619" spans="1:11">
      <c r="A619" s="42" t="s">
        <v>161</v>
      </c>
      <c r="B619" s="43"/>
      <c r="C619" s="43"/>
      <c r="D619" s="43"/>
      <c r="E619" s="43"/>
      <c r="F619" s="43"/>
      <c r="G619" s="44">
        <f>IF(Tableau1[[#This Row],[2016]]&gt;0,1,0)</f>
        <v>0</v>
      </c>
      <c r="H619" s="19"/>
      <c r="I619" s="19"/>
      <c r="J619" s="19"/>
      <c r="K619" s="23" t="str">
        <f t="shared" si="10"/>
        <v>vide</v>
      </c>
    </row>
    <row r="620" spans="1:11">
      <c r="A620" s="56" t="s">
        <v>162</v>
      </c>
      <c r="B620" s="47"/>
      <c r="C620" s="47"/>
      <c r="D620" s="47"/>
      <c r="E620" s="47"/>
      <c r="F620" s="47"/>
      <c r="G620" s="48">
        <f>IF(Tableau1[[#This Row],[2016]]&gt;0,1,0)</f>
        <v>0</v>
      </c>
      <c r="H620" s="19"/>
      <c r="I620" s="19"/>
      <c r="J620" s="19"/>
      <c r="K620" s="23" t="str">
        <f t="shared" si="10"/>
        <v>vide</v>
      </c>
    </row>
    <row r="621" spans="1:11">
      <c r="A621" s="99" t="s">
        <v>775</v>
      </c>
      <c r="B621" s="47"/>
      <c r="C621" s="47"/>
      <c r="D621" s="162">
        <v>695</v>
      </c>
      <c r="E621" s="47"/>
      <c r="F621" s="47"/>
      <c r="G621" s="48">
        <f>IF(Tableau1[[#This Row],[2016]]&gt;0,1,0)</f>
        <v>0</v>
      </c>
      <c r="H621" s="19"/>
      <c r="I621" s="19"/>
      <c r="J621" s="19"/>
      <c r="K621" s="23" t="str">
        <f t="shared" si="10"/>
        <v>Autre</v>
      </c>
    </row>
    <row r="622" spans="1:11" ht="15">
      <c r="A622" s="89" t="s">
        <v>799</v>
      </c>
      <c r="B622" s="90">
        <v>0</v>
      </c>
      <c r="C622" s="90">
        <v>0</v>
      </c>
      <c r="D622" s="82">
        <v>43</v>
      </c>
      <c r="E622" s="63">
        <v>53</v>
      </c>
      <c r="F622" s="63">
        <v>69</v>
      </c>
      <c r="G622" s="163">
        <f>IF(Tableau1[[#This Row],[2016]]&gt;0,1,0)</f>
        <v>1</v>
      </c>
      <c r="H622" s="19"/>
      <c r="I622" s="19"/>
      <c r="J622" s="19"/>
      <c r="K622" s="23" t="str">
        <f t="shared" si="10"/>
        <v>Autre</v>
      </c>
    </row>
    <row r="623" spans="1:11">
      <c r="A623" s="112" t="s">
        <v>163</v>
      </c>
      <c r="B623" s="113"/>
      <c r="C623" s="113"/>
      <c r="D623" s="113"/>
      <c r="E623" s="113"/>
      <c r="F623" s="113"/>
      <c r="G623" s="114">
        <f>IF(Tableau1[[#This Row],[2016]]&gt;0,1,0)</f>
        <v>0</v>
      </c>
      <c r="H623" s="19"/>
      <c r="I623" s="19"/>
      <c r="J623" s="19"/>
      <c r="K623" s="23" t="str">
        <f t="shared" si="10"/>
        <v>vide</v>
      </c>
    </row>
    <row r="624" spans="1:11">
      <c r="A624" s="42" t="s">
        <v>164</v>
      </c>
      <c r="B624" s="43"/>
      <c r="C624" s="43"/>
      <c r="D624" s="43"/>
      <c r="E624" s="43"/>
      <c r="F624" s="43"/>
      <c r="G624" s="44">
        <f>IF(Tableau1[[#This Row],[2016]]&gt;0,1,0)</f>
        <v>0</v>
      </c>
      <c r="H624" s="19"/>
      <c r="I624" s="19"/>
      <c r="J624" s="19"/>
      <c r="K624" s="23" t="str">
        <f t="shared" si="10"/>
        <v>vide</v>
      </c>
    </row>
    <row r="625" spans="1:11">
      <c r="A625" s="74" t="s">
        <v>293</v>
      </c>
      <c r="B625" s="75"/>
      <c r="C625" s="75"/>
      <c r="D625" s="75"/>
      <c r="E625" s="75"/>
      <c r="F625" s="75"/>
      <c r="G625" s="76">
        <f>IF(Tableau1[[#This Row],[2016]]&gt;0,1,0)</f>
        <v>0</v>
      </c>
      <c r="H625" s="19"/>
      <c r="I625" s="19"/>
      <c r="J625" s="19"/>
      <c r="K625" s="23" t="str">
        <f t="shared" si="10"/>
        <v>vide</v>
      </c>
    </row>
    <row r="626" spans="1:11">
      <c r="A626" s="56" t="s">
        <v>450</v>
      </c>
      <c r="B626" s="47"/>
      <c r="C626" s="47"/>
      <c r="D626" s="47"/>
      <c r="E626" s="47"/>
      <c r="F626" s="47"/>
      <c r="G626" s="48">
        <f>IF(Tableau1[[#This Row],[2016]]&gt;0,1,0)</f>
        <v>0</v>
      </c>
      <c r="H626" s="19"/>
      <c r="I626" s="19"/>
      <c r="J626" s="19"/>
      <c r="K626" s="23" t="str">
        <f t="shared" si="10"/>
        <v>vide</v>
      </c>
    </row>
    <row r="627" spans="1:11">
      <c r="A627" s="42" t="s">
        <v>166</v>
      </c>
      <c r="B627" s="43"/>
      <c r="C627" s="43"/>
      <c r="D627" s="43"/>
      <c r="E627" s="43"/>
      <c r="F627" s="43"/>
      <c r="G627" s="44">
        <f>IF(Tableau1[[#This Row],[2016]]&gt;0,1,0)</f>
        <v>0</v>
      </c>
      <c r="H627" s="19"/>
      <c r="I627" s="19"/>
      <c r="J627" s="19"/>
      <c r="K627" s="23" t="str">
        <f t="shared" si="10"/>
        <v>vide</v>
      </c>
    </row>
    <row r="628" spans="1:11" s="25" customFormat="1">
      <c r="A628" s="56" t="s">
        <v>756</v>
      </c>
      <c r="B628" s="47"/>
      <c r="C628" s="47"/>
      <c r="D628" s="47"/>
      <c r="E628" s="47"/>
      <c r="F628" s="47"/>
      <c r="G628" s="48">
        <f>IF(Tableau1[[#This Row],[2016]]&gt;0,1,0)</f>
        <v>0</v>
      </c>
      <c r="H628" s="26"/>
      <c r="I628" s="26"/>
      <c r="J628" s="26"/>
      <c r="K628" s="23" t="str">
        <f t="shared" si="10"/>
        <v>vide</v>
      </c>
    </row>
    <row r="629" spans="1:11">
      <c r="A629" s="129" t="s">
        <v>234</v>
      </c>
      <c r="B629" s="125">
        <v>0</v>
      </c>
      <c r="C629" s="125">
        <v>0</v>
      </c>
      <c r="D629" s="125">
        <v>0</v>
      </c>
      <c r="E629" s="125">
        <v>0</v>
      </c>
      <c r="F629" s="82">
        <v>727</v>
      </c>
      <c r="G629" s="130">
        <f>IF(Tableau1[[#This Row],[2016]]&gt;0,1,0)</f>
        <v>1</v>
      </c>
      <c r="H629" s="19"/>
      <c r="I629" s="19"/>
      <c r="J629" s="19"/>
      <c r="K629" s="23" t="str">
        <f t="shared" si="10"/>
        <v>Autre</v>
      </c>
    </row>
    <row r="630" spans="1:11">
      <c r="A630" s="42" t="s">
        <v>165</v>
      </c>
      <c r="B630" s="43"/>
      <c r="C630" s="43"/>
      <c r="D630" s="43"/>
      <c r="E630" s="43"/>
      <c r="F630" s="43"/>
      <c r="G630" s="44">
        <f>IF(Tableau1[[#This Row],[2016]]&gt;0,1,0)</f>
        <v>0</v>
      </c>
      <c r="H630" s="19"/>
      <c r="I630" s="19"/>
      <c r="J630" s="19"/>
      <c r="K630" s="23" t="str">
        <f t="shared" si="10"/>
        <v>vide</v>
      </c>
    </row>
    <row r="631" spans="1:11">
      <c r="A631" s="56" t="s">
        <v>504</v>
      </c>
      <c r="B631" s="47"/>
      <c r="C631" s="47"/>
      <c r="D631" s="47"/>
      <c r="E631" s="47"/>
      <c r="F631" s="47"/>
      <c r="G631" s="48">
        <f>IF(Tableau1[[#This Row],[2016]]&gt;0,1,0)</f>
        <v>0</v>
      </c>
      <c r="H631" s="19"/>
      <c r="I631" s="19"/>
      <c r="J631" s="19"/>
      <c r="K631" s="23" t="str">
        <f t="shared" si="10"/>
        <v>vide</v>
      </c>
    </row>
    <row r="632" spans="1:11">
      <c r="A632" s="97" t="s">
        <v>301</v>
      </c>
      <c r="B632" s="98"/>
      <c r="C632" s="98"/>
      <c r="D632" s="98"/>
      <c r="E632" s="98"/>
      <c r="F632" s="98"/>
      <c r="G632" s="88">
        <f>IF(Tableau1[[#This Row],[2016]]&gt;0,1,0)</f>
        <v>0</v>
      </c>
      <c r="H632" s="19"/>
      <c r="I632" s="19"/>
      <c r="J632" s="19"/>
      <c r="K632" s="23" t="str">
        <f t="shared" si="10"/>
        <v>vide</v>
      </c>
    </row>
    <row r="633" spans="1:11">
      <c r="A633" s="42" t="s">
        <v>167</v>
      </c>
      <c r="B633" s="43"/>
      <c r="C633" s="43"/>
      <c r="D633" s="43"/>
      <c r="E633" s="43"/>
      <c r="F633" s="43"/>
      <c r="G633" s="44">
        <f>IF(Tableau1[[#This Row],[2016]]&gt;0,1,0)</f>
        <v>0</v>
      </c>
      <c r="H633" s="19"/>
      <c r="I633" s="19"/>
      <c r="J633" s="19"/>
      <c r="K633" s="23" t="str">
        <f t="shared" si="10"/>
        <v>vide</v>
      </c>
    </row>
    <row r="634" spans="1:11">
      <c r="A634" s="42" t="s">
        <v>168</v>
      </c>
      <c r="B634" s="43"/>
      <c r="C634" s="43"/>
      <c r="D634" s="43"/>
      <c r="E634" s="43"/>
      <c r="F634" s="43"/>
      <c r="G634" s="44">
        <f>IF(Tableau1[[#This Row],[2016]]&gt;0,1,0)</f>
        <v>0</v>
      </c>
      <c r="H634" s="19"/>
      <c r="I634" s="19"/>
      <c r="J634" s="19"/>
      <c r="K634" s="23" t="str">
        <f t="shared" si="10"/>
        <v>vide</v>
      </c>
    </row>
    <row r="635" spans="1:11">
      <c r="A635" s="121" t="s">
        <v>650</v>
      </c>
      <c r="B635" s="122"/>
      <c r="C635" s="122"/>
      <c r="D635" s="122"/>
      <c r="E635" s="122"/>
      <c r="F635" s="122"/>
      <c r="G635" s="123">
        <f>IF(Tableau1[[#This Row],[2016]]&gt;0,1,0)</f>
        <v>0</v>
      </c>
      <c r="H635" s="19"/>
      <c r="I635" s="19"/>
      <c r="J635" s="19"/>
      <c r="K635" s="23" t="str">
        <f t="shared" si="10"/>
        <v>vide</v>
      </c>
    </row>
    <row r="636" spans="1:11">
      <c r="A636" s="56" t="s">
        <v>464</v>
      </c>
      <c r="B636" s="47"/>
      <c r="C636" s="47"/>
      <c r="D636" s="47"/>
      <c r="E636" s="47"/>
      <c r="F636" s="47"/>
      <c r="G636" s="48">
        <f>IF(Tableau1[[#This Row],[2016]]&gt;0,1,0)</f>
        <v>0</v>
      </c>
      <c r="H636" s="19"/>
      <c r="I636" s="19"/>
      <c r="J636" s="19"/>
      <c r="K636" s="23" t="str">
        <f t="shared" si="10"/>
        <v>vide</v>
      </c>
    </row>
    <row r="637" spans="1:11">
      <c r="A637" s="56" t="s">
        <v>751</v>
      </c>
      <c r="B637" s="47"/>
      <c r="C637" s="47"/>
      <c r="D637" s="47"/>
      <c r="E637" s="47"/>
      <c r="F637" s="47"/>
      <c r="G637" s="48">
        <f>IF(Tableau1[[#This Row],[2016]]&gt;0,1,0)</f>
        <v>0</v>
      </c>
      <c r="H637" s="19"/>
      <c r="I637" s="19"/>
      <c r="J637" s="19"/>
      <c r="K637" s="23" t="str">
        <f t="shared" si="10"/>
        <v>vide</v>
      </c>
    </row>
    <row r="638" spans="1:11">
      <c r="A638" s="56" t="s">
        <v>677</v>
      </c>
      <c r="B638" s="47"/>
      <c r="C638" s="47"/>
      <c r="D638" s="47"/>
      <c r="E638" s="47"/>
      <c r="F638" s="47"/>
      <c r="G638" s="48">
        <f>IF(Tableau1[[#This Row],[2016]]&gt;0,1,0)</f>
        <v>0</v>
      </c>
      <c r="H638" s="19"/>
      <c r="I638" s="19"/>
      <c r="J638" s="19"/>
      <c r="K638" s="23" t="str">
        <f t="shared" si="10"/>
        <v>vide</v>
      </c>
    </row>
    <row r="639" spans="1:11">
      <c r="A639" s="56" t="s">
        <v>438</v>
      </c>
      <c r="B639" s="47"/>
      <c r="C639" s="47"/>
      <c r="D639" s="47"/>
      <c r="E639" s="47"/>
      <c r="F639" s="47"/>
      <c r="G639" s="48">
        <f>IF(Tableau1[[#This Row],[2016]]&gt;0,1,0)</f>
        <v>0</v>
      </c>
      <c r="H639" s="19"/>
      <c r="I639" s="19"/>
      <c r="J639" s="19"/>
      <c r="K639" s="23" t="str">
        <f t="shared" si="10"/>
        <v>vide</v>
      </c>
    </row>
    <row r="640" spans="1:11">
      <c r="A640" s="56" t="s">
        <v>328</v>
      </c>
      <c r="B640" s="47"/>
      <c r="C640" s="47"/>
      <c r="D640" s="47"/>
      <c r="E640" s="47"/>
      <c r="F640" s="47"/>
      <c r="G640" s="48">
        <f>IF(Tableau1[[#This Row],[2016]]&gt;0,1,0)</f>
        <v>0</v>
      </c>
      <c r="H640" s="19"/>
      <c r="I640" s="19"/>
      <c r="J640" s="19"/>
      <c r="K640" s="23" t="str">
        <f t="shared" si="10"/>
        <v>vide</v>
      </c>
    </row>
    <row r="641" spans="1:11">
      <c r="A641" s="56" t="s">
        <v>684</v>
      </c>
      <c r="B641" s="47"/>
      <c r="C641" s="47"/>
      <c r="D641" s="47"/>
      <c r="E641" s="47"/>
      <c r="F641" s="47"/>
      <c r="G641" s="48">
        <f>IF(Tableau1[[#This Row],[2016]]&gt;0,1,0)</f>
        <v>0</v>
      </c>
      <c r="H641" s="19"/>
      <c r="I641" s="19"/>
      <c r="J641" s="19"/>
      <c r="K641" s="23" t="str">
        <f t="shared" si="10"/>
        <v>vide</v>
      </c>
    </row>
    <row r="642" spans="1:11">
      <c r="A642" s="56" t="s">
        <v>435</v>
      </c>
      <c r="B642" s="47"/>
      <c r="C642" s="47"/>
      <c r="D642" s="47"/>
      <c r="E642" s="47"/>
      <c r="F642" s="47"/>
      <c r="G642" s="48">
        <f>IF(Tableau1[[#This Row],[2016]]&gt;0,1,0)</f>
        <v>0</v>
      </c>
      <c r="H642" s="19"/>
      <c r="I642" s="19"/>
      <c r="J642" s="19"/>
      <c r="K642" s="23" t="str">
        <f t="shared" si="10"/>
        <v>vide</v>
      </c>
    </row>
    <row r="643" spans="1:11">
      <c r="A643" s="42" t="s">
        <v>169</v>
      </c>
      <c r="B643" s="43"/>
      <c r="C643" s="43"/>
      <c r="D643" s="43"/>
      <c r="E643" s="43"/>
      <c r="F643" s="43"/>
      <c r="G643" s="44">
        <f>IF(Tableau1[[#This Row],[2016]]&gt;0,1,0)</f>
        <v>0</v>
      </c>
      <c r="H643" s="19"/>
      <c r="I643" s="19"/>
      <c r="J643" s="19"/>
      <c r="K643" s="23" t="str">
        <f t="shared" ref="K643:K706" si="11">IF(A643="","",IF(AND(COUNTIF(B643:D643,"&gt;0")&gt;=1,COUNTIF(E643:F643,0)=2),$H$2,IF(AND(COUNTIF(B643:D643,0)=3,COUNTIF(E643:F643,"&gt;0")=2),$H$3,IF(COUNTIF(B643:F643,"&gt;0")=5,$H$4,IF(COUNTIF(B643:F643,"&gt;0"),$H$5,$H$6)))))</f>
        <v>vide</v>
      </c>
    </row>
    <row r="644" spans="1:11">
      <c r="A644" s="56" t="s">
        <v>170</v>
      </c>
      <c r="B644" s="47"/>
      <c r="C644" s="47"/>
      <c r="D644" s="47"/>
      <c r="E644" s="47"/>
      <c r="F644" s="47"/>
      <c r="G644" s="48">
        <f>IF(Tableau1[[#This Row],[2016]]&gt;0,1,0)</f>
        <v>0</v>
      </c>
      <c r="H644" s="19"/>
      <c r="I644" s="19"/>
      <c r="J644" s="19"/>
      <c r="K644" s="23" t="str">
        <f t="shared" si="11"/>
        <v>vide</v>
      </c>
    </row>
    <row r="645" spans="1:11">
      <c r="A645" s="74" t="s">
        <v>296</v>
      </c>
      <c r="B645" s="75"/>
      <c r="C645" s="75"/>
      <c r="D645" s="75"/>
      <c r="E645" s="75"/>
      <c r="F645" s="75"/>
      <c r="G645" s="76">
        <f>IF(Tableau1[[#This Row],[2016]]&gt;0,1,0)</f>
        <v>0</v>
      </c>
      <c r="H645" s="19"/>
      <c r="I645" s="19"/>
      <c r="J645" s="19"/>
      <c r="K645" s="23" t="str">
        <f t="shared" si="11"/>
        <v>vide</v>
      </c>
    </row>
    <row r="646" spans="1:11" ht="15">
      <c r="A646" s="42" t="s">
        <v>171</v>
      </c>
      <c r="B646" s="43"/>
      <c r="C646" s="43"/>
      <c r="D646" s="43"/>
      <c r="E646" s="43"/>
      <c r="F646" s="43"/>
      <c r="G646" s="164">
        <f>IF(Tableau1[[#This Row],[2016]]&gt;0,1,0)</f>
        <v>0</v>
      </c>
      <c r="H646" s="19"/>
      <c r="I646" s="19"/>
      <c r="J646" s="19"/>
      <c r="K646" s="23" t="str">
        <f t="shared" si="11"/>
        <v>vide</v>
      </c>
    </row>
    <row r="647" spans="1:11">
      <c r="A647" s="78" t="s">
        <v>784</v>
      </c>
      <c r="B647" s="50">
        <v>0</v>
      </c>
      <c r="C647" s="51">
        <v>9.27</v>
      </c>
      <c r="D647" s="43">
        <v>0</v>
      </c>
      <c r="E647" s="43">
        <v>0</v>
      </c>
      <c r="F647" s="52">
        <v>0</v>
      </c>
      <c r="G647" s="107">
        <f>IF(Tableau1[[#This Row],[2016]]&gt;0,1,0)</f>
        <v>0</v>
      </c>
      <c r="H647" s="19"/>
      <c r="I647" s="19"/>
      <c r="J647" s="19"/>
      <c r="K647" s="23" t="str">
        <f t="shared" si="11"/>
        <v>Sortant</v>
      </c>
    </row>
    <row r="648" spans="1:11">
      <c r="A648" s="78" t="s">
        <v>779</v>
      </c>
      <c r="B648" s="70">
        <v>195.62</v>
      </c>
      <c r="C648" s="70">
        <v>183.77</v>
      </c>
      <c r="D648" s="43">
        <v>0</v>
      </c>
      <c r="E648" s="43">
        <v>0</v>
      </c>
      <c r="F648" s="52">
        <v>0</v>
      </c>
      <c r="G648" s="107">
        <f>IF(Tableau1[[#This Row],[2016]]&gt;0,1,0)</f>
        <v>0</v>
      </c>
      <c r="H648" s="19"/>
      <c r="I648" s="19"/>
      <c r="J648" s="19"/>
      <c r="K648" s="23" t="str">
        <f t="shared" si="11"/>
        <v>Sortant</v>
      </c>
    </row>
    <row r="649" spans="1:11">
      <c r="A649" s="89" t="s">
        <v>238</v>
      </c>
      <c r="B649" s="90">
        <v>0</v>
      </c>
      <c r="C649" s="90">
        <v>0</v>
      </c>
      <c r="D649" s="90">
        <v>0</v>
      </c>
      <c r="E649" s="63">
        <v>900</v>
      </c>
      <c r="F649" s="63">
        <v>1325</v>
      </c>
      <c r="G649" s="96">
        <f>IF(Tableau1[[#This Row],[2016]]&gt;0,1,0)</f>
        <v>1</v>
      </c>
      <c r="H649" s="19"/>
      <c r="I649" s="19"/>
      <c r="J649" s="19"/>
      <c r="K649" s="23" t="str">
        <f t="shared" si="11"/>
        <v>Entrant</v>
      </c>
    </row>
    <row r="650" spans="1:11">
      <c r="A650" s="99" t="s">
        <v>773</v>
      </c>
      <c r="B650" s="47">
        <v>0</v>
      </c>
      <c r="C650" s="47">
        <v>0</v>
      </c>
      <c r="D650" s="47">
        <v>0</v>
      </c>
      <c r="E650" s="47">
        <v>0</v>
      </c>
      <c r="F650" s="108">
        <v>500</v>
      </c>
      <c r="G650" s="48">
        <f>IF(Tableau1[[#This Row],[2016]]&gt;0,1,0)</f>
        <v>1</v>
      </c>
      <c r="H650" s="19"/>
      <c r="I650" s="19"/>
      <c r="J650" s="19"/>
      <c r="K650" s="23" t="str">
        <f t="shared" si="11"/>
        <v>Autre</v>
      </c>
    </row>
    <row r="651" spans="1:11">
      <c r="A651" s="42" t="s">
        <v>172</v>
      </c>
      <c r="B651" s="43"/>
      <c r="C651" s="43"/>
      <c r="D651" s="43"/>
      <c r="E651" s="43"/>
      <c r="F651" s="43"/>
      <c r="G651" s="44">
        <f>IF(Tableau1[[#This Row],[2016]]&gt;0,1,0)</f>
        <v>0</v>
      </c>
      <c r="H651" s="19"/>
      <c r="I651" s="19"/>
      <c r="J651" s="19"/>
      <c r="K651" s="23" t="str">
        <f t="shared" si="11"/>
        <v>vide</v>
      </c>
    </row>
    <row r="652" spans="1:11">
      <c r="A652" s="42" t="s">
        <v>173</v>
      </c>
      <c r="B652" s="43"/>
      <c r="C652" s="43"/>
      <c r="D652" s="43"/>
      <c r="E652" s="43"/>
      <c r="F652" s="43"/>
      <c r="G652" s="44">
        <f>IF(Tableau1[[#This Row],[2016]]&gt;0,1,0)</f>
        <v>0</v>
      </c>
      <c r="H652" s="19"/>
      <c r="I652" s="19"/>
      <c r="J652" s="19"/>
      <c r="K652" s="23" t="str">
        <f t="shared" si="11"/>
        <v>vide</v>
      </c>
    </row>
    <row r="653" spans="1:11">
      <c r="A653" s="60" t="s">
        <v>228</v>
      </c>
      <c r="B653" s="61">
        <v>0</v>
      </c>
      <c r="C653" s="61">
        <v>0</v>
      </c>
      <c r="D653" s="82">
        <v>1000</v>
      </c>
      <c r="E653" s="61">
        <v>0</v>
      </c>
      <c r="F653" s="82">
        <v>500</v>
      </c>
      <c r="G653" s="115">
        <f>IF(Tableau1[[#This Row],[2016]]&gt;0,1,0)</f>
        <v>1</v>
      </c>
      <c r="H653" s="19"/>
      <c r="I653" s="19"/>
      <c r="J653" s="19"/>
      <c r="K653" s="23" t="str">
        <f t="shared" si="11"/>
        <v>Autre</v>
      </c>
    </row>
    <row r="654" spans="1:11">
      <c r="A654" s="56" t="s">
        <v>683</v>
      </c>
      <c r="B654" s="47"/>
      <c r="C654" s="47"/>
      <c r="D654" s="47"/>
      <c r="E654" s="47"/>
      <c r="F654" s="47"/>
      <c r="G654" s="48">
        <f>IF(Tableau1[[#This Row],[2016]]&gt;0,1,0)</f>
        <v>0</v>
      </c>
      <c r="H654" s="19"/>
      <c r="I654" s="19"/>
      <c r="J654" s="19"/>
      <c r="K654" s="23" t="str">
        <f t="shared" si="11"/>
        <v>vide</v>
      </c>
    </row>
    <row r="655" spans="1:11">
      <c r="A655" s="56" t="s">
        <v>678</v>
      </c>
      <c r="B655" s="47"/>
      <c r="C655" s="47"/>
      <c r="D655" s="47"/>
      <c r="E655" s="47"/>
      <c r="F655" s="47"/>
      <c r="G655" s="48">
        <f>IF(Tableau1[[#This Row],[2016]]&gt;0,1,0)</f>
        <v>0</v>
      </c>
      <c r="H655" s="19"/>
      <c r="I655" s="19"/>
      <c r="J655" s="19"/>
      <c r="K655" s="23" t="str">
        <f t="shared" si="11"/>
        <v>vide</v>
      </c>
    </row>
    <row r="656" spans="1:11">
      <c r="A656" s="56" t="s">
        <v>755</v>
      </c>
      <c r="B656" s="47"/>
      <c r="C656" s="47"/>
      <c r="D656" s="47"/>
      <c r="E656" s="47"/>
      <c r="F656" s="47"/>
      <c r="G656" s="48">
        <f>IF(Tableau1[[#This Row],[2016]]&gt;0,1,0)</f>
        <v>0</v>
      </c>
      <c r="H656" s="19"/>
      <c r="I656" s="19"/>
      <c r="J656" s="19"/>
      <c r="K656" s="23" t="str">
        <f t="shared" si="11"/>
        <v>vide</v>
      </c>
    </row>
    <row r="657" spans="1:11">
      <c r="A657" s="97" t="s">
        <v>294</v>
      </c>
      <c r="B657" s="98"/>
      <c r="C657" s="98"/>
      <c r="D657" s="98"/>
      <c r="E657" s="98"/>
      <c r="F657" s="98"/>
      <c r="G657" s="88">
        <f>IF(Tableau1[[#This Row],[2016]]&gt;0,1,0)</f>
        <v>0</v>
      </c>
      <c r="H657" s="19"/>
      <c r="I657" s="19"/>
      <c r="J657" s="19"/>
      <c r="K657" s="23" t="str">
        <f t="shared" si="11"/>
        <v>vide</v>
      </c>
    </row>
    <row r="658" spans="1:11">
      <c r="A658" s="56" t="s">
        <v>679</v>
      </c>
      <c r="B658" s="47"/>
      <c r="C658" s="47"/>
      <c r="D658" s="47"/>
      <c r="E658" s="47"/>
      <c r="F658" s="47"/>
      <c r="G658" s="48">
        <f>IF(Tableau1[[#This Row],[2016]]&gt;0,1,0)</f>
        <v>0</v>
      </c>
      <c r="H658" s="19"/>
      <c r="I658" s="19"/>
      <c r="J658" s="19"/>
      <c r="K658" s="23" t="str">
        <f t="shared" si="11"/>
        <v>vide</v>
      </c>
    </row>
    <row r="659" spans="1:11">
      <c r="A659" s="42" t="s">
        <v>754</v>
      </c>
      <c r="B659" s="43"/>
      <c r="C659" s="43"/>
      <c r="D659" s="43"/>
      <c r="E659" s="43"/>
      <c r="F659" s="43"/>
      <c r="G659" s="44">
        <f>IF(Tableau1[[#This Row],[2016]]&gt;0,1,0)</f>
        <v>0</v>
      </c>
      <c r="H659" s="19"/>
      <c r="I659" s="19"/>
      <c r="J659" s="19"/>
      <c r="K659" s="23" t="str">
        <f t="shared" si="11"/>
        <v>vide</v>
      </c>
    </row>
    <row r="660" spans="1:11">
      <c r="A660" s="121" t="s">
        <v>527</v>
      </c>
      <c r="B660" s="122"/>
      <c r="C660" s="122"/>
      <c r="D660" s="122"/>
      <c r="E660" s="122"/>
      <c r="F660" s="122"/>
      <c r="G660" s="123">
        <f>IF(Tableau1[[#This Row],[2016]]&gt;0,1,0)</f>
        <v>0</v>
      </c>
      <c r="H660" s="19"/>
      <c r="I660" s="19"/>
      <c r="J660" s="19"/>
      <c r="K660" s="23" t="str">
        <f t="shared" si="11"/>
        <v>vide</v>
      </c>
    </row>
    <row r="661" spans="1:11">
      <c r="A661" s="42" t="s">
        <v>660</v>
      </c>
      <c r="B661" s="43"/>
      <c r="C661" s="43"/>
      <c r="D661" s="43"/>
      <c r="E661" s="43"/>
      <c r="F661" s="43"/>
      <c r="G661" s="44">
        <f>IF(Tableau1[[#This Row],[2016]]&gt;0,1,0)</f>
        <v>0</v>
      </c>
      <c r="H661" s="19"/>
      <c r="I661" s="19"/>
      <c r="J661" s="19"/>
      <c r="K661" s="23" t="str">
        <f t="shared" si="11"/>
        <v>vide</v>
      </c>
    </row>
    <row r="662" spans="1:11">
      <c r="A662" s="56" t="s">
        <v>680</v>
      </c>
      <c r="B662" s="47"/>
      <c r="C662" s="47"/>
      <c r="D662" s="47"/>
      <c r="E662" s="47"/>
      <c r="F662" s="47"/>
      <c r="G662" s="48">
        <f>IF(Tableau1[[#This Row],[2016]]&gt;0,1,0)</f>
        <v>0</v>
      </c>
      <c r="H662" s="19"/>
      <c r="I662" s="19"/>
      <c r="J662" s="19"/>
      <c r="K662" s="23" t="str">
        <f t="shared" si="11"/>
        <v>vide</v>
      </c>
    </row>
    <row r="663" spans="1:11">
      <c r="A663" s="42" t="s">
        <v>753</v>
      </c>
      <c r="B663" s="43"/>
      <c r="C663" s="43"/>
      <c r="D663" s="43"/>
      <c r="E663" s="43"/>
      <c r="F663" s="43"/>
      <c r="G663" s="44">
        <f>IF(Tableau1[[#This Row],[2016]]&gt;0,1,0)</f>
        <v>0</v>
      </c>
      <c r="H663" s="19"/>
      <c r="I663" s="19"/>
      <c r="J663" s="19"/>
      <c r="K663" s="23" t="str">
        <f t="shared" si="11"/>
        <v>vide</v>
      </c>
    </row>
    <row r="664" spans="1:11" ht="20.25" customHeight="1">
      <c r="A664" s="60" t="s">
        <v>774</v>
      </c>
      <c r="B664" s="61">
        <v>0</v>
      </c>
      <c r="C664" s="61">
        <v>0</v>
      </c>
      <c r="D664" s="82">
        <v>3000</v>
      </c>
      <c r="E664" s="63">
        <v>2589</v>
      </c>
      <c r="F664" s="63">
        <v>2998</v>
      </c>
      <c r="G664" s="115">
        <f>IF(Tableau1[[#This Row],[2016]]&gt;0,1,0)</f>
        <v>1</v>
      </c>
      <c r="H664" s="19"/>
      <c r="I664" s="19"/>
      <c r="J664" s="19"/>
      <c r="K664" s="23" t="str">
        <f t="shared" si="11"/>
        <v>Autre</v>
      </c>
    </row>
    <row r="665" spans="1:11" ht="20.25" customHeight="1">
      <c r="A665" s="101" t="s">
        <v>202</v>
      </c>
      <c r="B665" s="102">
        <v>0</v>
      </c>
      <c r="C665" s="102">
        <v>0</v>
      </c>
      <c r="D665" s="103">
        <v>0</v>
      </c>
      <c r="E665" s="104">
        <v>1139</v>
      </c>
      <c r="F665" s="103">
        <v>0</v>
      </c>
      <c r="G665" s="171">
        <f>IF(Tableau1[[#This Row],[2016]]&gt;0,1,0)</f>
        <v>0</v>
      </c>
      <c r="H665" s="19"/>
      <c r="I665" s="19"/>
      <c r="J665" s="19"/>
      <c r="K665" s="23" t="str">
        <f t="shared" si="11"/>
        <v>Autre</v>
      </c>
    </row>
    <row r="666" spans="1:11">
      <c r="A666" s="165" t="s">
        <v>768</v>
      </c>
      <c r="B666" s="166">
        <v>0</v>
      </c>
      <c r="C666" s="166">
        <v>0</v>
      </c>
      <c r="D666" s="166">
        <v>0</v>
      </c>
      <c r="E666" s="104">
        <v>608</v>
      </c>
      <c r="F666" s="103">
        <v>0</v>
      </c>
      <c r="G666" s="171">
        <f>IF(Tableau1[[#This Row],[2016]]&gt;0,1,0)</f>
        <v>0</v>
      </c>
      <c r="H666" s="19"/>
      <c r="I666" s="19"/>
      <c r="J666" s="19"/>
      <c r="K666" s="23" t="str">
        <f t="shared" si="11"/>
        <v>Autre</v>
      </c>
    </row>
    <row r="667" spans="1:11">
      <c r="A667" s="42" t="s">
        <v>733</v>
      </c>
      <c r="B667" s="43"/>
      <c r="C667" s="43"/>
      <c r="D667" s="43"/>
      <c r="E667" s="43"/>
      <c r="F667" s="43"/>
      <c r="G667" s="44">
        <f>IF(Tableau1[[#This Row],[2016]]&gt;0,1,0)</f>
        <v>0</v>
      </c>
      <c r="H667" s="19"/>
      <c r="I667" s="19"/>
      <c r="J667" s="19"/>
      <c r="K667" s="23" t="str">
        <f t="shared" si="11"/>
        <v>vide</v>
      </c>
    </row>
    <row r="668" spans="1:11">
      <c r="A668" s="56" t="s">
        <v>654</v>
      </c>
      <c r="B668" s="47"/>
      <c r="C668" s="47"/>
      <c r="D668" s="47"/>
      <c r="E668" s="47"/>
      <c r="F668" s="47"/>
      <c r="G668" s="48">
        <f>IF(Tableau1[[#This Row],[2016]]&gt;0,1,0)</f>
        <v>0</v>
      </c>
      <c r="H668" s="19"/>
      <c r="I668" s="19"/>
      <c r="J668" s="19"/>
      <c r="K668" s="23" t="str">
        <f t="shared" si="11"/>
        <v>vide</v>
      </c>
    </row>
    <row r="669" spans="1:11">
      <c r="A669" s="42" t="s">
        <v>174</v>
      </c>
      <c r="B669" s="43"/>
      <c r="C669" s="43"/>
      <c r="D669" s="43"/>
      <c r="E669" s="43"/>
      <c r="F669" s="43"/>
      <c r="G669" s="44">
        <f>IF(Tableau1[[#This Row],[2016]]&gt;0,1,0)</f>
        <v>0</v>
      </c>
      <c r="H669" s="19"/>
      <c r="I669" s="19"/>
      <c r="J669" s="19"/>
      <c r="K669" s="23" t="str">
        <f t="shared" si="11"/>
        <v>vide</v>
      </c>
    </row>
    <row r="670" spans="1:11">
      <c r="A670" s="56" t="s">
        <v>681</v>
      </c>
      <c r="B670" s="47"/>
      <c r="C670" s="47"/>
      <c r="D670" s="47"/>
      <c r="E670" s="47"/>
      <c r="F670" s="47"/>
      <c r="G670" s="48">
        <f>IF(Tableau1[[#This Row],[2016]]&gt;0,1,0)</f>
        <v>0</v>
      </c>
      <c r="H670" s="19"/>
      <c r="I670" s="19"/>
      <c r="J670" s="19"/>
      <c r="K670" s="23" t="str">
        <f t="shared" si="11"/>
        <v>vide</v>
      </c>
    </row>
    <row r="671" spans="1:11">
      <c r="A671" s="56" t="s">
        <v>653</v>
      </c>
      <c r="B671" s="47"/>
      <c r="C671" s="47"/>
      <c r="D671" s="47"/>
      <c r="E671" s="47"/>
      <c r="F671" s="47"/>
      <c r="G671" s="48">
        <f>IF(Tableau1[[#This Row],[2016]]&gt;0,1,0)</f>
        <v>0</v>
      </c>
      <c r="H671" s="19"/>
      <c r="I671" s="19"/>
      <c r="J671" s="19"/>
      <c r="K671" s="23" t="str">
        <f t="shared" si="11"/>
        <v>vide</v>
      </c>
    </row>
    <row r="672" spans="1:11">
      <c r="A672" s="42" t="s">
        <v>175</v>
      </c>
      <c r="B672" s="43"/>
      <c r="C672" s="43"/>
      <c r="D672" s="43"/>
      <c r="E672" s="43"/>
      <c r="F672" s="43"/>
      <c r="G672" s="44">
        <f>IF(Tableau1[[#This Row],[2016]]&gt;0,1,0)</f>
        <v>0</v>
      </c>
      <c r="H672" s="19"/>
      <c r="I672" s="19"/>
      <c r="J672" s="19"/>
      <c r="K672" s="23" t="str">
        <f t="shared" si="11"/>
        <v>vide</v>
      </c>
    </row>
    <row r="673" spans="1:11">
      <c r="A673" s="56" t="s">
        <v>474</v>
      </c>
      <c r="B673" s="47"/>
      <c r="C673" s="47"/>
      <c r="D673" s="47"/>
      <c r="E673" s="47"/>
      <c r="F673" s="47"/>
      <c r="G673" s="48">
        <f>IF(Tableau1[[#This Row],[2016]]&gt;0,1,0)</f>
        <v>0</v>
      </c>
      <c r="H673" s="19"/>
      <c r="I673" s="19"/>
      <c r="J673" s="19"/>
      <c r="K673" s="23" t="str">
        <f t="shared" si="11"/>
        <v>vide</v>
      </c>
    </row>
    <row r="674" spans="1:11" ht="15">
      <c r="A674" s="56" t="s">
        <v>682</v>
      </c>
      <c r="B674" s="47"/>
      <c r="C674" s="47"/>
      <c r="D674" s="47"/>
      <c r="E674" s="47"/>
      <c r="F674" s="47"/>
      <c r="G674" s="176">
        <f>IF(Tableau1[[#This Row],[2016]]&gt;0,1,0)</f>
        <v>0</v>
      </c>
      <c r="H674" s="19"/>
      <c r="I674" s="19"/>
      <c r="J674" s="19"/>
      <c r="K674" s="23" t="str">
        <f t="shared" si="11"/>
        <v>vide</v>
      </c>
    </row>
    <row r="675" spans="1:11">
      <c r="A675" s="42" t="s">
        <v>176</v>
      </c>
      <c r="B675" s="43"/>
      <c r="C675" s="43"/>
      <c r="D675" s="43"/>
      <c r="E675" s="43"/>
      <c r="F675" s="43"/>
      <c r="G675" s="44">
        <f>IF(Tableau1[[#This Row],[2016]]&gt;0,1,0)</f>
        <v>0</v>
      </c>
      <c r="H675" s="19"/>
      <c r="I675" s="19"/>
      <c r="J675" s="19"/>
      <c r="K675" s="23" t="str">
        <f t="shared" si="11"/>
        <v>vide</v>
      </c>
    </row>
    <row r="676" spans="1:11">
      <c r="A676" s="56" t="s">
        <v>476</v>
      </c>
      <c r="B676" s="47"/>
      <c r="C676" s="47"/>
      <c r="D676" s="47"/>
      <c r="E676" s="47"/>
      <c r="F676" s="47"/>
      <c r="G676" s="48">
        <f>IF(Tableau1[[#This Row],[2016]]&gt;0,1,0)</f>
        <v>0</v>
      </c>
      <c r="H676" s="19"/>
      <c r="I676" s="19"/>
      <c r="J676" s="19"/>
      <c r="K676" s="23" t="str">
        <f t="shared" si="11"/>
        <v>vide</v>
      </c>
    </row>
    <row r="677" spans="1:11">
      <c r="A677" s="56" t="s">
        <v>412</v>
      </c>
      <c r="B677" s="47"/>
      <c r="C677" s="47"/>
      <c r="D677" s="47"/>
      <c r="E677" s="47"/>
      <c r="F677" s="47"/>
      <c r="G677" s="48">
        <f>IF(Tableau1[[#This Row],[2016]]&gt;0,1,0)</f>
        <v>0</v>
      </c>
      <c r="H677" s="19"/>
      <c r="I677" s="19"/>
      <c r="J677" s="19"/>
      <c r="K677" s="23" t="str">
        <f t="shared" si="11"/>
        <v>vide</v>
      </c>
    </row>
    <row r="678" spans="1:11">
      <c r="A678" s="56" t="s">
        <v>513</v>
      </c>
      <c r="B678" s="47"/>
      <c r="C678" s="47"/>
      <c r="D678" s="47"/>
      <c r="E678" s="47"/>
      <c r="F678" s="47"/>
      <c r="G678" s="48">
        <f>IF(Tableau1[[#This Row],[2016]]&gt;0,1,0)</f>
        <v>0</v>
      </c>
      <c r="H678" s="19"/>
      <c r="I678" s="19"/>
      <c r="J678" s="19"/>
      <c r="K678" s="23" t="str">
        <f t="shared" si="11"/>
        <v>vide</v>
      </c>
    </row>
    <row r="679" spans="1:11">
      <c r="A679" s="56" t="s">
        <v>752</v>
      </c>
      <c r="B679" s="47"/>
      <c r="C679" s="47"/>
      <c r="D679" s="47"/>
      <c r="E679" s="47"/>
      <c r="F679" s="47"/>
      <c r="G679" s="48">
        <f>IF(Tableau1[[#This Row],[2016]]&gt;0,1,0)</f>
        <v>0</v>
      </c>
      <c r="H679" s="19"/>
      <c r="I679" s="19"/>
      <c r="J679" s="19"/>
      <c r="K679" s="23" t="str">
        <f t="shared" si="11"/>
        <v>vide</v>
      </c>
    </row>
    <row r="680" spans="1:11">
      <c r="A680" s="56" t="s">
        <v>469</v>
      </c>
      <c r="B680" s="47"/>
      <c r="C680" s="47"/>
      <c r="D680" s="47"/>
      <c r="E680" s="47"/>
      <c r="F680" s="47"/>
      <c r="G680" s="48">
        <f>IF(Tableau1[[#This Row],[2016]]&gt;0,1,0)</f>
        <v>0</v>
      </c>
      <c r="H680" s="19"/>
      <c r="I680" s="19"/>
      <c r="J680" s="19"/>
      <c r="K680" s="23" t="str">
        <f t="shared" si="11"/>
        <v>vide</v>
      </c>
    </row>
    <row r="681" spans="1:11">
      <c r="A681" s="56" t="s">
        <v>652</v>
      </c>
      <c r="B681" s="47"/>
      <c r="C681" s="47"/>
      <c r="D681" s="47"/>
      <c r="E681" s="47"/>
      <c r="F681" s="47"/>
      <c r="G681" s="48">
        <f>IF(Tableau1[[#This Row],[2016]]&gt;0,1,0)</f>
        <v>0</v>
      </c>
      <c r="H681" s="19"/>
      <c r="I681" s="19"/>
      <c r="J681" s="19"/>
      <c r="K681" s="23" t="str">
        <f t="shared" si="11"/>
        <v>vide</v>
      </c>
    </row>
    <row r="682" spans="1:11">
      <c r="A682" s="60" t="s">
        <v>213</v>
      </c>
      <c r="B682" s="61">
        <v>0</v>
      </c>
      <c r="C682" s="61">
        <v>0</v>
      </c>
      <c r="D682" s="61">
        <v>0</v>
      </c>
      <c r="E682" s="61">
        <v>0</v>
      </c>
      <c r="F682" s="82">
        <v>48</v>
      </c>
      <c r="G682" s="115">
        <f>IF(Tableau1[[#This Row],[2016]]&gt;0,1,0)</f>
        <v>1</v>
      </c>
      <c r="H682" s="19"/>
      <c r="I682" s="19"/>
      <c r="J682" s="19"/>
      <c r="K682" s="23" t="str">
        <f t="shared" si="11"/>
        <v>Autre</v>
      </c>
    </row>
    <row r="683" spans="1:11">
      <c r="A683" s="56" t="s">
        <v>443</v>
      </c>
      <c r="B683" s="47"/>
      <c r="C683" s="47"/>
      <c r="D683" s="47"/>
      <c r="E683" s="47"/>
      <c r="F683" s="47"/>
      <c r="G683" s="48">
        <f>IF(Tableau1[[#This Row],[2016]]&gt;0,1,0)</f>
        <v>0</v>
      </c>
      <c r="H683" s="19"/>
      <c r="I683" s="19"/>
      <c r="J683" s="19"/>
      <c r="K683" s="23" t="str">
        <f t="shared" si="11"/>
        <v>vide</v>
      </c>
    </row>
    <row r="684" spans="1:11">
      <c r="A684" s="42" t="s">
        <v>177</v>
      </c>
      <c r="B684" s="43"/>
      <c r="C684" s="43"/>
      <c r="D684" s="43"/>
      <c r="E684" s="43"/>
      <c r="F684" s="43"/>
      <c r="G684" s="44">
        <f>IF(Tableau1[[#This Row],[2016]]&gt;0,1,0)</f>
        <v>0</v>
      </c>
      <c r="H684" s="19"/>
      <c r="I684" s="19"/>
      <c r="J684" s="19"/>
      <c r="K684" s="23" t="str">
        <f t="shared" si="11"/>
        <v>vide</v>
      </c>
    </row>
    <row r="685" spans="1:11">
      <c r="A685" s="42" t="s">
        <v>178</v>
      </c>
      <c r="B685" s="43"/>
      <c r="C685" s="43"/>
      <c r="D685" s="43"/>
      <c r="E685" s="43"/>
      <c r="F685" s="43"/>
      <c r="G685" s="44">
        <f>IF(Tableau1[[#This Row],[2016]]&gt;0,1,0)</f>
        <v>0</v>
      </c>
      <c r="H685" s="19"/>
      <c r="I685" s="19"/>
      <c r="J685" s="19"/>
      <c r="K685" s="23" t="str">
        <f t="shared" si="11"/>
        <v>vide</v>
      </c>
    </row>
    <row r="686" spans="1:11">
      <c r="A686" s="56" t="s">
        <v>709</v>
      </c>
      <c r="B686" s="47"/>
      <c r="C686" s="47"/>
      <c r="D686" s="47"/>
      <c r="E686" s="47"/>
      <c r="F686" s="47"/>
      <c r="G686" s="48">
        <f>IF(Tableau1[[#This Row],[2016]]&gt;0,1,0)</f>
        <v>0</v>
      </c>
      <c r="H686" s="19"/>
      <c r="I686" s="19"/>
      <c r="J686" s="19"/>
      <c r="K686" s="23" t="str">
        <f t="shared" si="11"/>
        <v>vide</v>
      </c>
    </row>
    <row r="687" spans="1:11">
      <c r="A687" s="56" t="s">
        <v>651</v>
      </c>
      <c r="B687" s="47"/>
      <c r="C687" s="47"/>
      <c r="D687" s="47"/>
      <c r="E687" s="47"/>
      <c r="F687" s="47"/>
      <c r="G687" s="48">
        <f>IF(Tableau1[[#This Row],[2016]]&gt;0,1,0)</f>
        <v>0</v>
      </c>
      <c r="H687" s="19"/>
      <c r="I687" s="19"/>
      <c r="J687" s="19"/>
      <c r="K687" s="23" t="str">
        <f t="shared" si="11"/>
        <v>vide</v>
      </c>
    </row>
    <row r="688" spans="1:11">
      <c r="A688" s="42" t="s">
        <v>179</v>
      </c>
      <c r="B688" s="43"/>
      <c r="C688" s="43"/>
      <c r="D688" s="43"/>
      <c r="E688" s="43"/>
      <c r="F688" s="43"/>
      <c r="G688" s="44">
        <f>IF(Tableau1[[#This Row],[2016]]&gt;0,1,0)</f>
        <v>0</v>
      </c>
      <c r="H688" s="19"/>
      <c r="I688" s="19"/>
      <c r="J688" s="19"/>
      <c r="K688" s="23" t="str">
        <f t="shared" si="11"/>
        <v>vide</v>
      </c>
    </row>
    <row r="689" spans="1:11">
      <c r="A689" s="56" t="s">
        <v>382</v>
      </c>
      <c r="B689" s="47"/>
      <c r="C689" s="47"/>
      <c r="D689" s="47"/>
      <c r="E689" s="47"/>
      <c r="F689" s="47"/>
      <c r="G689" s="48">
        <f>IF(Tableau1[[#This Row],[2016]]&gt;0,1,0)</f>
        <v>0</v>
      </c>
      <c r="H689" s="19"/>
      <c r="I689" s="19"/>
      <c r="J689" s="19"/>
      <c r="K689" s="23" t="str">
        <f t="shared" si="11"/>
        <v>vide</v>
      </c>
    </row>
    <row r="690" spans="1:11">
      <c r="A690" s="69" t="s">
        <v>180</v>
      </c>
      <c r="B690" s="51">
        <v>2052.13</v>
      </c>
      <c r="C690" s="50">
        <v>0</v>
      </c>
      <c r="D690" s="50">
        <v>0</v>
      </c>
      <c r="E690" s="50">
        <v>0</v>
      </c>
      <c r="F690" s="70">
        <v>500</v>
      </c>
      <c r="G690" s="153">
        <f>IF(Tableau1[[#This Row],[2016]]&gt;0,1,0)</f>
        <v>1</v>
      </c>
      <c r="H690" s="19"/>
      <c r="I690" s="19"/>
      <c r="J690" s="19"/>
      <c r="K690" s="23" t="str">
        <f t="shared" si="11"/>
        <v>Autre</v>
      </c>
    </row>
    <row r="691" spans="1:11">
      <c r="A691" s="56" t="s">
        <v>181</v>
      </c>
      <c r="B691" s="47"/>
      <c r="C691" s="47"/>
      <c r="D691" s="47"/>
      <c r="E691" s="47"/>
      <c r="F691" s="47"/>
      <c r="G691" s="48">
        <f>IF(Tableau1[[#This Row],[2016]]&gt;0,1,0)</f>
        <v>0</v>
      </c>
      <c r="H691" s="19"/>
      <c r="I691" s="19"/>
      <c r="J691" s="19"/>
      <c r="K691" s="23" t="str">
        <f t="shared" si="11"/>
        <v>vide</v>
      </c>
    </row>
    <row r="692" spans="1:11">
      <c r="A692" s="167" t="s">
        <v>433</v>
      </c>
      <c r="B692" s="168"/>
      <c r="C692" s="168"/>
      <c r="D692" s="168"/>
      <c r="E692" s="168"/>
      <c r="F692" s="168"/>
      <c r="G692" s="182">
        <f>IF(Tableau1[[#This Row],[2016]]&gt;0,1,0)</f>
        <v>0</v>
      </c>
      <c r="H692" s="19"/>
      <c r="I692" s="19"/>
      <c r="J692" s="19"/>
      <c r="K692" s="23" t="str">
        <f t="shared" si="11"/>
        <v>vide</v>
      </c>
    </row>
    <row r="693" spans="1:11">
      <c r="A693" s="38"/>
      <c r="B693" s="37"/>
      <c r="C693" s="37"/>
      <c r="D693" s="37"/>
      <c r="E693" s="37"/>
      <c r="F693" s="37"/>
      <c r="G693" s="39"/>
      <c r="H693" s="19"/>
      <c r="I693" s="19"/>
      <c r="J693" s="19"/>
      <c r="K693" s="23" t="str">
        <f t="shared" si="11"/>
        <v/>
      </c>
    </row>
    <row r="694" spans="1:11">
      <c r="A694" s="27"/>
      <c r="B694" s="36"/>
      <c r="C694" s="36"/>
      <c r="D694" s="36"/>
      <c r="E694" s="36"/>
      <c r="F694" s="36"/>
      <c r="G694" s="27"/>
      <c r="H694" s="19"/>
      <c r="I694" s="19"/>
      <c r="J694" s="19"/>
      <c r="K694" s="23" t="str">
        <f t="shared" si="11"/>
        <v/>
      </c>
    </row>
    <row r="695" spans="1:11">
      <c r="A695" s="27"/>
      <c r="B695" s="32"/>
      <c r="C695" s="32"/>
      <c r="D695" s="32"/>
      <c r="E695" s="32"/>
      <c r="F695" s="31"/>
      <c r="G695" s="27"/>
      <c r="H695" s="19"/>
      <c r="I695" s="19"/>
      <c r="J695" s="19"/>
      <c r="K695" s="23" t="str">
        <f t="shared" si="11"/>
        <v/>
      </c>
    </row>
    <row r="696" spans="1:11">
      <c r="A696" s="27"/>
      <c r="B696" s="32"/>
      <c r="C696" s="32"/>
      <c r="D696" s="32"/>
      <c r="E696" s="32"/>
      <c r="F696" s="32"/>
      <c r="G696" s="27"/>
      <c r="H696" s="19"/>
      <c r="I696" s="19"/>
      <c r="J696" s="19"/>
      <c r="K696" s="23" t="str">
        <f t="shared" si="11"/>
        <v/>
      </c>
    </row>
    <row r="697" spans="1:11">
      <c r="B697" s="33"/>
      <c r="C697" s="33"/>
      <c r="D697" s="33"/>
      <c r="E697" s="32"/>
      <c r="F697" s="32"/>
      <c r="G697" s="27"/>
      <c r="H697" s="19"/>
      <c r="I697" s="19"/>
      <c r="J697" s="19"/>
      <c r="K697" s="23" t="str">
        <f t="shared" si="11"/>
        <v/>
      </c>
    </row>
    <row r="698" spans="1:11">
      <c r="B698" s="33"/>
      <c r="C698" s="33"/>
      <c r="D698" s="33"/>
      <c r="E698" s="32"/>
      <c r="F698" s="32"/>
      <c r="G698" s="27"/>
      <c r="H698" s="19"/>
      <c r="I698" s="19"/>
      <c r="J698" s="19"/>
      <c r="K698" s="23" t="str">
        <f t="shared" si="11"/>
        <v/>
      </c>
    </row>
    <row r="699" spans="1:11">
      <c r="B699" s="33"/>
      <c r="C699" s="33"/>
      <c r="D699" s="33"/>
      <c r="E699" s="32"/>
      <c r="F699" s="32"/>
      <c r="G699" s="27"/>
      <c r="H699" s="19"/>
      <c r="I699" s="19"/>
      <c r="J699" s="19"/>
      <c r="K699" s="23" t="str">
        <f t="shared" si="11"/>
        <v/>
      </c>
    </row>
    <row r="700" spans="1:11">
      <c r="B700" s="35"/>
      <c r="C700" s="35"/>
      <c r="D700" s="35"/>
      <c r="E700" s="35"/>
      <c r="F700" s="35"/>
      <c r="G700" s="27"/>
      <c r="H700" s="19"/>
      <c r="I700" s="19"/>
      <c r="J700" s="19"/>
      <c r="K700" s="23" t="str">
        <f t="shared" si="11"/>
        <v/>
      </c>
    </row>
    <row r="701" spans="1:11">
      <c r="B701" s="33"/>
      <c r="C701" s="33"/>
      <c r="D701" s="33"/>
      <c r="E701" s="32"/>
      <c r="F701" s="32"/>
      <c r="G701" s="27"/>
      <c r="H701" s="19"/>
      <c r="I701" s="19"/>
      <c r="J701" s="19"/>
      <c r="K701" s="23" t="str">
        <f t="shared" si="11"/>
        <v/>
      </c>
    </row>
    <row r="702" spans="1:11">
      <c r="B702" s="33"/>
      <c r="C702" s="33"/>
      <c r="D702" s="33"/>
      <c r="E702" s="32"/>
      <c r="F702" s="32"/>
      <c r="G702" s="27"/>
      <c r="H702" s="19"/>
      <c r="I702" s="19"/>
      <c r="J702" s="19"/>
      <c r="K702" s="23" t="str">
        <f t="shared" si="11"/>
        <v/>
      </c>
    </row>
    <row r="703" spans="1:11">
      <c r="B703" s="33"/>
      <c r="C703" s="33"/>
      <c r="D703" s="33"/>
      <c r="E703" s="32"/>
      <c r="F703" s="32"/>
      <c r="G703" s="27"/>
      <c r="H703" s="19"/>
      <c r="I703" s="19"/>
      <c r="J703" s="19"/>
      <c r="K703" s="23" t="str">
        <f t="shared" si="11"/>
        <v/>
      </c>
    </row>
    <row r="704" spans="1:11">
      <c r="B704" s="33"/>
      <c r="C704" s="33"/>
      <c r="E704" s="32"/>
      <c r="F704" s="31"/>
      <c r="G704" s="27"/>
      <c r="H704" s="19"/>
      <c r="I704" s="19"/>
      <c r="J704" s="19"/>
      <c r="K704" s="23" t="str">
        <f t="shared" si="11"/>
        <v/>
      </c>
    </row>
    <row r="705" spans="1:11">
      <c r="B705" s="31"/>
      <c r="C705" s="31"/>
      <c r="D705" s="31"/>
      <c r="E705" s="31"/>
      <c r="F705" s="31"/>
      <c r="G705" s="27"/>
      <c r="H705" s="19"/>
      <c r="I705" s="19"/>
      <c r="J705" s="19"/>
      <c r="K705" s="23" t="str">
        <f t="shared" si="11"/>
        <v/>
      </c>
    </row>
    <row r="706" spans="1:11">
      <c r="B706" s="33"/>
      <c r="C706" s="33"/>
      <c r="D706" s="33"/>
      <c r="E706" s="31"/>
      <c r="F706" s="32"/>
      <c r="G706" s="27"/>
      <c r="H706" s="19"/>
      <c r="I706" s="19"/>
      <c r="J706" s="19"/>
      <c r="K706" s="23" t="str">
        <f t="shared" si="11"/>
        <v/>
      </c>
    </row>
    <row r="707" spans="1:11">
      <c r="B707" s="33"/>
      <c r="C707" s="33"/>
      <c r="D707" s="33"/>
      <c r="E707" s="32"/>
      <c r="F707" s="32"/>
      <c r="G707" s="27"/>
      <c r="H707" s="19"/>
      <c r="I707" s="19"/>
      <c r="J707" s="19"/>
      <c r="K707" s="23" t="str">
        <f t="shared" ref="K707:K770" si="12">IF(A707="","",IF(AND(COUNTIF(B707:D707,"&gt;0")&gt;=1,COUNTIF(E707:F707,0)=2),$H$2,IF(AND(COUNTIF(B707:D707,0)=3,COUNTIF(E707:F707,"&gt;0")=2),$H$3,IF(COUNTIF(B707:F707,"&gt;0")=5,$H$4,IF(COUNTIF(B707:F707,"&gt;0"),$H$5,$H$6)))))</f>
        <v/>
      </c>
    </row>
    <row r="708" spans="1:11">
      <c r="B708" s="33"/>
      <c r="C708" s="33"/>
      <c r="D708" s="33"/>
      <c r="E708" s="32"/>
      <c r="F708" s="32"/>
      <c r="G708" s="27"/>
      <c r="H708" s="19"/>
      <c r="I708" s="19"/>
      <c r="J708" s="19"/>
      <c r="K708" s="23" t="str">
        <f t="shared" si="12"/>
        <v/>
      </c>
    </row>
    <row r="709" spans="1:11">
      <c r="B709" s="33"/>
      <c r="C709" s="33"/>
      <c r="D709" s="33"/>
      <c r="E709" s="32"/>
      <c r="F709" s="32"/>
      <c r="G709" s="27"/>
      <c r="H709" s="19"/>
      <c r="I709" s="19"/>
      <c r="J709" s="19"/>
      <c r="K709" s="23" t="str">
        <f t="shared" si="12"/>
        <v/>
      </c>
    </row>
    <row r="710" spans="1:11" ht="15">
      <c r="A710"/>
      <c r="B710" s="34"/>
      <c r="C710" s="34"/>
      <c r="D710" s="32"/>
      <c r="E710" s="32"/>
      <c r="F710" s="32"/>
      <c r="G710" s="27"/>
      <c r="H710" s="19"/>
      <c r="I710" s="19"/>
      <c r="J710" s="19"/>
      <c r="K710" s="23" t="str">
        <f t="shared" si="12"/>
        <v/>
      </c>
    </row>
    <row r="711" spans="1:11" ht="15">
      <c r="A711"/>
      <c r="B711"/>
      <c r="C711"/>
      <c r="D711"/>
      <c r="E711"/>
      <c r="F711"/>
      <c r="G711" s="27"/>
      <c r="H711" s="19"/>
      <c r="I711" s="19"/>
      <c r="J711" s="19"/>
      <c r="K711" s="23" t="str">
        <f t="shared" si="12"/>
        <v/>
      </c>
    </row>
    <row r="712" spans="1:11">
      <c r="A712" s="27"/>
      <c r="B712" s="27"/>
      <c r="C712" s="27"/>
      <c r="D712" s="27"/>
      <c r="E712" s="27"/>
      <c r="F712" s="28"/>
      <c r="G712" s="29"/>
      <c r="K712" s="23" t="str">
        <f t="shared" si="12"/>
        <v/>
      </c>
    </row>
    <row r="713" spans="1:11">
      <c r="A713" s="27"/>
      <c r="B713" s="27"/>
      <c r="C713" s="27"/>
      <c r="D713" s="27"/>
      <c r="E713" s="27"/>
      <c r="F713" s="28"/>
      <c r="G713" s="29"/>
      <c r="K713" s="23" t="str">
        <f t="shared" si="12"/>
        <v/>
      </c>
    </row>
    <row r="714" spans="1:11">
      <c r="A714" s="27"/>
      <c r="B714" s="27"/>
      <c r="C714" s="27"/>
      <c r="D714" s="27"/>
      <c r="E714" s="27"/>
      <c r="F714" s="28"/>
      <c r="G714" s="29"/>
      <c r="K714" s="23" t="str">
        <f t="shared" si="12"/>
        <v/>
      </c>
    </row>
    <row r="715" spans="1:11" ht="15">
      <c r="A715"/>
      <c r="B715"/>
      <c r="C715"/>
      <c r="D715" s="27"/>
      <c r="E715" s="27"/>
      <c r="F715" s="27"/>
      <c r="G715" s="27"/>
      <c r="H715" s="19"/>
      <c r="I715" s="19"/>
      <c r="J715" s="19"/>
      <c r="K715" s="23" t="str">
        <f t="shared" si="12"/>
        <v/>
      </c>
    </row>
    <row r="716" spans="1:11" ht="15">
      <c r="A716"/>
      <c r="B716"/>
      <c r="C716"/>
      <c r="D716" s="27"/>
      <c r="E716" s="27"/>
      <c r="F716" s="27"/>
      <c r="G716" s="27"/>
      <c r="H716" s="19"/>
      <c r="I716" s="19"/>
      <c r="J716" s="19"/>
      <c r="K716" s="23" t="str">
        <f t="shared" si="12"/>
        <v/>
      </c>
    </row>
    <row r="717" spans="1:11" ht="15">
      <c r="A717"/>
      <c r="B717"/>
      <c r="C717"/>
      <c r="D717" s="27"/>
      <c r="E717" s="27"/>
      <c r="F717" s="27"/>
      <c r="G717" s="27"/>
      <c r="H717" s="19"/>
      <c r="I717" s="19"/>
      <c r="J717" s="19"/>
      <c r="K717" s="23" t="str">
        <f t="shared" si="12"/>
        <v/>
      </c>
    </row>
    <row r="718" spans="1:11" ht="15">
      <c r="A718"/>
      <c r="B718"/>
      <c r="C718"/>
      <c r="D718" s="27"/>
      <c r="E718" s="27"/>
      <c r="F718" s="27"/>
      <c r="G718" s="27"/>
      <c r="H718" s="19"/>
      <c r="I718" s="19"/>
      <c r="J718" s="19"/>
      <c r="K718" s="23" t="str">
        <f t="shared" si="12"/>
        <v/>
      </c>
    </row>
    <row r="719" spans="1:11" ht="15">
      <c r="A719"/>
      <c r="B719"/>
      <c r="C719"/>
      <c r="D719" s="27"/>
      <c r="E719" s="27"/>
      <c r="F719" s="27"/>
      <c r="G719" s="27"/>
      <c r="H719" s="19"/>
      <c r="I719" s="19"/>
      <c r="J719" s="19"/>
      <c r="K719" s="23" t="str">
        <f t="shared" si="12"/>
        <v/>
      </c>
    </row>
    <row r="720" spans="1:11" ht="15">
      <c r="A720"/>
      <c r="B720"/>
      <c r="C720"/>
      <c r="D720" s="27"/>
      <c r="E720" s="27"/>
      <c r="F720" s="27"/>
      <c r="G720" s="27"/>
      <c r="H720" s="19"/>
      <c r="I720" s="19"/>
      <c r="J720" s="19"/>
      <c r="K720" s="23" t="str">
        <f t="shared" si="12"/>
        <v/>
      </c>
    </row>
    <row r="721" spans="1:11" ht="15">
      <c r="A721"/>
      <c r="B721"/>
      <c r="C721"/>
      <c r="D721" s="27"/>
      <c r="E721" s="27"/>
      <c r="F721" s="27"/>
      <c r="G721" s="27"/>
      <c r="H721" s="19"/>
      <c r="I721" s="19"/>
      <c r="J721" s="19"/>
      <c r="K721" s="23" t="str">
        <f t="shared" si="12"/>
        <v/>
      </c>
    </row>
    <row r="722" spans="1:11" ht="15">
      <c r="A722"/>
      <c r="B722"/>
      <c r="C722"/>
      <c r="D722" s="27"/>
      <c r="E722" s="27"/>
      <c r="F722" s="27"/>
      <c r="G722" s="27"/>
      <c r="H722" s="19"/>
      <c r="I722" s="19"/>
      <c r="J722" s="19"/>
      <c r="K722" s="23" t="str">
        <f t="shared" si="12"/>
        <v/>
      </c>
    </row>
    <row r="723" spans="1:11" ht="15">
      <c r="A723"/>
      <c r="B723"/>
      <c r="C723"/>
      <c r="D723" s="27"/>
      <c r="E723" s="27"/>
      <c r="F723" s="27"/>
      <c r="G723" s="27"/>
      <c r="H723" s="19"/>
      <c r="I723" s="19"/>
      <c r="J723" s="19"/>
      <c r="K723" s="23" t="str">
        <f t="shared" si="12"/>
        <v/>
      </c>
    </row>
    <row r="724" spans="1:11" ht="15">
      <c r="A724"/>
      <c r="B724"/>
      <c r="C724"/>
      <c r="D724" s="27"/>
      <c r="E724" s="27"/>
      <c r="F724" s="27"/>
      <c r="G724" s="27"/>
      <c r="H724" s="19"/>
      <c r="I724" s="19"/>
      <c r="J724" s="19"/>
      <c r="K724" s="23" t="str">
        <f t="shared" si="12"/>
        <v/>
      </c>
    </row>
    <row r="725" spans="1:11" ht="15">
      <c r="A725"/>
      <c r="B725"/>
      <c r="C725"/>
      <c r="D725" s="27"/>
      <c r="E725" s="27"/>
      <c r="F725" s="27"/>
      <c r="G725" s="27"/>
      <c r="H725" s="19"/>
      <c r="I725" s="19"/>
      <c r="J725" s="19"/>
      <c r="K725" s="23" t="str">
        <f t="shared" si="12"/>
        <v/>
      </c>
    </row>
    <row r="726" spans="1:11" ht="15">
      <c r="A726"/>
      <c r="B726"/>
      <c r="C726"/>
      <c r="D726" s="27"/>
      <c r="E726" s="27"/>
      <c r="F726" s="27"/>
      <c r="G726" s="27"/>
      <c r="H726" s="19"/>
      <c r="I726" s="19"/>
      <c r="J726" s="19"/>
      <c r="K726" s="23" t="str">
        <f t="shared" si="12"/>
        <v/>
      </c>
    </row>
    <row r="727" spans="1:11" ht="15">
      <c r="A727"/>
      <c r="B727"/>
      <c r="C727"/>
      <c r="D727" s="27"/>
      <c r="E727" s="27"/>
      <c r="F727" s="27"/>
      <c r="G727" s="27"/>
      <c r="H727" s="19"/>
      <c r="I727" s="19"/>
      <c r="J727" s="19"/>
      <c r="K727" s="23" t="str">
        <f t="shared" si="12"/>
        <v/>
      </c>
    </row>
    <row r="728" spans="1:11" ht="15">
      <c r="A728"/>
      <c r="B728"/>
      <c r="C728"/>
      <c r="D728" s="27"/>
      <c r="E728" s="27"/>
      <c r="F728" s="27"/>
      <c r="G728" s="27"/>
      <c r="H728" s="19"/>
      <c r="I728" s="19"/>
      <c r="J728" s="19"/>
      <c r="K728" s="23" t="str">
        <f t="shared" si="12"/>
        <v/>
      </c>
    </row>
    <row r="729" spans="1:11" ht="15">
      <c r="A729"/>
      <c r="B729"/>
      <c r="C729"/>
      <c r="D729" s="27"/>
      <c r="E729" s="27"/>
      <c r="F729" s="27"/>
      <c r="G729" s="27"/>
      <c r="H729" s="19"/>
      <c r="I729" s="19"/>
      <c r="J729" s="19"/>
      <c r="K729" s="23" t="str">
        <f t="shared" si="12"/>
        <v/>
      </c>
    </row>
    <row r="730" spans="1:11" ht="15">
      <c r="A730"/>
      <c r="B730"/>
      <c r="C730"/>
      <c r="D730" s="27"/>
      <c r="E730" s="27"/>
      <c r="F730" s="27"/>
      <c r="G730" s="27"/>
      <c r="H730" s="19"/>
      <c r="I730" s="19"/>
      <c r="J730" s="19"/>
      <c r="K730" s="23" t="str">
        <f t="shared" si="12"/>
        <v/>
      </c>
    </row>
    <row r="731" spans="1:11" ht="15">
      <c r="A731"/>
      <c r="B731"/>
      <c r="C731"/>
      <c r="D731" s="27"/>
      <c r="E731" s="27"/>
      <c r="F731" s="27"/>
      <c r="G731" s="27"/>
      <c r="H731" s="19"/>
      <c r="I731" s="19"/>
      <c r="J731" s="19"/>
      <c r="K731" s="23" t="str">
        <f t="shared" si="12"/>
        <v/>
      </c>
    </row>
    <row r="732" spans="1:11" ht="15">
      <c r="A732"/>
      <c r="B732"/>
      <c r="C732"/>
      <c r="D732" s="27"/>
      <c r="E732" s="27"/>
      <c r="F732" s="27"/>
      <c r="G732" s="27"/>
      <c r="H732" s="19"/>
      <c r="I732" s="19"/>
      <c r="J732" s="19"/>
      <c r="K732" s="23" t="str">
        <f t="shared" si="12"/>
        <v/>
      </c>
    </row>
    <row r="733" spans="1:11" ht="15">
      <c r="A733"/>
      <c r="B733"/>
      <c r="C733"/>
      <c r="D733" s="27"/>
      <c r="E733" s="27"/>
      <c r="F733" s="27"/>
      <c r="G733" s="27"/>
      <c r="H733" s="19"/>
      <c r="I733" s="19"/>
      <c r="J733" s="19"/>
      <c r="K733" s="23" t="str">
        <f t="shared" si="12"/>
        <v/>
      </c>
    </row>
    <row r="734" spans="1:11" ht="15">
      <c r="A734"/>
      <c r="B734"/>
      <c r="C734"/>
      <c r="D734" s="27"/>
      <c r="E734" s="27"/>
      <c r="F734" s="27"/>
      <c r="G734" s="27"/>
      <c r="H734" s="19"/>
      <c r="I734" s="19"/>
      <c r="J734" s="19"/>
      <c r="K734" s="23" t="str">
        <f t="shared" si="12"/>
        <v/>
      </c>
    </row>
    <row r="735" spans="1:11" ht="15">
      <c r="A735"/>
      <c r="B735"/>
      <c r="C735"/>
      <c r="D735" s="27"/>
      <c r="E735" s="27"/>
      <c r="F735" s="27"/>
      <c r="G735" s="27"/>
      <c r="H735" s="19"/>
      <c r="I735" s="19"/>
      <c r="J735" s="19"/>
      <c r="K735" s="23" t="str">
        <f t="shared" si="12"/>
        <v/>
      </c>
    </row>
    <row r="736" spans="1:11" ht="15">
      <c r="A736"/>
      <c r="B736"/>
      <c r="C736"/>
      <c r="D736" s="27"/>
      <c r="E736" s="27"/>
      <c r="F736" s="27"/>
      <c r="G736" s="27"/>
      <c r="H736" s="19"/>
      <c r="I736" s="19"/>
      <c r="J736" s="19"/>
      <c r="K736" s="23" t="str">
        <f t="shared" si="12"/>
        <v/>
      </c>
    </row>
    <row r="737" spans="1:11" ht="15">
      <c r="A737"/>
      <c r="B737"/>
      <c r="C737"/>
      <c r="D737" s="27"/>
      <c r="E737" s="27"/>
      <c r="F737" s="27"/>
      <c r="G737" s="27"/>
      <c r="H737" s="19"/>
      <c r="I737" s="19"/>
      <c r="J737" s="19"/>
      <c r="K737" s="23" t="str">
        <f t="shared" si="12"/>
        <v/>
      </c>
    </row>
    <row r="738" spans="1:11" ht="15">
      <c r="A738"/>
      <c r="B738"/>
      <c r="C738"/>
      <c r="D738" s="27"/>
      <c r="E738" s="27"/>
      <c r="F738" s="27"/>
      <c r="G738" s="27"/>
      <c r="H738" s="19"/>
      <c r="I738" s="19"/>
      <c r="J738" s="19"/>
      <c r="K738" s="23" t="str">
        <f t="shared" si="12"/>
        <v/>
      </c>
    </row>
    <row r="739" spans="1:11" ht="15">
      <c r="A739"/>
      <c r="B739"/>
      <c r="C739"/>
      <c r="D739" s="27"/>
      <c r="E739" s="27"/>
      <c r="F739" s="27"/>
      <c r="G739" s="27"/>
      <c r="H739" s="19"/>
      <c r="I739" s="19"/>
      <c r="J739" s="19"/>
      <c r="K739" s="23" t="str">
        <f t="shared" si="12"/>
        <v/>
      </c>
    </row>
    <row r="740" spans="1:11" ht="15">
      <c r="A740"/>
      <c r="B740"/>
      <c r="C740"/>
      <c r="D740" s="27"/>
      <c r="E740" s="27"/>
      <c r="F740" s="27"/>
      <c r="G740" s="27"/>
      <c r="H740" s="19"/>
      <c r="I740" s="19"/>
      <c r="J740" s="19"/>
      <c r="K740" s="23" t="str">
        <f t="shared" si="12"/>
        <v/>
      </c>
    </row>
    <row r="741" spans="1:11" ht="15">
      <c r="A741"/>
      <c r="B741"/>
      <c r="C741"/>
      <c r="D741" s="27"/>
      <c r="E741" s="27"/>
      <c r="F741" s="27"/>
      <c r="G741" s="27"/>
      <c r="H741" s="19"/>
      <c r="I741" s="19"/>
      <c r="J741" s="19"/>
      <c r="K741" s="23" t="str">
        <f t="shared" si="12"/>
        <v/>
      </c>
    </row>
    <row r="742" spans="1:11" ht="15">
      <c r="A742"/>
      <c r="B742"/>
      <c r="C742"/>
      <c r="D742" s="27"/>
      <c r="E742" s="27"/>
      <c r="F742" s="27"/>
      <c r="G742" s="27"/>
      <c r="H742" s="19"/>
      <c r="I742" s="19"/>
      <c r="J742" s="19"/>
      <c r="K742" s="23" t="str">
        <f t="shared" si="12"/>
        <v/>
      </c>
    </row>
    <row r="743" spans="1:11" ht="15">
      <c r="A743"/>
      <c r="B743"/>
      <c r="C743"/>
      <c r="D743" s="27"/>
      <c r="E743" s="27"/>
      <c r="F743" s="27"/>
      <c r="G743" s="27"/>
      <c r="H743" s="19"/>
      <c r="I743" s="19"/>
      <c r="J743" s="19"/>
      <c r="K743" s="23" t="str">
        <f t="shared" si="12"/>
        <v/>
      </c>
    </row>
    <row r="744" spans="1:11" ht="15">
      <c r="A744"/>
      <c r="B744"/>
      <c r="C744"/>
      <c r="D744" s="27"/>
      <c r="E744" s="27"/>
      <c r="F744" s="27"/>
      <c r="G744" s="27"/>
      <c r="H744" s="19"/>
      <c r="I744" s="19"/>
      <c r="J744" s="19"/>
      <c r="K744" s="23" t="str">
        <f t="shared" si="12"/>
        <v/>
      </c>
    </row>
    <row r="745" spans="1:11" ht="15">
      <c r="A745"/>
      <c r="B745"/>
      <c r="C745"/>
      <c r="D745" s="27"/>
      <c r="E745" s="27"/>
      <c r="F745" s="27"/>
      <c r="G745" s="27"/>
      <c r="H745" s="19"/>
      <c r="I745" s="19"/>
      <c r="J745" s="19"/>
      <c r="K745" s="23" t="str">
        <f t="shared" si="12"/>
        <v/>
      </c>
    </row>
    <row r="746" spans="1:11" ht="15">
      <c r="A746"/>
      <c r="B746"/>
      <c r="C746"/>
      <c r="D746" s="27"/>
      <c r="E746" s="27"/>
      <c r="F746" s="27"/>
      <c r="G746" s="27"/>
      <c r="H746" s="19"/>
      <c r="I746" s="19"/>
      <c r="J746" s="19"/>
      <c r="K746" s="23" t="str">
        <f t="shared" si="12"/>
        <v/>
      </c>
    </row>
    <row r="747" spans="1:11" ht="15">
      <c r="A747"/>
      <c r="B747"/>
      <c r="C747"/>
      <c r="D747" s="27"/>
      <c r="E747" s="27"/>
      <c r="F747" s="27"/>
      <c r="G747" s="27"/>
      <c r="H747" s="19"/>
      <c r="I747" s="19"/>
      <c r="J747" s="19"/>
      <c r="K747" s="23" t="str">
        <f t="shared" si="12"/>
        <v/>
      </c>
    </row>
    <row r="748" spans="1:11" ht="15">
      <c r="A748"/>
      <c r="B748"/>
      <c r="C748"/>
      <c r="D748" s="27"/>
      <c r="E748" s="27"/>
      <c r="F748" s="27"/>
      <c r="G748" s="27"/>
      <c r="H748" s="19"/>
      <c r="I748" s="19"/>
      <c r="J748" s="19"/>
      <c r="K748" s="23" t="str">
        <f t="shared" si="12"/>
        <v/>
      </c>
    </row>
    <row r="749" spans="1:11" ht="15">
      <c r="A749"/>
      <c r="B749"/>
      <c r="C749"/>
      <c r="D749" s="27"/>
      <c r="E749" s="27"/>
      <c r="F749" s="27"/>
      <c r="G749" s="27"/>
      <c r="H749" s="19"/>
      <c r="I749" s="19"/>
      <c r="J749" s="19"/>
      <c r="K749" s="23" t="str">
        <f t="shared" si="12"/>
        <v/>
      </c>
    </row>
    <row r="750" spans="1:11" ht="15">
      <c r="A750"/>
      <c r="B750"/>
      <c r="C750"/>
      <c r="D750" s="27"/>
      <c r="E750" s="27"/>
      <c r="F750" s="27"/>
      <c r="G750" s="27"/>
      <c r="H750" s="19"/>
      <c r="I750" s="19"/>
      <c r="J750" s="19"/>
      <c r="K750" s="23" t="str">
        <f t="shared" si="12"/>
        <v/>
      </c>
    </row>
    <row r="751" spans="1:11" ht="15">
      <c r="A751"/>
      <c r="B751"/>
      <c r="C751"/>
      <c r="D751" s="27"/>
      <c r="E751" s="27"/>
      <c r="F751" s="27"/>
      <c r="G751" s="27"/>
      <c r="H751" s="19"/>
      <c r="I751" s="19"/>
      <c r="J751" s="19"/>
      <c r="K751" s="23" t="str">
        <f t="shared" si="12"/>
        <v/>
      </c>
    </row>
    <row r="752" spans="1:11" ht="15">
      <c r="A752"/>
      <c r="B752"/>
      <c r="C752"/>
      <c r="D752" s="27"/>
      <c r="E752" s="27"/>
      <c r="F752" s="27"/>
      <c r="G752" s="27"/>
      <c r="H752" s="19"/>
      <c r="I752" s="19"/>
      <c r="J752" s="19"/>
      <c r="K752" s="23" t="str">
        <f t="shared" si="12"/>
        <v/>
      </c>
    </row>
    <row r="753" spans="1:11" ht="15">
      <c r="A753"/>
      <c r="B753"/>
      <c r="C753"/>
      <c r="D753" s="27"/>
      <c r="E753" s="27"/>
      <c r="F753" s="27"/>
      <c r="G753" s="27"/>
      <c r="H753" s="19"/>
      <c r="I753" s="19"/>
      <c r="J753" s="19"/>
      <c r="K753" s="23" t="str">
        <f t="shared" si="12"/>
        <v/>
      </c>
    </row>
    <row r="754" spans="1:11" ht="15">
      <c r="A754"/>
      <c r="B754"/>
      <c r="C754"/>
      <c r="D754" s="27"/>
      <c r="E754" s="27"/>
      <c r="F754" s="27"/>
      <c r="G754" s="27"/>
      <c r="H754" s="19"/>
      <c r="I754" s="19"/>
      <c r="J754" s="19"/>
      <c r="K754" s="23" t="str">
        <f t="shared" si="12"/>
        <v/>
      </c>
    </row>
    <row r="755" spans="1:11" ht="15">
      <c r="A755"/>
      <c r="B755"/>
      <c r="C755"/>
      <c r="D755" s="27"/>
      <c r="E755" s="27"/>
      <c r="F755" s="27"/>
      <c r="G755" s="27"/>
      <c r="H755" s="19"/>
      <c r="I755" s="19"/>
      <c r="J755" s="19"/>
      <c r="K755" s="23" t="str">
        <f t="shared" si="12"/>
        <v/>
      </c>
    </row>
    <row r="756" spans="1:11" ht="15">
      <c r="A756"/>
      <c r="B756"/>
      <c r="C756"/>
      <c r="D756" s="27"/>
      <c r="E756" s="27"/>
      <c r="F756" s="27"/>
      <c r="G756" s="27"/>
      <c r="H756" s="19"/>
      <c r="I756" s="19"/>
      <c r="J756" s="19"/>
      <c r="K756" s="23" t="str">
        <f t="shared" si="12"/>
        <v/>
      </c>
    </row>
    <row r="757" spans="1:11" ht="15">
      <c r="A757"/>
      <c r="B757"/>
      <c r="C757"/>
      <c r="D757" s="27"/>
      <c r="E757" s="27"/>
      <c r="F757" s="27"/>
      <c r="G757" s="27"/>
      <c r="H757" s="19"/>
      <c r="I757" s="19"/>
      <c r="J757" s="19"/>
      <c r="K757" s="23" t="str">
        <f t="shared" si="12"/>
        <v/>
      </c>
    </row>
    <row r="758" spans="1:11" ht="15">
      <c r="A758"/>
      <c r="B758"/>
      <c r="C758"/>
      <c r="D758" s="27"/>
      <c r="E758" s="27"/>
      <c r="F758" s="27"/>
      <c r="G758" s="27"/>
      <c r="H758" s="19"/>
      <c r="I758" s="19"/>
      <c r="J758" s="19"/>
      <c r="K758" s="23" t="str">
        <f t="shared" si="12"/>
        <v/>
      </c>
    </row>
    <row r="759" spans="1:11" ht="15">
      <c r="A759"/>
      <c r="B759"/>
      <c r="C759"/>
      <c r="D759" s="27"/>
      <c r="E759" s="27"/>
      <c r="F759" s="27"/>
      <c r="G759" s="27"/>
      <c r="H759" s="19"/>
      <c r="I759" s="19"/>
      <c r="J759" s="19"/>
      <c r="K759" s="23" t="str">
        <f t="shared" si="12"/>
        <v/>
      </c>
    </row>
    <row r="760" spans="1:11" ht="15">
      <c r="A760"/>
      <c r="B760"/>
      <c r="C760"/>
      <c r="D760" s="27"/>
      <c r="E760" s="27"/>
      <c r="F760" s="27"/>
      <c r="G760" s="27"/>
      <c r="H760" s="19"/>
      <c r="I760" s="19"/>
      <c r="J760" s="19"/>
      <c r="K760" s="23" t="str">
        <f t="shared" si="12"/>
        <v/>
      </c>
    </row>
    <row r="761" spans="1:11" ht="15">
      <c r="A761"/>
      <c r="B761"/>
      <c r="C761"/>
      <c r="D761" s="27"/>
      <c r="E761" s="27"/>
      <c r="F761" s="27"/>
      <c r="G761" s="27"/>
      <c r="H761" s="19"/>
      <c r="I761" s="19"/>
      <c r="J761" s="19"/>
      <c r="K761" s="23" t="str">
        <f t="shared" si="12"/>
        <v/>
      </c>
    </row>
    <row r="762" spans="1:11" ht="15">
      <c r="A762"/>
      <c r="B762"/>
      <c r="C762"/>
      <c r="D762" s="27"/>
      <c r="E762" s="27"/>
      <c r="F762" s="27"/>
      <c r="G762" s="27"/>
      <c r="H762" s="19"/>
      <c r="I762" s="19"/>
      <c r="J762" s="19"/>
      <c r="K762" s="23" t="str">
        <f t="shared" si="12"/>
        <v/>
      </c>
    </row>
    <row r="763" spans="1:11" ht="15">
      <c r="A763"/>
      <c r="B763"/>
      <c r="C763"/>
      <c r="D763" s="27"/>
      <c r="E763" s="27"/>
      <c r="F763" s="27"/>
      <c r="G763" s="27"/>
      <c r="H763" s="19"/>
      <c r="I763" s="19"/>
      <c r="J763" s="19"/>
      <c r="K763" s="23" t="str">
        <f t="shared" si="12"/>
        <v/>
      </c>
    </row>
    <row r="764" spans="1:11" ht="15">
      <c r="A764"/>
      <c r="B764"/>
      <c r="C764"/>
      <c r="D764" s="27"/>
      <c r="E764" s="27"/>
      <c r="F764" s="27"/>
      <c r="G764" s="27"/>
      <c r="H764" s="19"/>
      <c r="I764" s="19"/>
      <c r="J764" s="19"/>
      <c r="K764" s="23" t="str">
        <f t="shared" si="12"/>
        <v/>
      </c>
    </row>
    <row r="765" spans="1:11" ht="15">
      <c r="A765"/>
      <c r="B765"/>
      <c r="C765"/>
      <c r="D765" s="27"/>
      <c r="E765" s="27"/>
      <c r="F765" s="27"/>
      <c r="G765" s="27"/>
      <c r="H765" s="19"/>
      <c r="I765" s="19"/>
      <c r="J765" s="19"/>
      <c r="K765" s="23" t="str">
        <f t="shared" si="12"/>
        <v/>
      </c>
    </row>
    <row r="766" spans="1:11" ht="15">
      <c r="A766"/>
      <c r="B766"/>
      <c r="C766"/>
      <c r="D766" s="27"/>
      <c r="E766" s="27"/>
      <c r="F766" s="27"/>
      <c r="G766" s="27"/>
      <c r="H766" s="19"/>
      <c r="I766" s="19"/>
      <c r="J766" s="19"/>
      <c r="K766" s="23" t="str">
        <f t="shared" si="12"/>
        <v/>
      </c>
    </row>
    <row r="767" spans="1:11" ht="15">
      <c r="A767"/>
      <c r="B767"/>
      <c r="C767"/>
      <c r="D767" s="27"/>
      <c r="E767" s="27"/>
      <c r="F767" s="27"/>
      <c r="G767" s="27"/>
      <c r="H767" s="19"/>
      <c r="I767" s="19"/>
      <c r="J767" s="19"/>
      <c r="K767" s="23" t="str">
        <f t="shared" si="12"/>
        <v/>
      </c>
    </row>
    <row r="768" spans="1:11" ht="15">
      <c r="A768"/>
      <c r="B768"/>
      <c r="C768"/>
      <c r="D768" s="27"/>
      <c r="E768" s="27"/>
      <c r="F768" s="27"/>
      <c r="G768" s="27"/>
      <c r="H768" s="19"/>
      <c r="I768" s="19"/>
      <c r="J768" s="19"/>
      <c r="K768" s="23" t="str">
        <f t="shared" si="12"/>
        <v/>
      </c>
    </row>
    <row r="769" spans="1:11" ht="15">
      <c r="A769"/>
      <c r="B769"/>
      <c r="C769"/>
      <c r="D769" s="27"/>
      <c r="E769" s="27"/>
      <c r="F769" s="27"/>
      <c r="G769" s="27"/>
      <c r="H769" s="19"/>
      <c r="I769" s="19"/>
      <c r="J769" s="19"/>
      <c r="K769" s="23" t="str">
        <f t="shared" si="12"/>
        <v/>
      </c>
    </row>
    <row r="770" spans="1:11" ht="15">
      <c r="A770"/>
      <c r="B770"/>
      <c r="C770"/>
      <c r="D770" s="27"/>
      <c r="E770" s="27"/>
      <c r="F770" s="27"/>
      <c r="G770" s="27"/>
      <c r="H770" s="19"/>
      <c r="I770" s="19"/>
      <c r="J770" s="19"/>
      <c r="K770" s="23" t="str">
        <f t="shared" si="12"/>
        <v/>
      </c>
    </row>
    <row r="771" spans="1:11" ht="15">
      <c r="A771"/>
      <c r="B771"/>
      <c r="C771"/>
      <c r="D771" s="27"/>
      <c r="E771" s="27"/>
      <c r="F771" s="27"/>
      <c r="G771" s="27"/>
      <c r="H771" s="19"/>
      <c r="I771" s="19"/>
      <c r="J771" s="19"/>
      <c r="K771" s="23" t="str">
        <f t="shared" ref="K771:K834" si="13">IF(A771="","",IF(AND(COUNTIF(B771:D771,"&gt;0")&gt;=1,COUNTIF(E771:F771,0)=2),$H$2,IF(AND(COUNTIF(B771:D771,0)=3,COUNTIF(E771:F771,"&gt;0")=2),$H$3,IF(COUNTIF(B771:F771,"&gt;0")=5,$H$4,IF(COUNTIF(B771:F771,"&gt;0"),$H$5,$H$6)))))</f>
        <v/>
      </c>
    </row>
    <row r="772" spans="1:11" ht="15">
      <c r="A772"/>
      <c r="B772"/>
      <c r="C772"/>
      <c r="D772" s="27"/>
      <c r="E772" s="27"/>
      <c r="F772" s="27"/>
      <c r="G772" s="27"/>
      <c r="H772" s="19"/>
      <c r="I772" s="19"/>
      <c r="J772" s="19"/>
      <c r="K772" s="23" t="str">
        <f t="shared" si="13"/>
        <v/>
      </c>
    </row>
    <row r="773" spans="1:11" ht="15">
      <c r="A773"/>
      <c r="B773"/>
      <c r="C773"/>
      <c r="D773" s="27"/>
      <c r="E773" s="27"/>
      <c r="F773" s="27"/>
      <c r="G773" s="27"/>
      <c r="H773" s="19"/>
      <c r="I773" s="19"/>
      <c r="J773" s="19"/>
      <c r="K773" s="23" t="str">
        <f t="shared" si="13"/>
        <v/>
      </c>
    </row>
    <row r="774" spans="1:11" ht="15">
      <c r="A774"/>
      <c r="B774"/>
      <c r="C774"/>
      <c r="D774" s="27"/>
      <c r="E774" s="27"/>
      <c r="F774" s="27"/>
      <c r="G774" s="27"/>
      <c r="H774" s="19"/>
      <c r="I774" s="19"/>
      <c r="J774" s="19"/>
      <c r="K774" s="23" t="str">
        <f t="shared" si="13"/>
        <v/>
      </c>
    </row>
    <row r="775" spans="1:11">
      <c r="A775" s="27"/>
      <c r="B775" s="27"/>
      <c r="C775" s="27"/>
      <c r="D775" s="27"/>
      <c r="E775" s="27"/>
      <c r="F775" s="27"/>
      <c r="G775" s="27"/>
      <c r="H775" s="19"/>
      <c r="I775" s="19"/>
      <c r="J775" s="19"/>
      <c r="K775" s="23" t="str">
        <f t="shared" si="13"/>
        <v/>
      </c>
    </row>
    <row r="776" spans="1:11">
      <c r="A776" s="27"/>
      <c r="B776" s="27"/>
      <c r="C776" s="27"/>
      <c r="D776" s="27"/>
      <c r="E776" s="27"/>
      <c r="F776" s="27"/>
      <c r="G776" s="27"/>
      <c r="H776" s="19"/>
      <c r="I776" s="19"/>
      <c r="J776" s="19"/>
      <c r="K776" s="23" t="str">
        <f t="shared" si="13"/>
        <v/>
      </c>
    </row>
    <row r="777" spans="1:11">
      <c r="A777" s="27"/>
      <c r="B777" s="27"/>
      <c r="C777" s="27"/>
      <c r="D777" s="27"/>
      <c r="E777" s="27"/>
      <c r="F777" s="27"/>
      <c r="G777" s="27"/>
      <c r="H777" s="19"/>
      <c r="I777" s="19"/>
      <c r="J777" s="19"/>
      <c r="K777" s="23" t="str">
        <f t="shared" si="13"/>
        <v/>
      </c>
    </row>
    <row r="778" spans="1:11">
      <c r="A778" s="27"/>
      <c r="B778" s="27"/>
      <c r="C778" s="27"/>
      <c r="D778" s="27"/>
      <c r="E778" s="27"/>
      <c r="F778" s="27"/>
      <c r="G778" s="27"/>
      <c r="H778" s="19"/>
      <c r="I778" s="19"/>
      <c r="J778" s="19"/>
      <c r="K778" s="23" t="str">
        <f t="shared" si="13"/>
        <v/>
      </c>
    </row>
    <row r="779" spans="1:11">
      <c r="A779" s="27"/>
      <c r="B779" s="27"/>
      <c r="C779" s="27"/>
      <c r="D779" s="27"/>
      <c r="E779" s="27"/>
      <c r="F779" s="27"/>
      <c r="G779" s="27"/>
      <c r="H779" s="19"/>
      <c r="I779" s="19"/>
      <c r="J779" s="19"/>
      <c r="K779" s="23" t="str">
        <f t="shared" si="13"/>
        <v/>
      </c>
    </row>
    <row r="780" spans="1:11">
      <c r="A780" s="27"/>
      <c r="B780" s="27"/>
      <c r="C780" s="27"/>
      <c r="D780" s="27"/>
      <c r="E780" s="27"/>
      <c r="F780" s="27"/>
      <c r="G780" s="27"/>
      <c r="H780" s="19"/>
      <c r="I780" s="19"/>
      <c r="J780" s="19"/>
      <c r="K780" s="23" t="str">
        <f t="shared" si="13"/>
        <v/>
      </c>
    </row>
    <row r="781" spans="1:11">
      <c r="A781" s="27"/>
      <c r="B781" s="27"/>
      <c r="C781" s="27"/>
      <c r="D781" s="27"/>
      <c r="E781" s="27"/>
      <c r="F781" s="27"/>
      <c r="G781" s="27"/>
      <c r="H781" s="19"/>
      <c r="I781" s="19"/>
      <c r="J781" s="19"/>
      <c r="K781" s="23" t="str">
        <f t="shared" si="13"/>
        <v/>
      </c>
    </row>
    <row r="782" spans="1:11">
      <c r="A782" s="27"/>
      <c r="B782" s="27"/>
      <c r="C782" s="27"/>
      <c r="D782" s="27"/>
      <c r="E782" s="27"/>
      <c r="F782" s="27"/>
      <c r="G782" s="27"/>
      <c r="H782" s="19"/>
      <c r="I782" s="19"/>
      <c r="J782" s="19"/>
      <c r="K782" s="23" t="str">
        <f t="shared" si="13"/>
        <v/>
      </c>
    </row>
    <row r="783" spans="1:11">
      <c r="A783" s="27"/>
      <c r="B783" s="27"/>
      <c r="C783" s="27"/>
      <c r="D783" s="27"/>
      <c r="E783" s="27"/>
      <c r="F783" s="27"/>
      <c r="G783" s="27"/>
      <c r="H783" s="19"/>
      <c r="I783" s="19"/>
      <c r="J783" s="19"/>
      <c r="K783" s="23" t="str">
        <f t="shared" si="13"/>
        <v/>
      </c>
    </row>
    <row r="784" spans="1:11">
      <c r="A784" s="27"/>
      <c r="B784" s="27"/>
      <c r="C784" s="27"/>
      <c r="D784" s="27"/>
      <c r="E784" s="27"/>
      <c r="F784" s="27"/>
      <c r="G784" s="27"/>
      <c r="H784" s="19"/>
      <c r="I784" s="19"/>
      <c r="J784" s="19"/>
      <c r="K784" s="23" t="str">
        <f t="shared" si="13"/>
        <v/>
      </c>
    </row>
    <row r="785" spans="1:11">
      <c r="A785" s="27"/>
      <c r="B785" s="27"/>
      <c r="C785" s="27"/>
      <c r="D785" s="27"/>
      <c r="E785" s="27"/>
      <c r="F785" s="27"/>
      <c r="G785" s="27"/>
      <c r="H785" s="19"/>
      <c r="I785" s="19"/>
      <c r="J785" s="19"/>
      <c r="K785" s="23" t="str">
        <f t="shared" si="13"/>
        <v/>
      </c>
    </row>
    <row r="786" spans="1:11">
      <c r="A786" s="27"/>
      <c r="B786" s="27"/>
      <c r="C786" s="27"/>
      <c r="D786" s="27"/>
      <c r="E786" s="27"/>
      <c r="F786" s="27"/>
      <c r="G786" s="27"/>
      <c r="H786" s="19"/>
      <c r="I786" s="19"/>
      <c r="J786" s="19"/>
      <c r="K786" s="23" t="str">
        <f t="shared" si="13"/>
        <v/>
      </c>
    </row>
    <row r="787" spans="1:11">
      <c r="A787" s="27"/>
      <c r="B787" s="27"/>
      <c r="C787" s="27"/>
      <c r="D787" s="27"/>
      <c r="E787" s="27"/>
      <c r="F787" s="27"/>
      <c r="G787" s="27"/>
      <c r="H787" s="19"/>
      <c r="I787" s="19"/>
      <c r="J787" s="19"/>
      <c r="K787" s="23" t="str">
        <f t="shared" si="13"/>
        <v/>
      </c>
    </row>
    <row r="788" spans="1:11">
      <c r="A788" s="27"/>
      <c r="B788" s="27"/>
      <c r="C788" s="27"/>
      <c r="D788" s="27"/>
      <c r="E788" s="27"/>
      <c r="F788" s="27"/>
      <c r="G788" s="27"/>
      <c r="H788" s="19"/>
      <c r="I788" s="19"/>
      <c r="J788" s="19"/>
      <c r="K788" s="23" t="str">
        <f t="shared" si="13"/>
        <v/>
      </c>
    </row>
    <row r="789" spans="1:11">
      <c r="A789" s="27"/>
      <c r="B789" s="27"/>
      <c r="C789" s="27"/>
      <c r="D789" s="27"/>
      <c r="E789" s="27"/>
      <c r="F789" s="27"/>
      <c r="G789" s="27"/>
      <c r="H789" s="19"/>
      <c r="I789" s="19"/>
      <c r="J789" s="19"/>
      <c r="K789" s="23" t="str">
        <f t="shared" si="13"/>
        <v/>
      </c>
    </row>
    <row r="790" spans="1:11">
      <c r="A790" s="27"/>
      <c r="B790" s="27"/>
      <c r="C790" s="27"/>
      <c r="D790" s="27"/>
      <c r="E790" s="27"/>
      <c r="F790" s="27"/>
      <c r="G790" s="27"/>
      <c r="H790" s="19"/>
      <c r="I790" s="19"/>
      <c r="J790" s="19"/>
      <c r="K790" s="23" t="str">
        <f t="shared" si="13"/>
        <v/>
      </c>
    </row>
    <row r="791" spans="1:11">
      <c r="A791" s="27"/>
      <c r="B791" s="27"/>
      <c r="C791" s="27"/>
      <c r="D791" s="27"/>
      <c r="E791" s="27"/>
      <c r="F791" s="27"/>
      <c r="G791" s="27"/>
      <c r="H791" s="19"/>
      <c r="I791" s="19"/>
      <c r="J791" s="19"/>
      <c r="K791" s="23" t="str">
        <f t="shared" si="13"/>
        <v/>
      </c>
    </row>
    <row r="792" spans="1:11">
      <c r="A792" s="27"/>
      <c r="B792" s="27"/>
      <c r="C792" s="27"/>
      <c r="D792" s="27"/>
      <c r="E792" s="27"/>
      <c r="F792" s="27"/>
      <c r="G792" s="27"/>
      <c r="H792" s="19"/>
      <c r="I792" s="19"/>
      <c r="J792" s="19"/>
      <c r="K792" s="23" t="str">
        <f t="shared" si="13"/>
        <v/>
      </c>
    </row>
    <row r="793" spans="1:11">
      <c r="A793" s="27"/>
      <c r="B793" s="27"/>
      <c r="C793" s="27"/>
      <c r="D793" s="27"/>
      <c r="E793" s="27"/>
      <c r="F793" s="27"/>
      <c r="G793" s="27"/>
      <c r="H793" s="19"/>
      <c r="I793" s="19"/>
      <c r="J793" s="19"/>
      <c r="K793" s="23" t="str">
        <f t="shared" si="13"/>
        <v/>
      </c>
    </row>
    <row r="794" spans="1:11">
      <c r="A794" s="27"/>
      <c r="B794" s="27"/>
      <c r="C794" s="27"/>
      <c r="D794" s="27"/>
      <c r="E794" s="27"/>
      <c r="F794" s="27"/>
      <c r="G794" s="27"/>
      <c r="H794" s="19"/>
      <c r="I794" s="19"/>
      <c r="J794" s="19"/>
      <c r="K794" s="23" t="str">
        <f t="shared" si="13"/>
        <v/>
      </c>
    </row>
    <row r="795" spans="1:11">
      <c r="A795" s="27"/>
      <c r="B795" s="27"/>
      <c r="C795" s="27"/>
      <c r="D795" s="27"/>
      <c r="E795" s="27"/>
      <c r="F795" s="27"/>
      <c r="G795" s="27"/>
      <c r="H795" s="19"/>
      <c r="I795" s="19"/>
      <c r="J795" s="19"/>
      <c r="K795" s="23" t="str">
        <f t="shared" si="13"/>
        <v/>
      </c>
    </row>
    <row r="796" spans="1:11">
      <c r="A796" s="27"/>
      <c r="B796" s="27"/>
      <c r="C796" s="27"/>
      <c r="D796" s="27"/>
      <c r="E796" s="27"/>
      <c r="F796" s="27"/>
      <c r="G796" s="27"/>
      <c r="H796" s="19"/>
      <c r="I796" s="19"/>
      <c r="J796" s="19"/>
      <c r="K796" s="23" t="str">
        <f t="shared" si="13"/>
        <v/>
      </c>
    </row>
    <row r="797" spans="1:11">
      <c r="A797" s="27"/>
      <c r="B797" s="27"/>
      <c r="C797" s="27"/>
      <c r="D797" s="27"/>
      <c r="E797" s="27"/>
      <c r="F797" s="27"/>
      <c r="G797" s="27"/>
      <c r="H797" s="19"/>
      <c r="I797" s="19"/>
      <c r="J797" s="19"/>
      <c r="K797" s="23" t="str">
        <f t="shared" si="13"/>
        <v/>
      </c>
    </row>
    <row r="798" spans="1:11">
      <c r="A798" s="27"/>
      <c r="B798" s="27"/>
      <c r="C798" s="27"/>
      <c r="D798" s="27"/>
      <c r="E798" s="27"/>
      <c r="F798" s="27"/>
      <c r="G798" s="27"/>
      <c r="H798" s="19"/>
      <c r="I798" s="19"/>
      <c r="J798" s="19"/>
      <c r="K798" s="23" t="str">
        <f t="shared" si="13"/>
        <v/>
      </c>
    </row>
    <row r="799" spans="1:11">
      <c r="A799" s="27"/>
      <c r="B799" s="27"/>
      <c r="C799" s="27"/>
      <c r="D799" s="27"/>
      <c r="E799" s="27"/>
      <c r="F799" s="27"/>
      <c r="G799" s="27"/>
      <c r="H799" s="19"/>
      <c r="I799" s="19"/>
      <c r="J799" s="19"/>
      <c r="K799" s="23" t="str">
        <f t="shared" si="13"/>
        <v/>
      </c>
    </row>
    <row r="800" spans="1:11">
      <c r="A800" s="27"/>
      <c r="B800" s="27"/>
      <c r="C800" s="27"/>
      <c r="D800" s="27"/>
      <c r="E800" s="27"/>
      <c r="F800" s="27"/>
      <c r="G800" s="27"/>
      <c r="H800" s="19"/>
      <c r="I800" s="19"/>
      <c r="J800" s="19"/>
      <c r="K800" s="23" t="str">
        <f t="shared" si="13"/>
        <v/>
      </c>
    </row>
    <row r="801" spans="1:11">
      <c r="A801" s="27"/>
      <c r="B801" s="27"/>
      <c r="C801" s="27"/>
      <c r="D801" s="27"/>
      <c r="E801" s="27"/>
      <c r="F801" s="27"/>
      <c r="G801" s="27"/>
      <c r="H801" s="19"/>
      <c r="I801" s="19"/>
      <c r="J801" s="19"/>
      <c r="K801" s="23" t="str">
        <f t="shared" si="13"/>
        <v/>
      </c>
    </row>
    <row r="802" spans="1:11">
      <c r="A802" s="27"/>
      <c r="B802" s="27"/>
      <c r="C802" s="27"/>
      <c r="D802" s="27"/>
      <c r="E802" s="27"/>
      <c r="F802" s="27"/>
      <c r="G802" s="27"/>
      <c r="H802" s="19"/>
      <c r="I802" s="19"/>
      <c r="J802" s="19"/>
      <c r="K802" s="23" t="str">
        <f t="shared" si="13"/>
        <v/>
      </c>
    </row>
    <row r="803" spans="1:11">
      <c r="A803" s="27"/>
      <c r="B803" s="27"/>
      <c r="C803" s="27"/>
      <c r="D803" s="27"/>
      <c r="E803" s="27"/>
      <c r="F803" s="27"/>
      <c r="G803" s="27"/>
      <c r="H803" s="19"/>
      <c r="I803" s="19"/>
      <c r="J803" s="19"/>
      <c r="K803" s="23" t="str">
        <f t="shared" si="13"/>
        <v/>
      </c>
    </row>
    <row r="804" spans="1:11">
      <c r="A804" s="27"/>
      <c r="B804" s="27"/>
      <c r="C804" s="27"/>
      <c r="D804" s="27"/>
      <c r="E804" s="27"/>
      <c r="F804" s="27"/>
      <c r="G804" s="27"/>
      <c r="H804" s="19"/>
      <c r="I804" s="19"/>
      <c r="J804" s="19"/>
      <c r="K804" s="23" t="str">
        <f t="shared" si="13"/>
        <v/>
      </c>
    </row>
    <row r="805" spans="1:11">
      <c r="A805" s="27"/>
      <c r="B805" s="27"/>
      <c r="C805" s="27"/>
      <c r="D805" s="27"/>
      <c r="E805" s="27"/>
      <c r="F805" s="27"/>
      <c r="G805" s="27"/>
      <c r="H805" s="19"/>
      <c r="I805" s="19"/>
      <c r="J805" s="19"/>
      <c r="K805" s="23" t="str">
        <f t="shared" si="13"/>
        <v/>
      </c>
    </row>
    <row r="806" spans="1:11">
      <c r="A806" s="27"/>
      <c r="B806" s="27"/>
      <c r="C806" s="27"/>
      <c r="D806" s="27"/>
      <c r="E806" s="27"/>
      <c r="F806" s="27"/>
      <c r="G806" s="27"/>
      <c r="H806" s="19"/>
      <c r="I806" s="19"/>
      <c r="J806" s="19"/>
      <c r="K806" s="23" t="str">
        <f t="shared" si="13"/>
        <v/>
      </c>
    </row>
    <row r="807" spans="1:11">
      <c r="A807" s="27"/>
      <c r="B807" s="27"/>
      <c r="C807" s="27"/>
      <c r="D807" s="27"/>
      <c r="E807" s="27"/>
      <c r="F807" s="27"/>
      <c r="G807" s="27"/>
      <c r="H807" s="19"/>
      <c r="I807" s="19"/>
      <c r="J807" s="19"/>
      <c r="K807" s="23" t="str">
        <f t="shared" si="13"/>
        <v/>
      </c>
    </row>
    <row r="808" spans="1:11">
      <c r="A808" s="27"/>
      <c r="B808" s="27"/>
      <c r="C808" s="27"/>
      <c r="D808" s="27"/>
      <c r="E808" s="27"/>
      <c r="F808" s="27"/>
      <c r="G808" s="27"/>
      <c r="H808" s="19"/>
      <c r="I808" s="19"/>
      <c r="J808" s="19"/>
      <c r="K808" s="23" t="str">
        <f t="shared" si="13"/>
        <v/>
      </c>
    </row>
    <row r="809" spans="1:11">
      <c r="A809" s="27"/>
      <c r="B809" s="27"/>
      <c r="C809" s="27"/>
      <c r="D809" s="27"/>
      <c r="E809" s="27"/>
      <c r="F809" s="27"/>
      <c r="G809" s="27"/>
      <c r="H809" s="19"/>
      <c r="I809" s="19"/>
      <c r="J809" s="19"/>
      <c r="K809" s="23" t="str">
        <f t="shared" si="13"/>
        <v/>
      </c>
    </row>
    <row r="810" spans="1:11">
      <c r="A810" s="27"/>
      <c r="B810" s="27"/>
      <c r="C810" s="27"/>
      <c r="D810" s="27"/>
      <c r="E810" s="27"/>
      <c r="F810" s="27"/>
      <c r="G810" s="27"/>
      <c r="H810" s="19"/>
      <c r="I810" s="19"/>
      <c r="J810" s="19"/>
      <c r="K810" s="23" t="str">
        <f t="shared" si="13"/>
        <v/>
      </c>
    </row>
    <row r="811" spans="1:11">
      <c r="A811" s="27"/>
      <c r="B811" s="27"/>
      <c r="C811" s="27"/>
      <c r="D811" s="27"/>
      <c r="E811" s="27"/>
      <c r="F811" s="27"/>
      <c r="G811" s="27"/>
      <c r="H811" s="19"/>
      <c r="I811" s="19"/>
      <c r="J811" s="19"/>
      <c r="K811" s="23" t="str">
        <f t="shared" si="13"/>
        <v/>
      </c>
    </row>
    <row r="812" spans="1:11">
      <c r="A812" s="27"/>
      <c r="B812" s="27"/>
      <c r="C812" s="27"/>
      <c r="D812" s="27"/>
      <c r="E812" s="27"/>
      <c r="F812" s="27"/>
      <c r="G812" s="27"/>
      <c r="H812" s="19"/>
      <c r="I812" s="19"/>
      <c r="J812" s="19"/>
      <c r="K812" s="23" t="str">
        <f t="shared" si="13"/>
        <v/>
      </c>
    </row>
    <row r="813" spans="1:11">
      <c r="A813" s="27"/>
      <c r="B813" s="27"/>
      <c r="C813" s="27"/>
      <c r="D813" s="27"/>
      <c r="E813" s="27"/>
      <c r="F813" s="27"/>
      <c r="G813" s="27"/>
      <c r="H813" s="19"/>
      <c r="I813" s="19"/>
      <c r="J813" s="19"/>
      <c r="K813" s="23" t="str">
        <f t="shared" si="13"/>
        <v/>
      </c>
    </row>
    <row r="814" spans="1:11">
      <c r="A814" s="27"/>
      <c r="B814" s="27"/>
      <c r="C814" s="27"/>
      <c r="D814" s="27"/>
      <c r="E814" s="27"/>
      <c r="F814" s="27"/>
      <c r="G814" s="27"/>
      <c r="H814" s="19"/>
      <c r="I814" s="19"/>
      <c r="J814" s="19"/>
      <c r="K814" s="23" t="str">
        <f t="shared" si="13"/>
        <v/>
      </c>
    </row>
    <row r="815" spans="1:11">
      <c r="A815" s="27"/>
      <c r="B815" s="27"/>
      <c r="C815" s="27"/>
      <c r="D815" s="27"/>
      <c r="E815" s="27"/>
      <c r="F815" s="27"/>
      <c r="G815" s="27"/>
      <c r="H815" s="19"/>
      <c r="I815" s="19"/>
      <c r="J815" s="19"/>
      <c r="K815" s="23" t="str">
        <f t="shared" si="13"/>
        <v/>
      </c>
    </row>
    <row r="816" spans="1:11">
      <c r="A816" s="27"/>
      <c r="B816" s="27"/>
      <c r="C816" s="27"/>
      <c r="D816" s="27"/>
      <c r="E816" s="27"/>
      <c r="F816" s="27"/>
      <c r="G816" s="27"/>
      <c r="H816" s="19"/>
      <c r="I816" s="19"/>
      <c r="J816" s="19"/>
      <c r="K816" s="23" t="str">
        <f t="shared" si="13"/>
        <v/>
      </c>
    </row>
    <row r="817" spans="1:11">
      <c r="A817" s="27"/>
      <c r="B817" s="27"/>
      <c r="C817" s="27"/>
      <c r="D817" s="27"/>
      <c r="E817" s="27"/>
      <c r="F817" s="27"/>
      <c r="G817" s="27"/>
      <c r="H817" s="19"/>
      <c r="I817" s="19"/>
      <c r="J817" s="19"/>
      <c r="K817" s="23" t="str">
        <f t="shared" si="13"/>
        <v/>
      </c>
    </row>
    <row r="818" spans="1:11">
      <c r="A818" s="27"/>
      <c r="B818" s="27"/>
      <c r="C818" s="27"/>
      <c r="D818" s="27"/>
      <c r="E818" s="27"/>
      <c r="F818" s="27"/>
      <c r="G818" s="27"/>
      <c r="H818" s="19"/>
      <c r="I818" s="19"/>
      <c r="J818" s="19"/>
      <c r="K818" s="23" t="str">
        <f t="shared" si="13"/>
        <v/>
      </c>
    </row>
    <row r="819" spans="1:11">
      <c r="A819" s="27"/>
      <c r="B819" s="27"/>
      <c r="C819" s="27"/>
      <c r="D819" s="27"/>
      <c r="E819" s="27"/>
      <c r="F819" s="27"/>
      <c r="G819" s="27"/>
      <c r="H819" s="19"/>
      <c r="I819" s="19"/>
      <c r="J819" s="19"/>
      <c r="K819" s="23" t="str">
        <f t="shared" si="13"/>
        <v/>
      </c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23" t="str">
        <f t="shared" si="13"/>
        <v/>
      </c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23" t="str">
        <f t="shared" si="13"/>
        <v/>
      </c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23" t="str">
        <f t="shared" si="13"/>
        <v/>
      </c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23" t="str">
        <f t="shared" si="13"/>
        <v/>
      </c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23" t="str">
        <f t="shared" si="13"/>
        <v/>
      </c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23" t="str">
        <f t="shared" si="13"/>
        <v/>
      </c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23" t="str">
        <f t="shared" si="13"/>
        <v/>
      </c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23" t="str">
        <f t="shared" si="13"/>
        <v/>
      </c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23" t="str">
        <f t="shared" si="13"/>
        <v/>
      </c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23" t="str">
        <f t="shared" si="13"/>
        <v/>
      </c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23" t="str">
        <f t="shared" si="13"/>
        <v/>
      </c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23" t="str">
        <f t="shared" si="13"/>
        <v/>
      </c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23" t="str">
        <f t="shared" si="13"/>
        <v/>
      </c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23" t="str">
        <f t="shared" si="13"/>
        <v/>
      </c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23" t="str">
        <f t="shared" si="13"/>
        <v/>
      </c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23" t="str">
        <f t="shared" ref="K835:K898" si="14">IF(A835="","",IF(AND(COUNTIF(B835:D835,"&gt;0")&gt;=1,COUNTIF(E835:F835,0)=2),$H$2,IF(AND(COUNTIF(B835:D835,0)=3,COUNTIF(E835:F835,"&gt;0")=2),$H$3,IF(COUNTIF(B835:F835,"&gt;0")=5,$H$4,IF(COUNTIF(B835:F835,"&gt;0"),$H$5,$H$6)))))</f>
        <v/>
      </c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23" t="str">
        <f t="shared" si="14"/>
        <v/>
      </c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23" t="str">
        <f t="shared" si="14"/>
        <v/>
      </c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23" t="str">
        <f t="shared" si="14"/>
        <v/>
      </c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23" t="str">
        <f t="shared" si="14"/>
        <v/>
      </c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23" t="str">
        <f t="shared" si="14"/>
        <v/>
      </c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23" t="str">
        <f t="shared" si="14"/>
        <v/>
      </c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23" t="str">
        <f t="shared" si="14"/>
        <v/>
      </c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23" t="str">
        <f t="shared" si="14"/>
        <v/>
      </c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23" t="str">
        <f t="shared" si="14"/>
        <v/>
      </c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23" t="str">
        <f t="shared" si="14"/>
        <v/>
      </c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23" t="str">
        <f t="shared" si="14"/>
        <v/>
      </c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23" t="str">
        <f t="shared" si="14"/>
        <v/>
      </c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23" t="str">
        <f t="shared" si="14"/>
        <v/>
      </c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23" t="str">
        <f t="shared" si="14"/>
        <v/>
      </c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23" t="str">
        <f t="shared" si="14"/>
        <v/>
      </c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23" t="str">
        <f t="shared" si="14"/>
        <v/>
      </c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23" t="str">
        <f t="shared" si="14"/>
        <v/>
      </c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23" t="str">
        <f t="shared" si="14"/>
        <v/>
      </c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23" t="str">
        <f t="shared" si="14"/>
        <v/>
      </c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23" t="str">
        <f t="shared" si="14"/>
        <v/>
      </c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23" t="str">
        <f t="shared" si="14"/>
        <v/>
      </c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23" t="str">
        <f t="shared" si="14"/>
        <v/>
      </c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23" t="str">
        <f t="shared" si="14"/>
        <v/>
      </c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23" t="str">
        <f t="shared" si="14"/>
        <v/>
      </c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23" t="str">
        <f t="shared" si="14"/>
        <v/>
      </c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23" t="str">
        <f t="shared" si="14"/>
        <v/>
      </c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23" t="str">
        <f t="shared" si="14"/>
        <v/>
      </c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23" t="str">
        <f t="shared" si="14"/>
        <v/>
      </c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23" t="str">
        <f t="shared" si="14"/>
        <v/>
      </c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23" t="str">
        <f t="shared" si="14"/>
        <v/>
      </c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23" t="str">
        <f t="shared" si="14"/>
        <v/>
      </c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23" t="str">
        <f t="shared" si="14"/>
        <v/>
      </c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23" t="str">
        <f t="shared" si="14"/>
        <v/>
      </c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23" t="str">
        <f t="shared" si="14"/>
        <v/>
      </c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23" t="str">
        <f t="shared" si="14"/>
        <v/>
      </c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23" t="str">
        <f t="shared" si="14"/>
        <v/>
      </c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23" t="str">
        <f t="shared" si="14"/>
        <v/>
      </c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23" t="str">
        <f t="shared" si="14"/>
        <v/>
      </c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23" t="str">
        <f t="shared" si="14"/>
        <v/>
      </c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23" t="str">
        <f t="shared" si="14"/>
        <v/>
      </c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23" t="str">
        <f t="shared" si="14"/>
        <v/>
      </c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23" t="str">
        <f t="shared" si="14"/>
        <v/>
      </c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23" t="str">
        <f t="shared" si="14"/>
        <v/>
      </c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23" t="str">
        <f t="shared" si="14"/>
        <v/>
      </c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23" t="str">
        <f t="shared" si="14"/>
        <v/>
      </c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23" t="str">
        <f t="shared" si="14"/>
        <v/>
      </c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23" t="str">
        <f t="shared" si="14"/>
        <v/>
      </c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23" t="str">
        <f t="shared" si="14"/>
        <v/>
      </c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23" t="str">
        <f t="shared" si="14"/>
        <v/>
      </c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23" t="str">
        <f t="shared" si="14"/>
        <v/>
      </c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23" t="str">
        <f t="shared" si="14"/>
        <v/>
      </c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23" t="str">
        <f t="shared" si="14"/>
        <v/>
      </c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23" t="str">
        <f t="shared" si="14"/>
        <v/>
      </c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23" t="str">
        <f t="shared" si="14"/>
        <v/>
      </c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23" t="str">
        <f t="shared" si="14"/>
        <v/>
      </c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23" t="str">
        <f t="shared" si="14"/>
        <v/>
      </c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23" t="str">
        <f t="shared" si="14"/>
        <v/>
      </c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23" t="str">
        <f t="shared" si="14"/>
        <v/>
      </c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23" t="str">
        <f t="shared" si="14"/>
        <v/>
      </c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23" t="str">
        <f t="shared" si="14"/>
        <v/>
      </c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23" t="str">
        <f t="shared" si="14"/>
        <v/>
      </c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23" t="str">
        <f t="shared" si="14"/>
        <v/>
      </c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23" t="str">
        <f t="shared" si="14"/>
        <v/>
      </c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23" t="str">
        <f t="shared" ref="K899:K962" si="15">IF(A899="","",IF(AND(COUNTIF(B899:D899,"&gt;0")&gt;=1,COUNTIF(E899:F899,0)=2),$H$2,IF(AND(COUNTIF(B899:D899,0)=3,COUNTIF(E899:F899,"&gt;0")=2),$H$3,IF(COUNTIF(B899:F899,"&gt;0")=5,$H$4,IF(COUNTIF(B899:F899,"&gt;0"),$H$5,$H$6)))))</f>
        <v/>
      </c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23" t="str">
        <f t="shared" si="15"/>
        <v/>
      </c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23" t="str">
        <f t="shared" si="15"/>
        <v/>
      </c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23" t="str">
        <f t="shared" si="15"/>
        <v/>
      </c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23" t="str">
        <f t="shared" si="15"/>
        <v/>
      </c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23" t="str">
        <f t="shared" si="15"/>
        <v/>
      </c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23" t="str">
        <f t="shared" si="15"/>
        <v/>
      </c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23" t="str">
        <f t="shared" si="15"/>
        <v/>
      </c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23" t="str">
        <f t="shared" si="15"/>
        <v/>
      </c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23" t="str">
        <f t="shared" si="15"/>
        <v/>
      </c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23" t="str">
        <f t="shared" si="15"/>
        <v/>
      </c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23" t="str">
        <f t="shared" si="15"/>
        <v/>
      </c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23" t="str">
        <f t="shared" si="15"/>
        <v/>
      </c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23" t="str">
        <f t="shared" si="15"/>
        <v/>
      </c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23" t="str">
        <f t="shared" si="15"/>
        <v/>
      </c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23" t="str">
        <f t="shared" si="15"/>
        <v/>
      </c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23" t="str">
        <f t="shared" si="15"/>
        <v/>
      </c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23" t="str">
        <f t="shared" si="15"/>
        <v/>
      </c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23" t="str">
        <f t="shared" si="15"/>
        <v/>
      </c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23" t="str">
        <f t="shared" si="15"/>
        <v/>
      </c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23" t="str">
        <f t="shared" si="15"/>
        <v/>
      </c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23" t="str">
        <f t="shared" si="15"/>
        <v/>
      </c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23" t="str">
        <f t="shared" si="15"/>
        <v/>
      </c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23" t="str">
        <f t="shared" si="15"/>
        <v/>
      </c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23" t="str">
        <f t="shared" si="15"/>
        <v/>
      </c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23" t="str">
        <f t="shared" si="15"/>
        <v/>
      </c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23" t="str">
        <f t="shared" si="15"/>
        <v/>
      </c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23" t="str">
        <f t="shared" si="15"/>
        <v/>
      </c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23" t="str">
        <f t="shared" si="15"/>
        <v/>
      </c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23" t="str">
        <f t="shared" si="15"/>
        <v/>
      </c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23" t="str">
        <f t="shared" si="15"/>
        <v/>
      </c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23" t="str">
        <f t="shared" si="15"/>
        <v/>
      </c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23" t="str">
        <f t="shared" si="15"/>
        <v/>
      </c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23" t="str">
        <f t="shared" si="15"/>
        <v/>
      </c>
    </row>
    <row r="933" spans="1:1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23" t="str">
        <f t="shared" si="15"/>
        <v/>
      </c>
    </row>
    <row r="934" spans="1:1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23" t="str">
        <f t="shared" si="15"/>
        <v/>
      </c>
    </row>
    <row r="935" spans="1:1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23" t="str">
        <f t="shared" si="15"/>
        <v/>
      </c>
    </row>
    <row r="936" spans="1:1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23" t="str">
        <f t="shared" si="15"/>
        <v/>
      </c>
    </row>
    <row r="937" spans="1:1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23" t="str">
        <f t="shared" si="15"/>
        <v/>
      </c>
    </row>
    <row r="938" spans="1:1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23" t="str">
        <f t="shared" si="15"/>
        <v/>
      </c>
    </row>
    <row r="939" spans="1:1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23" t="str">
        <f t="shared" si="15"/>
        <v/>
      </c>
    </row>
    <row r="940" spans="1:1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23" t="str">
        <f t="shared" si="15"/>
        <v/>
      </c>
    </row>
    <row r="941" spans="1:1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23" t="str">
        <f t="shared" si="15"/>
        <v/>
      </c>
    </row>
    <row r="942" spans="1:1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23" t="str">
        <f t="shared" si="15"/>
        <v/>
      </c>
    </row>
    <row r="943" spans="1:1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23" t="str">
        <f t="shared" si="15"/>
        <v/>
      </c>
    </row>
    <row r="944" spans="1:1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23" t="str">
        <f t="shared" si="15"/>
        <v/>
      </c>
    </row>
    <row r="945" spans="1:1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23" t="str">
        <f t="shared" si="15"/>
        <v/>
      </c>
    </row>
    <row r="946" spans="1:1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23" t="str">
        <f t="shared" si="15"/>
        <v/>
      </c>
    </row>
    <row r="947" spans="1:1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23" t="str">
        <f t="shared" si="15"/>
        <v/>
      </c>
    </row>
    <row r="948" spans="1:1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23" t="str">
        <f t="shared" si="15"/>
        <v/>
      </c>
    </row>
    <row r="949" spans="1:1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23" t="str">
        <f t="shared" si="15"/>
        <v/>
      </c>
    </row>
    <row r="950" spans="1:1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23" t="str">
        <f t="shared" si="15"/>
        <v/>
      </c>
    </row>
    <row r="951" spans="1:1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23" t="str">
        <f t="shared" si="15"/>
        <v/>
      </c>
    </row>
    <row r="952" spans="1:1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23" t="str">
        <f t="shared" si="15"/>
        <v/>
      </c>
    </row>
    <row r="953" spans="1:1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23" t="str">
        <f t="shared" si="15"/>
        <v/>
      </c>
    </row>
    <row r="954" spans="1:1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23" t="str">
        <f t="shared" si="15"/>
        <v/>
      </c>
    </row>
    <row r="955" spans="1:1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23" t="str">
        <f t="shared" si="15"/>
        <v/>
      </c>
    </row>
    <row r="956" spans="1:1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23" t="str">
        <f t="shared" si="15"/>
        <v/>
      </c>
    </row>
    <row r="957" spans="1:1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23" t="str">
        <f t="shared" si="15"/>
        <v/>
      </c>
    </row>
    <row r="958" spans="1:1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23" t="str">
        <f t="shared" si="15"/>
        <v/>
      </c>
    </row>
    <row r="959" spans="1:1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23" t="str">
        <f t="shared" si="15"/>
        <v/>
      </c>
    </row>
    <row r="960" spans="1:1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23" t="str">
        <f t="shared" si="15"/>
        <v/>
      </c>
    </row>
    <row r="961" spans="1:1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23" t="str">
        <f t="shared" si="15"/>
        <v/>
      </c>
    </row>
    <row r="962" spans="1:1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23" t="str">
        <f t="shared" si="15"/>
        <v/>
      </c>
    </row>
    <row r="963" spans="1:1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23" t="str">
        <f t="shared" ref="K963:K1000" si="16">IF(A963="","",IF(AND(COUNTIF(B963:D963,"&gt;0")&gt;=1,COUNTIF(E963:F963,0)=2),$H$2,IF(AND(COUNTIF(B963:D963,0)=3,COUNTIF(E963:F963,"&gt;0")=2),$H$3,IF(COUNTIF(B963:F963,"&gt;0")=5,$H$4,IF(COUNTIF(B963:F963,"&gt;0"),$H$5,$H$6)))))</f>
        <v/>
      </c>
    </row>
    <row r="964" spans="1:1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23" t="str">
        <f t="shared" si="16"/>
        <v/>
      </c>
    </row>
    <row r="965" spans="1:1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23" t="str">
        <f t="shared" si="16"/>
        <v/>
      </c>
    </row>
    <row r="966" spans="1:1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23" t="str">
        <f t="shared" si="16"/>
        <v/>
      </c>
    </row>
    <row r="967" spans="1:1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23" t="str">
        <f t="shared" si="16"/>
        <v/>
      </c>
    </row>
    <row r="968" spans="1:1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23" t="str">
        <f t="shared" si="16"/>
        <v/>
      </c>
    </row>
    <row r="969" spans="1:1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23" t="str">
        <f t="shared" si="16"/>
        <v/>
      </c>
    </row>
    <row r="970" spans="1:1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23" t="str">
        <f t="shared" si="16"/>
        <v/>
      </c>
    </row>
    <row r="971" spans="1:1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23" t="str">
        <f t="shared" si="16"/>
        <v/>
      </c>
    </row>
    <row r="972" spans="1:1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23" t="str">
        <f t="shared" si="16"/>
        <v/>
      </c>
    </row>
    <row r="973" spans="1:1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23" t="str">
        <f t="shared" si="16"/>
        <v/>
      </c>
    </row>
    <row r="974" spans="1:1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23" t="str">
        <f t="shared" si="16"/>
        <v/>
      </c>
    </row>
    <row r="975" spans="1:1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23" t="str">
        <f t="shared" si="16"/>
        <v/>
      </c>
    </row>
    <row r="976" spans="1:1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23" t="str">
        <f t="shared" si="16"/>
        <v/>
      </c>
    </row>
    <row r="977" spans="1:1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23" t="str">
        <f t="shared" si="16"/>
        <v/>
      </c>
    </row>
    <row r="978" spans="1:1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23" t="str">
        <f t="shared" si="16"/>
        <v/>
      </c>
    </row>
    <row r="979" spans="1:1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23" t="str">
        <f t="shared" si="16"/>
        <v/>
      </c>
    </row>
    <row r="980" spans="1:1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23" t="str">
        <f t="shared" si="16"/>
        <v/>
      </c>
    </row>
    <row r="981" spans="1:1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23" t="str">
        <f t="shared" si="16"/>
        <v/>
      </c>
    </row>
    <row r="982" spans="1:1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23" t="str">
        <f t="shared" si="16"/>
        <v/>
      </c>
    </row>
    <row r="983" spans="1:1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23" t="str">
        <f t="shared" si="16"/>
        <v/>
      </c>
    </row>
    <row r="984" spans="1:1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23" t="str">
        <f t="shared" si="16"/>
        <v/>
      </c>
    </row>
    <row r="985" spans="1:1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23" t="str">
        <f t="shared" si="16"/>
        <v/>
      </c>
    </row>
    <row r="986" spans="1:1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23" t="str">
        <f t="shared" si="16"/>
        <v/>
      </c>
    </row>
    <row r="987" spans="1:1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23" t="str">
        <f t="shared" si="16"/>
        <v/>
      </c>
    </row>
    <row r="988" spans="1:1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23" t="str">
        <f t="shared" si="16"/>
        <v/>
      </c>
    </row>
    <row r="989" spans="1:1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23" t="str">
        <f t="shared" si="16"/>
        <v/>
      </c>
    </row>
    <row r="990" spans="1:1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23" t="str">
        <f t="shared" si="16"/>
        <v/>
      </c>
    </row>
    <row r="991" spans="1:1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23" t="str">
        <f t="shared" si="16"/>
        <v/>
      </c>
    </row>
    <row r="992" spans="1:1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23" t="str">
        <f t="shared" si="16"/>
        <v/>
      </c>
    </row>
    <row r="993" spans="1:1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23" t="str">
        <f t="shared" si="16"/>
        <v/>
      </c>
    </row>
    <row r="994" spans="1:1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23" t="str">
        <f t="shared" si="16"/>
        <v/>
      </c>
    </row>
    <row r="995" spans="1:1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23" t="str">
        <f t="shared" si="16"/>
        <v/>
      </c>
    </row>
    <row r="996" spans="1:1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23" t="str">
        <f t="shared" si="16"/>
        <v/>
      </c>
    </row>
    <row r="997" spans="1:1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23" t="str">
        <f t="shared" si="16"/>
        <v/>
      </c>
    </row>
    <row r="998" spans="1:1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23" t="str">
        <f t="shared" si="16"/>
        <v/>
      </c>
    </row>
    <row r="999" spans="1:1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23" t="str">
        <f t="shared" si="16"/>
        <v/>
      </c>
    </row>
    <row r="1000" spans="1:1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23" t="str">
        <f t="shared" si="16"/>
        <v/>
      </c>
    </row>
    <row r="1001" spans="1:1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</row>
    <row r="2122" spans="1:10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</row>
    <row r="2123" spans="1:10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</row>
    <row r="2124" spans="1:10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</row>
    <row r="2125" spans="1:10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</row>
    <row r="2126" spans="1:10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</row>
    <row r="2127" spans="1:10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</row>
    <row r="2128" spans="1:10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</row>
    <row r="2129" spans="1:10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</row>
    <row r="2130" spans="1:10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</row>
    <row r="2131" spans="1:10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</row>
    <row r="2132" spans="1:10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</row>
    <row r="2133" spans="1:10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</row>
    <row r="2134" spans="1:10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</row>
    <row r="2135" spans="1:10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</row>
    <row r="2136" spans="1:10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</row>
    <row r="2137" spans="1:10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</row>
    <row r="2138" spans="1:10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</row>
    <row r="2139" spans="1:10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</row>
    <row r="2140" spans="1:10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</row>
    <row r="2141" spans="1:10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</row>
    <row r="2142" spans="1:10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</row>
    <row r="2143" spans="1:10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</row>
    <row r="2144" spans="1:10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</row>
    <row r="2145" spans="1:10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</row>
    <row r="2146" spans="1:10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</row>
    <row r="2147" spans="1:10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</row>
    <row r="2148" spans="1:10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</row>
    <row r="2149" spans="1:10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</row>
    <row r="2150" spans="1:10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</row>
    <row r="2151" spans="1:10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</row>
    <row r="2152" spans="1:10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</row>
    <row r="2153" spans="1:10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</row>
    <row r="2154" spans="1:10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</row>
    <row r="2155" spans="1:10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</row>
    <row r="2156" spans="1:10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</row>
    <row r="2157" spans="1:10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</row>
    <row r="2158" spans="1:10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</row>
    <row r="2159" spans="1:10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</row>
    <row r="2160" spans="1:10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</row>
    <row r="2161" spans="1:10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</row>
    <row r="2162" spans="1:10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</row>
    <row r="2163" spans="1:10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</row>
    <row r="2164" spans="1:10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</row>
    <row r="2165" spans="1:10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</row>
    <row r="2166" spans="1:10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</row>
    <row r="2167" spans="1:10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</row>
    <row r="2168" spans="1:10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</row>
    <row r="2169" spans="1:10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</row>
    <row r="2170" spans="1:10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</row>
    <row r="2171" spans="1:10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</row>
    <row r="2172" spans="1:10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</row>
    <row r="2173" spans="1:10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</row>
    <row r="2174" spans="1:10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</row>
    <row r="2175" spans="1:10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</row>
    <row r="2176" spans="1:10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</row>
    <row r="2177" spans="1:10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</row>
    <row r="2178" spans="1:10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</row>
    <row r="2179" spans="1:10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</row>
    <row r="2180" spans="1:10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</row>
    <row r="2181" spans="1:10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</row>
    <row r="2182" spans="1:10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</row>
    <row r="2183" spans="1:10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</row>
    <row r="2184" spans="1:10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</row>
    <row r="2185" spans="1:10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</row>
    <row r="2186" spans="1:10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</row>
    <row r="2187" spans="1:10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</row>
    <row r="2188" spans="1:10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</row>
    <row r="2189" spans="1:10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</row>
    <row r="2190" spans="1:10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</row>
    <row r="2191" spans="1:10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</row>
    <row r="2192" spans="1:10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</row>
    <row r="2193" spans="1:10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</row>
    <row r="2194" spans="1:10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</row>
    <row r="2195" spans="1:10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</row>
    <row r="2196" spans="1:10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</row>
    <row r="2197" spans="1:10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</row>
    <row r="2198" spans="1:10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</row>
    <row r="2199" spans="1:10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</row>
    <row r="2200" spans="1:10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</row>
    <row r="2201" spans="1:10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</row>
    <row r="2202" spans="1:10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</row>
    <row r="2203" spans="1:10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</row>
    <row r="2204" spans="1:10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</row>
    <row r="2205" spans="1:10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</row>
    <row r="2206" spans="1:10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</row>
    <row r="2207" spans="1:10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</row>
    <row r="2208" spans="1:10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</row>
    <row r="2209" spans="1:10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</row>
    <row r="2210" spans="1:10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</row>
    <row r="2211" spans="1:10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</row>
    <row r="2212" spans="1:10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</row>
    <row r="2213" spans="1:10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</row>
    <row r="2214" spans="1:10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</row>
    <row r="2215" spans="1:10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</row>
    <row r="2216" spans="1:10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</row>
    <row r="2217" spans="1:10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</row>
    <row r="2218" spans="1:10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</row>
    <row r="2219" spans="1:10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</row>
    <row r="2220" spans="1:10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</row>
    <row r="2221" spans="1:10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</row>
    <row r="2222" spans="1:10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</row>
    <row r="2223" spans="1:10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</row>
    <row r="2224" spans="1:10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</row>
    <row r="2225" spans="1:10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</row>
    <row r="2226" spans="1:10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</row>
    <row r="2227" spans="1:10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</row>
    <row r="2228" spans="1:10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</row>
    <row r="2229" spans="1:10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</row>
    <row r="2230" spans="1:10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</row>
    <row r="2231" spans="1:10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</row>
    <row r="2232" spans="1:10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</row>
    <row r="2233" spans="1:10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</row>
    <row r="2234" spans="1:10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</row>
    <row r="2235" spans="1:10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</row>
    <row r="2236" spans="1:10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</row>
    <row r="2237" spans="1:10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</row>
    <row r="2238" spans="1:10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</row>
    <row r="2239" spans="1:10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</row>
    <row r="2240" spans="1:10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</row>
    <row r="2241" spans="1:10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</row>
    <row r="2242" spans="1:10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</row>
    <row r="2243" spans="1:10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</row>
    <row r="2244" spans="1:10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</row>
    <row r="2245" spans="1:10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</row>
    <row r="2246" spans="1:10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</row>
    <row r="2247" spans="1:10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</row>
    <row r="2248" spans="1:10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</row>
    <row r="2249" spans="1:10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</row>
    <row r="2250" spans="1:10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</row>
    <row r="2251" spans="1:10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</row>
    <row r="2252" spans="1:10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</row>
    <row r="2253" spans="1:10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</row>
    <row r="2254" spans="1:10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</row>
    <row r="2255" spans="1:10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</row>
    <row r="2256" spans="1:10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</row>
    <row r="2257" spans="1:10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</row>
    <row r="2258" spans="1:10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</row>
    <row r="2259" spans="1:10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</row>
    <row r="2260" spans="1:10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</row>
    <row r="2261" spans="1:10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</row>
    <row r="2262" spans="1:10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</row>
    <row r="2263" spans="1:10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</row>
    <row r="2264" spans="1:10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</row>
    <row r="2265" spans="1:10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</row>
    <row r="2266" spans="1:10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</row>
    <row r="2267" spans="1:10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</row>
    <row r="2268" spans="1:10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</row>
    <row r="2269" spans="1:10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</row>
    <row r="2270" spans="1:10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</row>
    <row r="2271" spans="1:10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</row>
    <row r="2272" spans="1:10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</row>
    <row r="2273" spans="1:10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</row>
    <row r="2274" spans="1:10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</row>
    <row r="2275" spans="1:10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</row>
    <row r="2276" spans="1:10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</row>
    <row r="2277" spans="1:10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</row>
    <row r="2278" spans="1:10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</row>
    <row r="2279" spans="1:10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</row>
    <row r="2280" spans="1:10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</row>
    <row r="2281" spans="1:10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</row>
    <row r="2282" spans="1:10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</row>
    <row r="2283" spans="1:10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</row>
    <row r="2284" spans="1:10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</row>
    <row r="2285" spans="1:10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</row>
    <row r="2286" spans="1:10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</row>
    <row r="2287" spans="1:10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</row>
    <row r="2288" spans="1:10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</row>
    <row r="2289" spans="1:10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</row>
    <row r="2290" spans="1:10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</row>
    <row r="2291" spans="1:10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</row>
    <row r="2292" spans="1:10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</row>
    <row r="2293" spans="1:10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</row>
    <row r="2294" spans="1:10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</row>
    <row r="2295" spans="1:10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</row>
    <row r="2296" spans="1:10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</row>
    <row r="2297" spans="1:10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</row>
    <row r="2298" spans="1:10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</row>
    <row r="2299" spans="1:10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</row>
    <row r="2300" spans="1:10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</row>
    <row r="2301" spans="1:10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</row>
    <row r="2302" spans="1:10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</row>
    <row r="2303" spans="1:10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</row>
    <row r="2304" spans="1:10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</row>
    <row r="2305" spans="1:10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</row>
    <row r="2306" spans="1:10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</row>
    <row r="2307" spans="1:10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</row>
    <row r="2308" spans="1:10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</row>
    <row r="2309" spans="1:10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</row>
    <row r="2310" spans="1:10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</row>
    <row r="2311" spans="1:10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</row>
    <row r="2312" spans="1:10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</row>
    <row r="2313" spans="1:10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</row>
    <row r="2314" spans="1:10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</row>
    <row r="2315" spans="1:10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</row>
    <row r="2316" spans="1:10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</row>
    <row r="2317" spans="1:10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</row>
    <row r="2318" spans="1:10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</row>
    <row r="2319" spans="1:10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</row>
    <row r="2320" spans="1:10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</row>
    <row r="2321" spans="1:10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</row>
    <row r="2322" spans="1:10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</row>
    <row r="2323" spans="1:10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</row>
    <row r="2324" spans="1:10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</row>
    <row r="2325" spans="1:10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</row>
    <row r="2326" spans="1:10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</row>
    <row r="2327" spans="1:10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</row>
    <row r="2328" spans="1:10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</row>
    <row r="2329" spans="1:10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</row>
    <row r="2330" spans="1:10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</row>
    <row r="2331" spans="1:10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</row>
    <row r="2332" spans="1:10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</row>
    <row r="2333" spans="1:10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</row>
    <row r="2334" spans="1:10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</row>
    <row r="2335" spans="1:10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</row>
    <row r="2336" spans="1:10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</row>
    <row r="2337" spans="1:10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</row>
    <row r="2338" spans="1:10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</row>
    <row r="2339" spans="1:10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</row>
    <row r="2340" spans="1:10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</row>
    <row r="2341" spans="1:10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</row>
    <row r="2342" spans="1:10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</row>
    <row r="2343" spans="1:10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</row>
    <row r="2344" spans="1:10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</row>
    <row r="2345" spans="1:10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</row>
    <row r="2346" spans="1:10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</row>
    <row r="2347" spans="1:10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</row>
    <row r="2348" spans="1:10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</row>
    <row r="2349" spans="1:10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</row>
    <row r="2350" spans="1:10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</row>
    <row r="2351" spans="1:10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</row>
    <row r="2352" spans="1:10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</row>
    <row r="2353" spans="1:10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</row>
    <row r="2354" spans="1:10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</row>
    <row r="2355" spans="1:10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</row>
    <row r="2356" spans="1:10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</row>
    <row r="2357" spans="1:10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</row>
    <row r="2358" spans="1:10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</row>
    <row r="2359" spans="1:10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</row>
    <row r="2360" spans="1:10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</row>
    <row r="2361" spans="1:10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</row>
    <row r="2362" spans="1:10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</row>
    <row r="2363" spans="1:10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</row>
    <row r="2364" spans="1:10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</row>
    <row r="2365" spans="1:10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</row>
    <row r="2366" spans="1:10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</row>
    <row r="2367" spans="1:10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</row>
    <row r="2368" spans="1:10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</row>
    <row r="2369" spans="1:10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</row>
    <row r="2370" spans="1:10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</row>
    <row r="2371" spans="1:10">
      <c r="A2371" s="19"/>
      <c r="B2371" s="19"/>
      <c r="C2371" s="19"/>
      <c r="D2371" s="19"/>
      <c r="E2371" s="19"/>
      <c r="F2371" s="19"/>
      <c r="G2371" s="19"/>
      <c r="H2371" s="19"/>
      <c r="I2371" s="19"/>
      <c r="J2371" s="19"/>
    </row>
    <row r="2372" spans="1:10">
      <c r="A2372" s="19"/>
      <c r="B2372" s="19"/>
      <c r="C2372" s="19"/>
      <c r="D2372" s="19"/>
      <c r="E2372" s="19"/>
      <c r="F2372" s="19"/>
      <c r="G2372" s="19"/>
      <c r="H2372" s="19"/>
      <c r="I2372" s="19"/>
      <c r="J2372" s="19"/>
    </row>
    <row r="2373" spans="1:10">
      <c r="A2373" s="19"/>
      <c r="B2373" s="19"/>
      <c r="C2373" s="19"/>
      <c r="D2373" s="19"/>
      <c r="E2373" s="19"/>
      <c r="F2373" s="19"/>
      <c r="G2373" s="19"/>
      <c r="H2373" s="19"/>
      <c r="I2373" s="19"/>
      <c r="J2373" s="19"/>
    </row>
    <row r="2374" spans="1:10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</row>
    <row r="2375" spans="1:10">
      <c r="A2375" s="19"/>
      <c r="B2375" s="19"/>
      <c r="C2375" s="19"/>
      <c r="D2375" s="19"/>
      <c r="E2375" s="19"/>
      <c r="F2375" s="19"/>
      <c r="G2375" s="19"/>
      <c r="H2375" s="19"/>
      <c r="I2375" s="19"/>
      <c r="J2375" s="19"/>
    </row>
    <row r="2376" spans="1:10">
      <c r="A2376" s="19"/>
      <c r="B2376" s="19"/>
      <c r="C2376" s="19"/>
      <c r="D2376" s="19"/>
      <c r="E2376" s="19"/>
      <c r="F2376" s="19"/>
      <c r="G2376" s="19"/>
      <c r="H2376" s="19"/>
      <c r="I2376" s="19"/>
      <c r="J2376" s="19"/>
    </row>
    <row r="2377" spans="1:10">
      <c r="A2377" s="19"/>
      <c r="B2377" s="19"/>
      <c r="C2377" s="19"/>
      <c r="D2377" s="19"/>
      <c r="E2377" s="19"/>
      <c r="F2377" s="19"/>
      <c r="G2377" s="19"/>
      <c r="H2377" s="19"/>
      <c r="I2377" s="19"/>
      <c r="J2377" s="19"/>
    </row>
    <row r="2378" spans="1:10">
      <c r="A2378" s="19"/>
      <c r="B2378" s="19"/>
      <c r="C2378" s="19"/>
      <c r="D2378" s="19"/>
      <c r="E2378" s="19"/>
      <c r="F2378" s="19"/>
      <c r="G2378" s="19"/>
      <c r="H2378" s="19"/>
      <c r="I2378" s="19"/>
      <c r="J2378" s="19"/>
    </row>
    <row r="2379" spans="1:10">
      <c r="A2379" s="19"/>
      <c r="B2379" s="19"/>
      <c r="C2379" s="19"/>
      <c r="D2379" s="19"/>
      <c r="E2379" s="19"/>
      <c r="F2379" s="19"/>
      <c r="G2379" s="19"/>
      <c r="H2379" s="19"/>
      <c r="I2379" s="19"/>
      <c r="J2379" s="19"/>
    </row>
    <row r="2380" spans="1:10">
      <c r="A2380" s="19"/>
      <c r="B2380" s="19"/>
      <c r="C2380" s="19"/>
      <c r="D2380" s="19"/>
      <c r="E2380" s="19"/>
      <c r="F2380" s="19"/>
      <c r="G2380" s="19"/>
      <c r="H2380" s="19"/>
      <c r="I2380" s="19"/>
      <c r="J2380" s="19"/>
    </row>
    <row r="2381" spans="1:10">
      <c r="A2381" s="19"/>
      <c r="B2381" s="19"/>
      <c r="C2381" s="19"/>
      <c r="D2381" s="19"/>
      <c r="E2381" s="19"/>
      <c r="F2381" s="19"/>
      <c r="G2381" s="19"/>
      <c r="H2381" s="19"/>
      <c r="I2381" s="19"/>
      <c r="J2381" s="19"/>
    </row>
    <row r="2382" spans="1:10">
      <c r="A2382" s="19"/>
      <c r="B2382" s="19"/>
      <c r="C2382" s="19"/>
      <c r="D2382" s="19"/>
      <c r="E2382" s="19"/>
      <c r="F2382" s="19"/>
      <c r="G2382" s="19"/>
      <c r="H2382" s="19"/>
      <c r="I2382" s="19"/>
      <c r="J2382" s="19"/>
    </row>
    <row r="2383" spans="1:10">
      <c r="A2383" s="19"/>
      <c r="B2383" s="19"/>
      <c r="C2383" s="19"/>
      <c r="D2383" s="19"/>
      <c r="E2383" s="19"/>
      <c r="F2383" s="19"/>
      <c r="G2383" s="19"/>
      <c r="H2383" s="19"/>
      <c r="I2383" s="19"/>
      <c r="J2383" s="19"/>
    </row>
    <row r="2384" spans="1:10">
      <c r="A2384" s="19"/>
      <c r="B2384" s="19"/>
      <c r="C2384" s="19"/>
      <c r="D2384" s="19"/>
      <c r="E2384" s="19"/>
      <c r="F2384" s="19"/>
      <c r="G2384" s="19"/>
      <c r="H2384" s="19"/>
      <c r="I2384" s="19"/>
      <c r="J2384" s="19"/>
    </row>
    <row r="2385" spans="1:10">
      <c r="A2385" s="19"/>
      <c r="B2385" s="19"/>
      <c r="C2385" s="19"/>
      <c r="D2385" s="19"/>
      <c r="E2385" s="19"/>
      <c r="F2385" s="19"/>
      <c r="G2385" s="19"/>
      <c r="H2385" s="19"/>
      <c r="I2385" s="19"/>
      <c r="J2385" s="19"/>
    </row>
    <row r="2386" spans="1:10">
      <c r="A2386" s="19"/>
      <c r="B2386" s="19"/>
      <c r="C2386" s="19"/>
      <c r="D2386" s="19"/>
      <c r="E2386" s="19"/>
      <c r="F2386" s="19"/>
      <c r="G2386" s="19"/>
      <c r="H2386" s="19"/>
      <c r="I2386" s="19"/>
      <c r="J2386" s="19"/>
    </row>
    <row r="2387" spans="1:10">
      <c r="A2387" s="19"/>
      <c r="B2387" s="19"/>
      <c r="C2387" s="19"/>
      <c r="D2387" s="19"/>
      <c r="E2387" s="19"/>
      <c r="F2387" s="19"/>
      <c r="G2387" s="19"/>
      <c r="H2387" s="19"/>
      <c r="I2387" s="19"/>
      <c r="J2387" s="19"/>
    </row>
    <row r="2388" spans="1:10">
      <c r="A2388" s="19"/>
      <c r="B2388" s="19"/>
      <c r="C2388" s="19"/>
      <c r="D2388" s="19"/>
      <c r="E2388" s="19"/>
      <c r="F2388" s="19"/>
      <c r="G2388" s="19"/>
      <c r="H2388" s="19"/>
      <c r="I2388" s="19"/>
      <c r="J2388" s="19"/>
    </row>
    <row r="2389" spans="1:10">
      <c r="A2389" s="19"/>
      <c r="B2389" s="19"/>
      <c r="C2389" s="19"/>
      <c r="D2389" s="19"/>
      <c r="E2389" s="19"/>
      <c r="F2389" s="19"/>
      <c r="G2389" s="19"/>
      <c r="H2389" s="19"/>
      <c r="I2389" s="19"/>
      <c r="J2389" s="19"/>
    </row>
    <row r="2390" spans="1:10">
      <c r="A2390" s="19"/>
      <c r="B2390" s="19"/>
      <c r="C2390" s="19"/>
      <c r="D2390" s="19"/>
      <c r="E2390" s="19"/>
      <c r="F2390" s="19"/>
      <c r="G2390" s="19"/>
      <c r="H2390" s="19"/>
      <c r="I2390" s="19"/>
      <c r="J2390" s="19"/>
    </row>
    <row r="2391" spans="1:10">
      <c r="A2391" s="19"/>
      <c r="B2391" s="19"/>
      <c r="C2391" s="19"/>
      <c r="D2391" s="19"/>
      <c r="E2391" s="19"/>
      <c r="F2391" s="19"/>
      <c r="G2391" s="19"/>
      <c r="H2391" s="19"/>
      <c r="I2391" s="19"/>
      <c r="J2391" s="19"/>
    </row>
    <row r="2392" spans="1:10">
      <c r="A2392" s="19"/>
      <c r="B2392" s="19"/>
      <c r="C2392" s="19"/>
      <c r="D2392" s="19"/>
      <c r="E2392" s="19"/>
      <c r="F2392" s="19"/>
      <c r="G2392" s="19"/>
      <c r="H2392" s="19"/>
      <c r="I2392" s="19"/>
      <c r="J2392" s="19"/>
    </row>
    <row r="2393" spans="1:10">
      <c r="A2393" s="19"/>
      <c r="B2393" s="19"/>
      <c r="C2393" s="19"/>
      <c r="D2393" s="19"/>
      <c r="E2393" s="19"/>
      <c r="F2393" s="19"/>
      <c r="G2393" s="19"/>
      <c r="H2393" s="19"/>
      <c r="I2393" s="19"/>
      <c r="J2393" s="19"/>
    </row>
    <row r="2394" spans="1:10">
      <c r="A2394" s="19"/>
      <c r="B2394" s="19"/>
      <c r="C2394" s="19"/>
      <c r="D2394" s="19"/>
      <c r="E2394" s="19"/>
      <c r="F2394" s="19"/>
      <c r="G2394" s="19"/>
      <c r="H2394" s="19"/>
      <c r="I2394" s="19"/>
      <c r="J2394" s="19"/>
    </row>
    <row r="2395" spans="1:10">
      <c r="A2395" s="19"/>
      <c r="B2395" s="19"/>
      <c r="C2395" s="19"/>
      <c r="D2395" s="19"/>
      <c r="E2395" s="19"/>
      <c r="F2395" s="19"/>
      <c r="G2395" s="19"/>
      <c r="H2395" s="19"/>
      <c r="I2395" s="19"/>
      <c r="J2395" s="19"/>
    </row>
    <row r="2396" spans="1:10">
      <c r="A2396" s="19"/>
      <c r="B2396" s="19"/>
      <c r="C2396" s="19"/>
      <c r="D2396" s="19"/>
      <c r="E2396" s="19"/>
      <c r="F2396" s="19"/>
      <c r="G2396" s="19"/>
      <c r="H2396" s="19"/>
      <c r="I2396" s="19"/>
      <c r="J2396" s="19"/>
    </row>
    <row r="2397" spans="1:10">
      <c r="A2397" s="19"/>
      <c r="B2397" s="19"/>
      <c r="C2397" s="19"/>
      <c r="D2397" s="19"/>
      <c r="E2397" s="19"/>
      <c r="F2397" s="19"/>
      <c r="G2397" s="19"/>
      <c r="H2397" s="19"/>
      <c r="I2397" s="19"/>
      <c r="J2397" s="19"/>
    </row>
    <row r="2398" spans="1:10">
      <c r="A2398" s="19"/>
      <c r="B2398" s="19"/>
      <c r="C2398" s="19"/>
      <c r="D2398" s="19"/>
      <c r="E2398" s="19"/>
      <c r="F2398" s="19"/>
      <c r="G2398" s="19"/>
      <c r="H2398" s="19"/>
      <c r="I2398" s="19"/>
      <c r="J2398" s="19"/>
    </row>
    <row r="2399" spans="1:10">
      <c r="A2399" s="19"/>
      <c r="B2399" s="19"/>
      <c r="C2399" s="19"/>
      <c r="D2399" s="19"/>
      <c r="E2399" s="19"/>
      <c r="F2399" s="19"/>
      <c r="G2399" s="19"/>
      <c r="H2399" s="19"/>
      <c r="I2399" s="19"/>
      <c r="J2399" s="19"/>
    </row>
    <row r="2400" spans="1:10">
      <c r="A2400" s="19"/>
      <c r="B2400" s="19"/>
      <c r="C2400" s="19"/>
      <c r="D2400" s="19"/>
      <c r="E2400" s="19"/>
      <c r="F2400" s="19"/>
      <c r="G2400" s="19"/>
      <c r="H2400" s="19"/>
      <c r="I2400" s="19"/>
      <c r="J2400" s="19"/>
    </row>
    <row r="2401" spans="1:10">
      <c r="A2401" s="19"/>
      <c r="B2401" s="19"/>
      <c r="C2401" s="19"/>
      <c r="D2401" s="19"/>
      <c r="E2401" s="19"/>
      <c r="F2401" s="19"/>
      <c r="G2401" s="19"/>
      <c r="H2401" s="19"/>
      <c r="I2401" s="19"/>
      <c r="J2401" s="19"/>
    </row>
    <row r="2402" spans="1:10">
      <c r="A2402" s="19"/>
      <c r="B2402" s="19"/>
      <c r="C2402" s="19"/>
      <c r="D2402" s="19"/>
      <c r="E2402" s="19"/>
      <c r="F2402" s="19"/>
      <c r="G2402" s="19"/>
      <c r="H2402" s="19"/>
      <c r="I2402" s="19"/>
      <c r="J2402" s="19"/>
    </row>
    <row r="2403" spans="1:10">
      <c r="A2403" s="19"/>
      <c r="B2403" s="19"/>
      <c r="C2403" s="19"/>
      <c r="D2403" s="19"/>
      <c r="E2403" s="19"/>
      <c r="F2403" s="19"/>
      <c r="G2403" s="19"/>
      <c r="H2403" s="19"/>
      <c r="I2403" s="19"/>
      <c r="J2403" s="19"/>
    </row>
    <row r="2404" spans="1:10">
      <c r="A2404" s="19"/>
      <c r="B2404" s="19"/>
      <c r="C2404" s="19"/>
      <c r="D2404" s="19"/>
      <c r="E2404" s="19"/>
      <c r="F2404" s="19"/>
      <c r="G2404" s="19"/>
      <c r="H2404" s="19"/>
      <c r="I2404" s="19"/>
      <c r="J2404" s="19"/>
    </row>
    <row r="2405" spans="1:10">
      <c r="A2405" s="19"/>
      <c r="B2405" s="19"/>
      <c r="C2405" s="19"/>
      <c r="D2405" s="19"/>
      <c r="E2405" s="19"/>
      <c r="F2405" s="19"/>
      <c r="G2405" s="19"/>
      <c r="H2405" s="19"/>
      <c r="I2405" s="19"/>
      <c r="J2405" s="19"/>
    </row>
    <row r="2406" spans="1:10">
      <c r="A2406" s="19"/>
      <c r="B2406" s="19"/>
      <c r="C2406" s="19"/>
      <c r="D2406" s="19"/>
      <c r="E2406" s="19"/>
      <c r="F2406" s="19"/>
      <c r="G2406" s="19"/>
      <c r="H2406" s="19"/>
      <c r="I2406" s="19"/>
      <c r="J2406" s="19"/>
    </row>
    <row r="2407" spans="1:10">
      <c r="A2407" s="19"/>
      <c r="B2407" s="19"/>
      <c r="C2407" s="19"/>
      <c r="D2407" s="19"/>
      <c r="E2407" s="19"/>
      <c r="F2407" s="19"/>
      <c r="G2407" s="19"/>
      <c r="H2407" s="19"/>
      <c r="I2407" s="19"/>
      <c r="J2407" s="19"/>
    </row>
    <row r="2408" spans="1:10">
      <c r="A2408" s="19"/>
      <c r="B2408" s="19"/>
      <c r="C2408" s="19"/>
      <c r="D2408" s="19"/>
      <c r="E2408" s="19"/>
      <c r="F2408" s="19"/>
      <c r="G2408" s="19"/>
      <c r="H2408" s="19"/>
      <c r="I2408" s="19"/>
      <c r="J2408" s="19"/>
    </row>
    <row r="2409" spans="1:10">
      <c r="A2409" s="19"/>
      <c r="B2409" s="19"/>
      <c r="C2409" s="19"/>
      <c r="D2409" s="19"/>
      <c r="E2409" s="19"/>
      <c r="F2409" s="19"/>
      <c r="G2409" s="19"/>
      <c r="H2409" s="19"/>
      <c r="I2409" s="19"/>
      <c r="J2409" s="19"/>
    </row>
    <row r="2410" spans="1:10">
      <c r="A2410" s="19"/>
      <c r="B2410" s="19"/>
      <c r="C2410" s="19"/>
      <c r="D2410" s="19"/>
      <c r="E2410" s="19"/>
      <c r="F2410" s="19"/>
      <c r="G2410" s="19"/>
      <c r="H2410" s="19"/>
      <c r="I2410" s="19"/>
      <c r="J2410" s="19"/>
    </row>
    <row r="2411" spans="1:10">
      <c r="A2411" s="19"/>
      <c r="B2411" s="19"/>
      <c r="C2411" s="19"/>
      <c r="D2411" s="19"/>
      <c r="E2411" s="19"/>
      <c r="F2411" s="19"/>
      <c r="G2411" s="19"/>
      <c r="H2411" s="19"/>
      <c r="I2411" s="19"/>
      <c r="J2411" s="19"/>
    </row>
    <row r="2412" spans="1:10">
      <c r="A2412" s="19"/>
      <c r="B2412" s="19"/>
      <c r="C2412" s="19"/>
      <c r="D2412" s="19"/>
      <c r="E2412" s="19"/>
      <c r="F2412" s="19"/>
      <c r="G2412" s="19"/>
      <c r="H2412" s="19"/>
      <c r="I2412" s="19"/>
      <c r="J2412" s="19"/>
    </row>
    <row r="2413" spans="1:10">
      <c r="A2413" s="19"/>
      <c r="B2413" s="19"/>
      <c r="C2413" s="19"/>
      <c r="D2413" s="19"/>
      <c r="E2413" s="19"/>
      <c r="F2413" s="19"/>
      <c r="G2413" s="19"/>
      <c r="H2413" s="19"/>
      <c r="I2413" s="19"/>
      <c r="J2413" s="19"/>
    </row>
    <row r="2414" spans="1:10">
      <c r="A2414" s="19"/>
      <c r="B2414" s="19"/>
      <c r="C2414" s="19"/>
      <c r="D2414" s="19"/>
      <c r="E2414" s="19"/>
      <c r="F2414" s="19"/>
      <c r="G2414" s="19"/>
      <c r="H2414" s="19"/>
      <c r="I2414" s="19"/>
      <c r="J2414" s="19"/>
    </row>
    <row r="2415" spans="1:10">
      <c r="A2415" s="19"/>
      <c r="B2415" s="19"/>
      <c r="C2415" s="19"/>
      <c r="D2415" s="19"/>
      <c r="E2415" s="19"/>
      <c r="F2415" s="19"/>
      <c r="G2415" s="19"/>
      <c r="H2415" s="19"/>
      <c r="I2415" s="19"/>
      <c r="J2415" s="19"/>
    </row>
    <row r="2416" spans="1:10">
      <c r="A2416" s="19"/>
      <c r="B2416" s="19"/>
      <c r="C2416" s="19"/>
      <c r="D2416" s="19"/>
      <c r="E2416" s="19"/>
      <c r="F2416" s="19"/>
      <c r="G2416" s="19"/>
      <c r="H2416" s="19"/>
      <c r="I2416" s="19"/>
      <c r="J2416" s="19"/>
    </row>
    <row r="2417" spans="1:10">
      <c r="A2417" s="19"/>
      <c r="B2417" s="19"/>
      <c r="C2417" s="19"/>
      <c r="D2417" s="19"/>
      <c r="E2417" s="19"/>
      <c r="F2417" s="19"/>
      <c r="G2417" s="19"/>
      <c r="H2417" s="19"/>
      <c r="I2417" s="19"/>
      <c r="J2417" s="19"/>
    </row>
    <row r="2418" spans="1:10">
      <c r="A2418" s="19"/>
      <c r="B2418" s="19"/>
      <c r="C2418" s="19"/>
      <c r="D2418" s="19"/>
      <c r="E2418" s="19"/>
      <c r="F2418" s="19"/>
      <c r="G2418" s="19"/>
      <c r="H2418" s="19"/>
      <c r="I2418" s="19"/>
      <c r="J2418" s="19"/>
    </row>
    <row r="2419" spans="1:10">
      <c r="A2419" s="19"/>
      <c r="B2419" s="19"/>
      <c r="C2419" s="19"/>
      <c r="D2419" s="19"/>
      <c r="E2419" s="19"/>
      <c r="F2419" s="19"/>
      <c r="G2419" s="19"/>
      <c r="H2419" s="19"/>
      <c r="I2419" s="19"/>
      <c r="J2419" s="19"/>
    </row>
    <row r="2420" spans="1:10">
      <c r="A2420" s="19"/>
      <c r="B2420" s="19"/>
      <c r="C2420" s="19"/>
      <c r="D2420" s="19"/>
      <c r="E2420" s="19"/>
      <c r="F2420" s="19"/>
      <c r="G2420" s="19"/>
      <c r="H2420" s="19"/>
      <c r="I2420" s="19"/>
      <c r="J2420" s="19"/>
    </row>
    <row r="2421" spans="1:10">
      <c r="A2421" s="19"/>
      <c r="B2421" s="19"/>
      <c r="C2421" s="19"/>
      <c r="D2421" s="19"/>
      <c r="E2421" s="19"/>
      <c r="F2421" s="19"/>
      <c r="G2421" s="19"/>
      <c r="H2421" s="19"/>
      <c r="I2421" s="19"/>
      <c r="J2421" s="19"/>
    </row>
    <row r="2422" spans="1:10">
      <c r="A2422" s="19"/>
      <c r="B2422" s="19"/>
      <c r="C2422" s="19"/>
      <c r="D2422" s="19"/>
      <c r="E2422" s="19"/>
      <c r="F2422" s="19"/>
      <c r="G2422" s="19"/>
      <c r="H2422" s="19"/>
      <c r="I2422" s="19"/>
      <c r="J2422" s="19"/>
    </row>
    <row r="2423" spans="1:10">
      <c r="A2423" s="19"/>
      <c r="B2423" s="19"/>
      <c r="C2423" s="19"/>
      <c r="D2423" s="19"/>
      <c r="E2423" s="19"/>
      <c r="F2423" s="19"/>
      <c r="G2423" s="19"/>
      <c r="H2423" s="19"/>
      <c r="I2423" s="19"/>
      <c r="J2423" s="19"/>
    </row>
    <row r="2424" spans="1:10">
      <c r="A2424" s="19"/>
      <c r="B2424" s="19"/>
      <c r="C2424" s="19"/>
      <c r="D2424" s="19"/>
      <c r="E2424" s="19"/>
      <c r="F2424" s="19"/>
      <c r="G2424" s="19"/>
      <c r="H2424" s="19"/>
      <c r="I2424" s="19"/>
      <c r="J2424" s="19"/>
    </row>
    <row r="2425" spans="1:10">
      <c r="A2425" s="19"/>
      <c r="B2425" s="19"/>
      <c r="C2425" s="19"/>
      <c r="D2425" s="19"/>
      <c r="E2425" s="19"/>
      <c r="F2425" s="19"/>
      <c r="G2425" s="19"/>
      <c r="H2425" s="19"/>
      <c r="I2425" s="19"/>
      <c r="J2425" s="19"/>
    </row>
    <row r="2426" spans="1:10">
      <c r="A2426" s="19"/>
      <c r="B2426" s="19"/>
      <c r="C2426" s="19"/>
      <c r="D2426" s="19"/>
      <c r="E2426" s="19"/>
      <c r="F2426" s="19"/>
      <c r="G2426" s="19"/>
      <c r="H2426" s="19"/>
      <c r="I2426" s="19"/>
      <c r="J2426" s="19"/>
    </row>
    <row r="2427" spans="1:10">
      <c r="A2427" s="19"/>
      <c r="B2427" s="19"/>
      <c r="C2427" s="19"/>
      <c r="D2427" s="19"/>
      <c r="E2427" s="19"/>
      <c r="F2427" s="19"/>
      <c r="G2427" s="19"/>
      <c r="H2427" s="19"/>
      <c r="I2427" s="19"/>
      <c r="J2427" s="19"/>
    </row>
    <row r="2428" spans="1:10">
      <c r="A2428" s="19"/>
      <c r="B2428" s="19"/>
      <c r="C2428" s="19"/>
      <c r="D2428" s="19"/>
      <c r="E2428" s="19"/>
      <c r="F2428" s="19"/>
      <c r="G2428" s="19"/>
      <c r="H2428" s="19"/>
      <c r="I2428" s="19"/>
      <c r="J2428" s="19"/>
    </row>
    <row r="2429" spans="1:10">
      <c r="A2429" s="19"/>
      <c r="B2429" s="19"/>
      <c r="C2429" s="19"/>
      <c r="D2429" s="19"/>
      <c r="E2429" s="19"/>
      <c r="F2429" s="19"/>
      <c r="G2429" s="19"/>
      <c r="H2429" s="19"/>
      <c r="I2429" s="19"/>
      <c r="J2429" s="19"/>
    </row>
    <row r="2430" spans="1:10">
      <c r="A2430" s="19"/>
      <c r="B2430" s="19"/>
      <c r="C2430" s="19"/>
      <c r="D2430" s="19"/>
      <c r="E2430" s="19"/>
      <c r="F2430" s="19"/>
      <c r="G2430" s="19"/>
      <c r="H2430" s="19"/>
      <c r="I2430" s="19"/>
      <c r="J2430" s="19"/>
    </row>
    <row r="2431" spans="1:10">
      <c r="A2431" s="19"/>
      <c r="B2431" s="19"/>
      <c r="C2431" s="19"/>
      <c r="D2431" s="19"/>
      <c r="E2431" s="19"/>
      <c r="F2431" s="19"/>
      <c r="G2431" s="19"/>
      <c r="H2431" s="19"/>
      <c r="I2431" s="19"/>
      <c r="J2431" s="19"/>
    </row>
    <row r="2432" spans="1:10">
      <c r="A2432" s="19"/>
      <c r="B2432" s="19"/>
      <c r="C2432" s="19"/>
      <c r="D2432" s="19"/>
      <c r="E2432" s="19"/>
      <c r="F2432" s="19"/>
      <c r="G2432" s="19"/>
      <c r="H2432" s="19"/>
      <c r="I2432" s="19"/>
      <c r="J2432" s="19"/>
    </row>
    <row r="2433" spans="1:10">
      <c r="A2433" s="19"/>
      <c r="B2433" s="19"/>
      <c r="C2433" s="19"/>
      <c r="D2433" s="19"/>
      <c r="E2433" s="19"/>
      <c r="F2433" s="19"/>
      <c r="G2433" s="19"/>
      <c r="H2433" s="19"/>
      <c r="I2433" s="19"/>
      <c r="J2433" s="19"/>
    </row>
    <row r="2434" spans="1:10">
      <c r="A2434" s="19"/>
      <c r="B2434" s="19"/>
      <c r="C2434" s="19"/>
      <c r="D2434" s="19"/>
      <c r="E2434" s="19"/>
      <c r="F2434" s="19"/>
      <c r="G2434" s="19"/>
      <c r="H2434" s="19"/>
      <c r="I2434" s="19"/>
      <c r="J2434" s="19"/>
    </row>
    <row r="2435" spans="1:10">
      <c r="A2435" s="19"/>
      <c r="B2435" s="19"/>
      <c r="C2435" s="19"/>
      <c r="D2435" s="19"/>
      <c r="E2435" s="19"/>
      <c r="F2435" s="19"/>
      <c r="G2435" s="19"/>
      <c r="H2435" s="19"/>
      <c r="I2435" s="19"/>
      <c r="J2435" s="19"/>
    </row>
    <row r="2436" spans="1:10">
      <c r="A2436" s="19"/>
      <c r="B2436" s="19"/>
      <c r="C2436" s="19"/>
      <c r="D2436" s="19"/>
      <c r="E2436" s="19"/>
      <c r="F2436" s="19"/>
      <c r="G2436" s="19"/>
      <c r="H2436" s="19"/>
      <c r="I2436" s="19"/>
      <c r="J2436" s="19"/>
    </row>
    <row r="2437" spans="1:10">
      <c r="A2437" s="19"/>
      <c r="B2437" s="19"/>
      <c r="C2437" s="19"/>
      <c r="D2437" s="19"/>
      <c r="E2437" s="19"/>
      <c r="F2437" s="19"/>
      <c r="G2437" s="19"/>
      <c r="H2437" s="19"/>
      <c r="I2437" s="19"/>
      <c r="J2437" s="19"/>
    </row>
    <row r="2438" spans="1:10">
      <c r="A2438" s="19"/>
      <c r="B2438" s="19"/>
      <c r="C2438" s="19"/>
      <c r="D2438" s="19"/>
      <c r="E2438" s="19"/>
      <c r="F2438" s="19"/>
      <c r="G2438" s="19"/>
      <c r="H2438" s="19"/>
      <c r="I2438" s="19"/>
      <c r="J2438" s="19"/>
    </row>
    <row r="2439" spans="1:10">
      <c r="A2439" s="19"/>
      <c r="B2439" s="19"/>
      <c r="C2439" s="19"/>
      <c r="D2439" s="19"/>
      <c r="E2439" s="19"/>
      <c r="F2439" s="19"/>
      <c r="G2439" s="19"/>
      <c r="H2439" s="19"/>
      <c r="I2439" s="19"/>
      <c r="J2439" s="19"/>
    </row>
    <row r="2440" spans="1:10">
      <c r="A2440" s="19"/>
      <c r="B2440" s="19"/>
      <c r="C2440" s="19"/>
      <c r="D2440" s="19"/>
      <c r="E2440" s="19"/>
      <c r="F2440" s="19"/>
      <c r="G2440" s="19"/>
      <c r="H2440" s="19"/>
      <c r="I2440" s="19"/>
      <c r="J2440" s="19"/>
    </row>
    <row r="2441" spans="1:10">
      <c r="A2441" s="19"/>
      <c r="B2441" s="19"/>
      <c r="C2441" s="19"/>
      <c r="D2441" s="19"/>
      <c r="E2441" s="19"/>
      <c r="F2441" s="19"/>
      <c r="G2441" s="19"/>
      <c r="H2441" s="19"/>
      <c r="I2441" s="19"/>
      <c r="J2441" s="19"/>
    </row>
    <row r="2442" spans="1:10">
      <c r="A2442" s="19"/>
      <c r="B2442" s="19"/>
      <c r="C2442" s="19"/>
      <c r="D2442" s="19"/>
      <c r="E2442" s="19"/>
      <c r="F2442" s="19"/>
      <c r="G2442" s="19"/>
      <c r="H2442" s="19"/>
      <c r="I2442" s="19"/>
      <c r="J2442" s="19"/>
    </row>
    <row r="2443" spans="1:10">
      <c r="A2443" s="19"/>
      <c r="B2443" s="19"/>
      <c r="C2443" s="19"/>
      <c r="D2443" s="19"/>
      <c r="E2443" s="19"/>
      <c r="F2443" s="19"/>
      <c r="G2443" s="19"/>
      <c r="H2443" s="19"/>
      <c r="I2443" s="19"/>
      <c r="J2443" s="19"/>
    </row>
    <row r="2444" spans="1:10">
      <c r="A2444" s="19"/>
      <c r="B2444" s="19"/>
      <c r="C2444" s="19"/>
      <c r="D2444" s="19"/>
      <c r="E2444" s="19"/>
      <c r="F2444" s="19"/>
      <c r="G2444" s="19"/>
      <c r="H2444" s="19"/>
      <c r="I2444" s="19"/>
      <c r="J2444" s="19"/>
    </row>
    <row r="2445" spans="1:10">
      <c r="A2445" s="19"/>
      <c r="B2445" s="19"/>
      <c r="C2445" s="19"/>
      <c r="D2445" s="19"/>
      <c r="E2445" s="19"/>
      <c r="F2445" s="19"/>
      <c r="G2445" s="19"/>
      <c r="H2445" s="19"/>
      <c r="I2445" s="19"/>
      <c r="J2445" s="19"/>
    </row>
    <row r="2446" spans="1:10">
      <c r="A2446" s="19"/>
      <c r="B2446" s="19"/>
      <c r="C2446" s="19"/>
      <c r="D2446" s="19"/>
      <c r="E2446" s="19"/>
      <c r="F2446" s="19"/>
      <c r="G2446" s="19"/>
      <c r="H2446" s="19"/>
      <c r="I2446" s="19"/>
      <c r="J2446" s="19"/>
    </row>
    <row r="2447" spans="1:10">
      <c r="A2447" s="19"/>
      <c r="B2447" s="19"/>
      <c r="C2447" s="19"/>
      <c r="D2447" s="19"/>
      <c r="E2447" s="19"/>
      <c r="F2447" s="19"/>
      <c r="G2447" s="19"/>
      <c r="H2447" s="19"/>
      <c r="I2447" s="19"/>
      <c r="J2447" s="19"/>
    </row>
    <row r="2448" spans="1:10">
      <c r="A2448" s="19"/>
      <c r="B2448" s="19"/>
      <c r="C2448" s="19"/>
      <c r="D2448" s="19"/>
      <c r="E2448" s="19"/>
      <c r="F2448" s="19"/>
      <c r="G2448" s="19"/>
      <c r="H2448" s="19"/>
      <c r="I2448" s="19"/>
      <c r="J2448" s="19"/>
    </row>
    <row r="2449" spans="1:10">
      <c r="A2449" s="19"/>
      <c r="B2449" s="19"/>
      <c r="C2449" s="19"/>
      <c r="D2449" s="19"/>
      <c r="E2449" s="19"/>
      <c r="F2449" s="19"/>
      <c r="G2449" s="19"/>
      <c r="H2449" s="19"/>
      <c r="I2449" s="19"/>
      <c r="J2449" s="19"/>
    </row>
    <row r="2450" spans="1:10">
      <c r="A2450" s="19"/>
      <c r="B2450" s="19"/>
      <c r="C2450" s="19"/>
      <c r="D2450" s="19"/>
      <c r="E2450" s="19"/>
      <c r="F2450" s="19"/>
      <c r="G2450" s="19"/>
      <c r="H2450" s="19"/>
      <c r="I2450" s="19"/>
      <c r="J2450" s="19"/>
    </row>
    <row r="2451" spans="1:10">
      <c r="A2451" s="19"/>
      <c r="B2451" s="19"/>
      <c r="C2451" s="19"/>
      <c r="D2451" s="19"/>
      <c r="E2451" s="19"/>
      <c r="F2451" s="19"/>
      <c r="G2451" s="19"/>
      <c r="H2451" s="19"/>
      <c r="I2451" s="19"/>
      <c r="J2451" s="19"/>
    </row>
    <row r="2452" spans="1:10">
      <c r="A2452" s="19"/>
      <c r="B2452" s="19"/>
      <c r="C2452" s="19"/>
      <c r="D2452" s="19"/>
      <c r="E2452" s="19"/>
      <c r="F2452" s="19"/>
      <c r="G2452" s="19"/>
      <c r="H2452" s="19"/>
      <c r="I2452" s="19"/>
      <c r="J2452" s="19"/>
    </row>
    <row r="2453" spans="1:10">
      <c r="A2453" s="19"/>
      <c r="B2453" s="19"/>
      <c r="C2453" s="19"/>
      <c r="D2453" s="19"/>
      <c r="E2453" s="19"/>
      <c r="F2453" s="19"/>
      <c r="G2453" s="19"/>
      <c r="H2453" s="19"/>
      <c r="I2453" s="19"/>
      <c r="J2453" s="19"/>
    </row>
    <row r="2454" spans="1:10">
      <c r="A2454" s="19"/>
      <c r="B2454" s="19"/>
      <c r="C2454" s="19"/>
      <c r="D2454" s="19"/>
      <c r="E2454" s="19"/>
      <c r="F2454" s="19"/>
      <c r="G2454" s="19"/>
      <c r="H2454" s="19"/>
      <c r="I2454" s="19"/>
      <c r="J2454" s="19"/>
    </row>
    <row r="2455" spans="1:10">
      <c r="A2455" s="19"/>
      <c r="B2455" s="19"/>
      <c r="C2455" s="19"/>
      <c r="D2455" s="19"/>
      <c r="E2455" s="19"/>
      <c r="F2455" s="19"/>
      <c r="G2455" s="19"/>
      <c r="H2455" s="19"/>
      <c r="I2455" s="19"/>
      <c r="J2455" s="19"/>
    </row>
    <row r="2456" spans="1:10">
      <c r="A2456" s="19"/>
      <c r="B2456" s="19"/>
      <c r="C2456" s="19"/>
      <c r="D2456" s="19"/>
      <c r="E2456" s="19"/>
      <c r="F2456" s="19"/>
      <c r="G2456" s="19"/>
      <c r="H2456" s="19"/>
      <c r="I2456" s="19"/>
      <c r="J2456" s="19"/>
    </row>
    <row r="2457" spans="1:10">
      <c r="A2457" s="19"/>
      <c r="B2457" s="19"/>
      <c r="C2457" s="19"/>
      <c r="D2457" s="19"/>
      <c r="E2457" s="19"/>
      <c r="F2457" s="19"/>
      <c r="G2457" s="19"/>
      <c r="H2457" s="19"/>
      <c r="I2457" s="19"/>
      <c r="J2457" s="19"/>
    </row>
    <row r="2458" spans="1:10">
      <c r="A2458" s="19"/>
      <c r="B2458" s="19"/>
      <c r="C2458" s="19"/>
      <c r="D2458" s="19"/>
      <c r="E2458" s="19"/>
      <c r="F2458" s="19"/>
      <c r="G2458" s="19"/>
      <c r="H2458" s="19"/>
      <c r="I2458" s="19"/>
      <c r="J2458" s="19"/>
    </row>
    <row r="2459" spans="1:10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</row>
    <row r="2460" spans="1:10">
      <c r="A2460" s="19"/>
      <c r="B2460" s="19"/>
      <c r="C2460" s="19"/>
      <c r="D2460" s="19"/>
      <c r="E2460" s="19"/>
      <c r="F2460" s="19"/>
      <c r="G2460" s="19"/>
      <c r="H2460" s="19"/>
      <c r="I2460" s="19"/>
      <c r="J2460" s="19"/>
    </row>
    <row r="2461" spans="1:10">
      <c r="A2461" s="19"/>
      <c r="B2461" s="19"/>
      <c r="C2461" s="19"/>
      <c r="D2461" s="19"/>
      <c r="E2461" s="19"/>
      <c r="F2461" s="19"/>
      <c r="G2461" s="19"/>
      <c r="H2461" s="19"/>
      <c r="I2461" s="19"/>
      <c r="J2461" s="19"/>
    </row>
    <row r="2462" spans="1:10">
      <c r="A2462" s="19"/>
      <c r="B2462" s="19"/>
      <c r="C2462" s="19"/>
      <c r="D2462" s="19"/>
      <c r="E2462" s="19"/>
      <c r="F2462" s="19"/>
      <c r="G2462" s="19"/>
      <c r="H2462" s="19"/>
      <c r="I2462" s="19"/>
      <c r="J2462" s="19"/>
    </row>
    <row r="2463" spans="1:10">
      <c r="A2463" s="19"/>
      <c r="B2463" s="19"/>
      <c r="C2463" s="19"/>
      <c r="D2463" s="19"/>
      <c r="E2463" s="19"/>
      <c r="F2463" s="19"/>
      <c r="G2463" s="19"/>
      <c r="H2463" s="19"/>
      <c r="I2463" s="19"/>
      <c r="J2463" s="19"/>
    </row>
    <row r="2464" spans="1:10">
      <c r="A2464" s="19"/>
      <c r="B2464" s="19"/>
      <c r="C2464" s="19"/>
      <c r="D2464" s="19"/>
      <c r="E2464" s="19"/>
      <c r="F2464" s="19"/>
      <c r="G2464" s="19"/>
      <c r="H2464" s="19"/>
      <c r="I2464" s="19"/>
      <c r="J2464" s="19"/>
    </row>
    <row r="2465" spans="1:10">
      <c r="A2465" s="19"/>
      <c r="B2465" s="19"/>
      <c r="C2465" s="19"/>
      <c r="D2465" s="19"/>
      <c r="E2465" s="19"/>
      <c r="F2465" s="19"/>
      <c r="G2465" s="19"/>
      <c r="H2465" s="19"/>
      <c r="I2465" s="19"/>
      <c r="J2465" s="19"/>
    </row>
    <row r="2466" spans="1:10">
      <c r="A2466" s="19"/>
      <c r="B2466" s="19"/>
      <c r="C2466" s="19"/>
      <c r="D2466" s="19"/>
      <c r="E2466" s="19"/>
      <c r="F2466" s="19"/>
      <c r="G2466" s="19"/>
      <c r="H2466" s="19"/>
      <c r="I2466" s="19"/>
      <c r="J2466" s="19"/>
    </row>
    <row r="2467" spans="1:10">
      <c r="A2467" s="19"/>
      <c r="B2467" s="19"/>
      <c r="C2467" s="19"/>
      <c r="D2467" s="19"/>
      <c r="E2467" s="19"/>
      <c r="F2467" s="19"/>
      <c r="G2467" s="19"/>
      <c r="H2467" s="19"/>
      <c r="I2467" s="19"/>
      <c r="J2467" s="19"/>
    </row>
    <row r="2468" spans="1:10">
      <c r="A2468" s="19"/>
      <c r="B2468" s="19"/>
      <c r="C2468" s="19"/>
      <c r="D2468" s="19"/>
      <c r="E2468" s="19"/>
      <c r="F2468" s="19"/>
      <c r="G2468" s="19"/>
      <c r="H2468" s="19"/>
      <c r="I2468" s="19"/>
      <c r="J2468" s="19"/>
    </row>
    <row r="2469" spans="1:10">
      <c r="A2469" s="19"/>
      <c r="B2469" s="19"/>
      <c r="C2469" s="19"/>
      <c r="D2469" s="19"/>
      <c r="E2469" s="19"/>
      <c r="F2469" s="19"/>
      <c r="G2469" s="19"/>
      <c r="H2469" s="19"/>
      <c r="I2469" s="19"/>
      <c r="J2469" s="19"/>
    </row>
    <row r="2470" spans="1:10">
      <c r="A2470" s="19"/>
      <c r="B2470" s="19"/>
      <c r="C2470" s="19"/>
      <c r="D2470" s="19"/>
      <c r="E2470" s="19"/>
      <c r="F2470" s="19"/>
      <c r="G2470" s="19"/>
      <c r="H2470" s="19"/>
      <c r="I2470" s="19"/>
      <c r="J2470" s="19"/>
    </row>
    <row r="2471" spans="1:10">
      <c r="A2471" s="19"/>
      <c r="B2471" s="19"/>
      <c r="C2471" s="19"/>
      <c r="D2471" s="19"/>
      <c r="E2471" s="19"/>
      <c r="F2471" s="19"/>
      <c r="G2471" s="19"/>
      <c r="H2471" s="19"/>
      <c r="I2471" s="19"/>
      <c r="J2471" s="19"/>
    </row>
    <row r="2472" spans="1:10">
      <c r="A2472" s="19"/>
      <c r="B2472" s="19"/>
      <c r="C2472" s="19"/>
      <c r="D2472" s="19"/>
      <c r="E2472" s="19"/>
      <c r="F2472" s="19"/>
      <c r="G2472" s="19"/>
      <c r="H2472" s="19"/>
      <c r="I2472" s="19"/>
      <c r="J2472" s="19"/>
    </row>
    <row r="2473" spans="1:10">
      <c r="A2473" s="19"/>
      <c r="B2473" s="19"/>
      <c r="C2473" s="19"/>
      <c r="D2473" s="19"/>
      <c r="E2473" s="19"/>
      <c r="F2473" s="19"/>
      <c r="G2473" s="19"/>
      <c r="H2473" s="19"/>
      <c r="I2473" s="19"/>
      <c r="J2473" s="19"/>
    </row>
    <row r="2474" spans="1:10">
      <c r="A2474" s="19"/>
      <c r="B2474" s="19"/>
      <c r="C2474" s="19"/>
      <c r="D2474" s="19"/>
      <c r="E2474" s="19"/>
      <c r="F2474" s="19"/>
      <c r="G2474" s="19"/>
      <c r="H2474" s="19"/>
      <c r="I2474" s="19"/>
      <c r="J2474" s="19"/>
    </row>
    <row r="2475" spans="1:10">
      <c r="A2475" s="19"/>
      <c r="B2475" s="19"/>
      <c r="C2475" s="19"/>
      <c r="D2475" s="19"/>
      <c r="E2475" s="19"/>
      <c r="F2475" s="19"/>
      <c r="G2475" s="19"/>
      <c r="H2475" s="19"/>
      <c r="I2475" s="19"/>
      <c r="J2475" s="19"/>
    </row>
    <row r="2476" spans="1:10">
      <c r="A2476" s="19"/>
      <c r="B2476" s="19"/>
      <c r="C2476" s="19"/>
      <c r="D2476" s="19"/>
      <c r="E2476" s="19"/>
      <c r="F2476" s="19"/>
      <c r="G2476" s="19"/>
      <c r="H2476" s="19"/>
      <c r="I2476" s="19"/>
      <c r="J2476" s="19"/>
    </row>
    <row r="2477" spans="1:10">
      <c r="A2477" s="19"/>
      <c r="B2477" s="19"/>
      <c r="C2477" s="19"/>
      <c r="D2477" s="19"/>
      <c r="E2477" s="19"/>
      <c r="F2477" s="19"/>
      <c r="G2477" s="19"/>
      <c r="H2477" s="19"/>
      <c r="I2477" s="19"/>
      <c r="J2477" s="19"/>
    </row>
    <row r="2478" spans="1:10">
      <c r="A2478" s="19"/>
      <c r="B2478" s="19"/>
      <c r="C2478" s="19"/>
      <c r="D2478" s="19"/>
      <c r="E2478" s="19"/>
      <c r="F2478" s="19"/>
      <c r="G2478" s="19"/>
      <c r="H2478" s="19"/>
      <c r="I2478" s="19"/>
      <c r="J2478" s="19"/>
    </row>
    <row r="2479" spans="1:10">
      <c r="A2479" s="19"/>
      <c r="B2479" s="19"/>
      <c r="C2479" s="19"/>
      <c r="D2479" s="19"/>
      <c r="E2479" s="19"/>
      <c r="F2479" s="19"/>
      <c r="G2479" s="19"/>
      <c r="H2479" s="19"/>
      <c r="I2479" s="19"/>
      <c r="J2479" s="19"/>
    </row>
    <row r="2480" spans="1:10">
      <c r="A2480" s="19"/>
      <c r="B2480" s="19"/>
      <c r="C2480" s="19"/>
      <c r="D2480" s="19"/>
      <c r="E2480" s="19"/>
      <c r="F2480" s="19"/>
      <c r="G2480" s="19"/>
      <c r="H2480" s="19"/>
      <c r="I2480" s="19"/>
      <c r="J2480" s="19"/>
    </row>
    <row r="2481" spans="1:10">
      <c r="A2481" s="19"/>
      <c r="B2481" s="19"/>
      <c r="C2481" s="19"/>
      <c r="D2481" s="19"/>
      <c r="E2481" s="19"/>
      <c r="F2481" s="19"/>
      <c r="G2481" s="19"/>
      <c r="H2481" s="19"/>
      <c r="I2481" s="19"/>
      <c r="J2481" s="19"/>
    </row>
    <row r="2482" spans="1:10">
      <c r="A2482" s="19"/>
      <c r="B2482" s="19"/>
      <c r="C2482" s="19"/>
      <c r="D2482" s="19"/>
      <c r="E2482" s="19"/>
      <c r="F2482" s="19"/>
      <c r="G2482" s="19"/>
      <c r="H2482" s="19"/>
      <c r="I2482" s="19"/>
      <c r="J2482" s="19"/>
    </row>
    <row r="2483" spans="1:10">
      <c r="A2483" s="19"/>
      <c r="B2483" s="19"/>
      <c r="C2483" s="19"/>
      <c r="D2483" s="19"/>
      <c r="E2483" s="19"/>
      <c r="F2483" s="19"/>
      <c r="G2483" s="19"/>
      <c r="H2483" s="19"/>
      <c r="I2483" s="19"/>
      <c r="J2483" s="19"/>
    </row>
    <row r="2484" spans="1:10">
      <c r="A2484" s="19"/>
      <c r="B2484" s="19"/>
      <c r="C2484" s="19"/>
      <c r="D2484" s="19"/>
      <c r="E2484" s="19"/>
      <c r="F2484" s="19"/>
      <c r="G2484" s="19"/>
      <c r="H2484" s="19"/>
      <c r="I2484" s="19"/>
      <c r="J2484" s="19"/>
    </row>
    <row r="2485" spans="1:10">
      <c r="A2485" s="19"/>
      <c r="B2485" s="19"/>
      <c r="C2485" s="19"/>
      <c r="D2485" s="19"/>
      <c r="E2485" s="19"/>
      <c r="F2485" s="19"/>
      <c r="G2485" s="19"/>
      <c r="H2485" s="19"/>
      <c r="I2485" s="19"/>
      <c r="J2485" s="19"/>
    </row>
    <row r="2486" spans="1:10">
      <c r="A2486" s="19"/>
      <c r="B2486" s="19"/>
      <c r="C2486" s="19"/>
      <c r="D2486" s="19"/>
      <c r="E2486" s="19"/>
      <c r="F2486" s="19"/>
      <c r="G2486" s="19"/>
      <c r="H2486" s="19"/>
      <c r="I2486" s="19"/>
      <c r="J2486" s="19"/>
    </row>
    <row r="2487" spans="1:10">
      <c r="A2487" s="19"/>
      <c r="B2487" s="19"/>
      <c r="C2487" s="19"/>
      <c r="D2487" s="19"/>
      <c r="E2487" s="19"/>
      <c r="F2487" s="19"/>
      <c r="G2487" s="19"/>
      <c r="H2487" s="19"/>
      <c r="I2487" s="19"/>
      <c r="J2487" s="19"/>
    </row>
    <row r="2488" spans="1:10">
      <c r="A2488" s="19"/>
      <c r="B2488" s="19"/>
      <c r="C2488" s="19"/>
      <c r="D2488" s="19"/>
      <c r="E2488" s="19"/>
      <c r="F2488" s="19"/>
      <c r="G2488" s="19"/>
      <c r="H2488" s="19"/>
      <c r="I2488" s="19"/>
      <c r="J2488" s="19"/>
    </row>
    <row r="2489" spans="1:10">
      <c r="A2489" s="19"/>
      <c r="B2489" s="19"/>
      <c r="C2489" s="19"/>
      <c r="D2489" s="19"/>
      <c r="E2489" s="19"/>
      <c r="F2489" s="19"/>
      <c r="G2489" s="19"/>
      <c r="H2489" s="19"/>
      <c r="I2489" s="19"/>
      <c r="J2489" s="19"/>
    </row>
    <row r="2490" spans="1:10">
      <c r="A2490" s="19"/>
      <c r="B2490" s="19"/>
      <c r="C2490" s="19"/>
      <c r="D2490" s="19"/>
      <c r="E2490" s="19"/>
      <c r="F2490" s="19"/>
      <c r="G2490" s="19"/>
      <c r="H2490" s="19"/>
      <c r="I2490" s="19"/>
      <c r="J2490" s="19"/>
    </row>
    <row r="2491" spans="1:10">
      <c r="A2491" s="19"/>
      <c r="B2491" s="19"/>
      <c r="C2491" s="19"/>
      <c r="D2491" s="19"/>
      <c r="E2491" s="19"/>
      <c r="F2491" s="19"/>
      <c r="G2491" s="19"/>
      <c r="H2491" s="19"/>
      <c r="I2491" s="19"/>
      <c r="J2491" s="19"/>
    </row>
    <row r="2492" spans="1:10">
      <c r="A2492" s="19"/>
      <c r="B2492" s="19"/>
      <c r="C2492" s="19"/>
      <c r="D2492" s="19"/>
      <c r="E2492" s="19"/>
      <c r="F2492" s="19"/>
      <c r="G2492" s="19"/>
      <c r="H2492" s="19"/>
      <c r="I2492" s="19"/>
      <c r="J2492" s="19"/>
    </row>
    <row r="2493" spans="1:10">
      <c r="A2493" s="19"/>
      <c r="B2493" s="19"/>
      <c r="C2493" s="19"/>
      <c r="D2493" s="19"/>
      <c r="E2493" s="19"/>
      <c r="F2493" s="19"/>
      <c r="G2493" s="19"/>
      <c r="H2493" s="19"/>
      <c r="I2493" s="19"/>
      <c r="J2493" s="19"/>
    </row>
    <row r="2494" spans="1:10">
      <c r="A2494" s="19"/>
      <c r="B2494" s="19"/>
      <c r="C2494" s="19"/>
      <c r="D2494" s="19"/>
      <c r="E2494" s="19"/>
      <c r="F2494" s="19"/>
      <c r="G2494" s="19"/>
      <c r="H2494" s="19"/>
      <c r="I2494" s="19"/>
      <c r="J2494" s="19"/>
    </row>
    <row r="2495" spans="1:10">
      <c r="A2495" s="19"/>
      <c r="B2495" s="19"/>
      <c r="C2495" s="19"/>
      <c r="D2495" s="19"/>
      <c r="E2495" s="19"/>
      <c r="F2495" s="19"/>
      <c r="G2495" s="19"/>
      <c r="H2495" s="19"/>
      <c r="I2495" s="19"/>
      <c r="J2495" s="19"/>
    </row>
    <row r="2496" spans="1:10">
      <c r="A2496" s="19"/>
      <c r="B2496" s="19"/>
      <c r="C2496" s="19"/>
      <c r="D2496" s="19"/>
      <c r="E2496" s="19"/>
      <c r="F2496" s="19"/>
      <c r="G2496" s="19"/>
      <c r="H2496" s="19"/>
      <c r="I2496" s="19"/>
      <c r="J2496" s="19"/>
    </row>
    <row r="2497" spans="1:10">
      <c r="A2497" s="19"/>
      <c r="B2497" s="19"/>
      <c r="C2497" s="19"/>
      <c r="D2497" s="19"/>
      <c r="E2497" s="19"/>
      <c r="F2497" s="19"/>
      <c r="G2497" s="19"/>
      <c r="H2497" s="19"/>
      <c r="I2497" s="19"/>
      <c r="J2497" s="19"/>
    </row>
    <row r="2498" spans="1:10">
      <c r="A2498" s="19"/>
      <c r="B2498" s="19"/>
      <c r="C2498" s="19"/>
      <c r="D2498" s="19"/>
      <c r="E2498" s="19"/>
      <c r="F2498" s="19"/>
      <c r="G2498" s="19"/>
      <c r="H2498" s="19"/>
      <c r="I2498" s="19"/>
      <c r="J2498" s="19"/>
    </row>
    <row r="2499" spans="1:10">
      <c r="A2499" s="19"/>
      <c r="B2499" s="19"/>
      <c r="C2499" s="19"/>
      <c r="D2499" s="19"/>
      <c r="E2499" s="19"/>
      <c r="F2499" s="19"/>
      <c r="G2499" s="19"/>
      <c r="H2499" s="19"/>
      <c r="I2499" s="19"/>
      <c r="J2499" s="19"/>
    </row>
    <row r="2500" spans="1:10">
      <c r="A2500" s="19"/>
      <c r="B2500" s="19"/>
      <c r="C2500" s="19"/>
      <c r="D2500" s="19"/>
      <c r="E2500" s="19"/>
      <c r="F2500" s="19"/>
      <c r="G2500" s="19"/>
      <c r="H2500" s="19"/>
      <c r="I2500" s="19"/>
      <c r="J2500" s="19"/>
    </row>
    <row r="2501" spans="1:10">
      <c r="A2501" s="19"/>
      <c r="B2501" s="19"/>
      <c r="C2501" s="19"/>
      <c r="D2501" s="19"/>
      <c r="E2501" s="19"/>
      <c r="F2501" s="19"/>
      <c r="G2501" s="19"/>
      <c r="H2501" s="19"/>
      <c r="I2501" s="19"/>
      <c r="J2501" s="19"/>
    </row>
    <row r="2502" spans="1:10">
      <c r="A2502" s="19"/>
      <c r="B2502" s="19"/>
      <c r="C2502" s="19"/>
      <c r="D2502" s="19"/>
      <c r="E2502" s="19"/>
      <c r="F2502" s="19"/>
      <c r="G2502" s="19"/>
      <c r="H2502" s="19"/>
      <c r="I2502" s="19"/>
      <c r="J2502" s="19"/>
    </row>
    <row r="2503" spans="1:10">
      <c r="A2503" s="19"/>
      <c r="B2503" s="19"/>
      <c r="C2503" s="19"/>
      <c r="D2503" s="19"/>
      <c r="E2503" s="19"/>
      <c r="F2503" s="19"/>
      <c r="G2503" s="19"/>
      <c r="H2503" s="19"/>
      <c r="I2503" s="19"/>
      <c r="J2503" s="19"/>
    </row>
    <row r="2504" spans="1:10">
      <c r="A2504" s="19"/>
      <c r="B2504" s="19"/>
      <c r="C2504" s="19"/>
      <c r="D2504" s="19"/>
      <c r="E2504" s="19"/>
      <c r="F2504" s="19"/>
      <c r="G2504" s="19"/>
      <c r="H2504" s="19"/>
      <c r="I2504" s="19"/>
      <c r="J2504" s="19"/>
    </row>
    <row r="2505" spans="1:10">
      <c r="A2505" s="19"/>
      <c r="B2505" s="19"/>
      <c r="C2505" s="19"/>
      <c r="D2505" s="19"/>
      <c r="E2505" s="19"/>
      <c r="F2505" s="19"/>
      <c r="G2505" s="19"/>
      <c r="H2505" s="19"/>
      <c r="I2505" s="19"/>
      <c r="J2505" s="19"/>
    </row>
    <row r="2506" spans="1:10">
      <c r="A2506" s="19"/>
      <c r="B2506" s="19"/>
      <c r="C2506" s="19"/>
      <c r="D2506" s="19"/>
      <c r="E2506" s="19"/>
      <c r="F2506" s="19"/>
      <c r="G2506" s="19"/>
      <c r="H2506" s="19"/>
      <c r="I2506" s="19"/>
      <c r="J2506" s="19"/>
    </row>
    <row r="2507" spans="1:10">
      <c r="A2507" s="19"/>
      <c r="B2507" s="19"/>
      <c r="C2507" s="19"/>
      <c r="D2507" s="19"/>
      <c r="E2507" s="19"/>
      <c r="F2507" s="19"/>
      <c r="G2507" s="19"/>
      <c r="H2507" s="19"/>
      <c r="I2507" s="19"/>
      <c r="J2507" s="19"/>
    </row>
    <row r="2508" spans="1:10">
      <c r="A2508" s="19"/>
      <c r="B2508" s="19"/>
      <c r="C2508" s="19"/>
      <c r="D2508" s="19"/>
      <c r="E2508" s="19"/>
      <c r="F2508" s="19"/>
      <c r="G2508" s="19"/>
      <c r="H2508" s="19"/>
      <c r="I2508" s="19"/>
      <c r="J2508" s="19"/>
    </row>
    <row r="2509" spans="1:10">
      <c r="A2509" s="19"/>
      <c r="B2509" s="19"/>
      <c r="C2509" s="19"/>
      <c r="D2509" s="19"/>
      <c r="E2509" s="19"/>
      <c r="F2509" s="19"/>
      <c r="G2509" s="19"/>
      <c r="H2509" s="19"/>
      <c r="I2509" s="19"/>
      <c r="J2509" s="19"/>
    </row>
    <row r="2510" spans="1:10">
      <c r="A2510" s="19"/>
      <c r="B2510" s="19"/>
      <c r="C2510" s="19"/>
      <c r="D2510" s="19"/>
      <c r="E2510" s="19"/>
      <c r="F2510" s="19"/>
      <c r="G2510" s="19"/>
      <c r="H2510" s="19"/>
      <c r="I2510" s="19"/>
      <c r="J2510" s="19"/>
    </row>
    <row r="2511" spans="1:10">
      <c r="A2511" s="19"/>
      <c r="B2511" s="19"/>
      <c r="C2511" s="19"/>
      <c r="D2511" s="19"/>
      <c r="E2511" s="19"/>
      <c r="F2511" s="19"/>
      <c r="G2511" s="19"/>
      <c r="H2511" s="19"/>
      <c r="I2511" s="19"/>
      <c r="J2511" s="19"/>
    </row>
    <row r="2512" spans="1:10">
      <c r="A2512" s="19"/>
      <c r="B2512" s="19"/>
      <c r="C2512" s="19"/>
      <c r="D2512" s="19"/>
      <c r="E2512" s="19"/>
      <c r="F2512" s="19"/>
      <c r="G2512" s="19"/>
      <c r="H2512" s="19"/>
      <c r="I2512" s="19"/>
      <c r="J2512" s="19"/>
    </row>
    <row r="2513" spans="1:10">
      <c r="A2513" s="19"/>
      <c r="B2513" s="19"/>
      <c r="C2513" s="19"/>
      <c r="D2513" s="19"/>
      <c r="E2513" s="19"/>
      <c r="F2513" s="19"/>
      <c r="G2513" s="19"/>
      <c r="H2513" s="19"/>
      <c r="I2513" s="19"/>
      <c r="J2513" s="19"/>
    </row>
    <row r="2514" spans="1:10">
      <c r="A2514" s="19"/>
      <c r="B2514" s="19"/>
      <c r="C2514" s="19"/>
      <c r="D2514" s="19"/>
      <c r="E2514" s="19"/>
      <c r="F2514" s="19"/>
      <c r="G2514" s="19"/>
      <c r="H2514" s="19"/>
      <c r="I2514" s="19"/>
      <c r="J2514" s="19"/>
    </row>
    <row r="2515" spans="1:10">
      <c r="A2515" s="19"/>
      <c r="B2515" s="19"/>
      <c r="C2515" s="19"/>
      <c r="D2515" s="19"/>
      <c r="E2515" s="19"/>
      <c r="F2515" s="19"/>
      <c r="G2515" s="19"/>
      <c r="H2515" s="19"/>
      <c r="I2515" s="19"/>
      <c r="J2515" s="19"/>
    </row>
    <row r="2516" spans="1:10">
      <c r="A2516" s="19"/>
      <c r="B2516" s="19"/>
      <c r="C2516" s="19"/>
      <c r="D2516" s="19"/>
      <c r="E2516" s="19"/>
      <c r="F2516" s="19"/>
      <c r="G2516" s="19"/>
      <c r="H2516" s="19"/>
      <c r="I2516" s="19"/>
      <c r="J2516" s="19"/>
    </row>
    <row r="2517" spans="1:10">
      <c r="A2517" s="19"/>
      <c r="B2517" s="19"/>
      <c r="C2517" s="19"/>
      <c r="D2517" s="19"/>
      <c r="E2517" s="19"/>
      <c r="F2517" s="19"/>
      <c r="G2517" s="19"/>
      <c r="H2517" s="19"/>
      <c r="I2517" s="19"/>
      <c r="J2517" s="19"/>
    </row>
    <row r="2518" spans="1:10">
      <c r="A2518" s="19"/>
      <c r="B2518" s="19"/>
      <c r="C2518" s="19"/>
      <c r="D2518" s="19"/>
      <c r="E2518" s="19"/>
      <c r="F2518" s="19"/>
      <c r="G2518" s="19"/>
      <c r="H2518" s="19"/>
      <c r="I2518" s="19"/>
      <c r="J2518" s="19"/>
    </row>
    <row r="2519" spans="1:10">
      <c r="A2519" s="19"/>
      <c r="B2519" s="19"/>
      <c r="C2519" s="19"/>
      <c r="D2519" s="19"/>
      <c r="E2519" s="19"/>
      <c r="F2519" s="19"/>
      <c r="G2519" s="19"/>
      <c r="H2519" s="19"/>
      <c r="I2519" s="19"/>
      <c r="J2519" s="19"/>
    </row>
    <row r="2520" spans="1:10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</row>
    <row r="2521" spans="1:10">
      <c r="A2521" s="19"/>
      <c r="B2521" s="19"/>
      <c r="C2521" s="19"/>
      <c r="D2521" s="19"/>
      <c r="E2521" s="19"/>
      <c r="F2521" s="19"/>
      <c r="G2521" s="19"/>
      <c r="H2521" s="19"/>
      <c r="I2521" s="19"/>
      <c r="J2521" s="19"/>
    </row>
    <row r="2522" spans="1:10">
      <c r="A2522" s="19"/>
      <c r="B2522" s="19"/>
      <c r="C2522" s="19"/>
      <c r="D2522" s="19"/>
      <c r="E2522" s="19"/>
      <c r="F2522" s="19"/>
      <c r="G2522" s="19"/>
      <c r="H2522" s="19"/>
      <c r="I2522" s="19"/>
      <c r="J2522" s="19"/>
    </row>
    <row r="2523" spans="1:10">
      <c r="A2523" s="19"/>
      <c r="B2523" s="19"/>
      <c r="C2523" s="19"/>
      <c r="D2523" s="19"/>
      <c r="E2523" s="19"/>
      <c r="F2523" s="19"/>
      <c r="G2523" s="19"/>
      <c r="H2523" s="19"/>
      <c r="I2523" s="19"/>
      <c r="J2523" s="19"/>
    </row>
    <row r="2524" spans="1:10">
      <c r="A2524" s="19"/>
      <c r="B2524" s="19"/>
      <c r="C2524" s="19"/>
      <c r="D2524" s="19"/>
      <c r="E2524" s="19"/>
      <c r="F2524" s="19"/>
      <c r="G2524" s="19"/>
      <c r="H2524" s="19"/>
      <c r="I2524" s="19"/>
      <c r="J2524" s="19"/>
    </row>
    <row r="2525" spans="1:10">
      <c r="A2525" s="19"/>
      <c r="B2525" s="19"/>
      <c r="C2525" s="19"/>
      <c r="D2525" s="19"/>
      <c r="E2525" s="19"/>
      <c r="F2525" s="19"/>
      <c r="G2525" s="19"/>
      <c r="H2525" s="19"/>
      <c r="I2525" s="19"/>
      <c r="J2525" s="19"/>
    </row>
    <row r="2526" spans="1:10">
      <c r="A2526" s="19"/>
      <c r="B2526" s="19"/>
      <c r="C2526" s="19"/>
      <c r="D2526" s="19"/>
      <c r="E2526" s="19"/>
      <c r="F2526" s="19"/>
      <c r="G2526" s="19"/>
      <c r="H2526" s="19"/>
      <c r="I2526" s="19"/>
      <c r="J2526" s="19"/>
    </row>
    <row r="2527" spans="1:10">
      <c r="A2527" s="19"/>
      <c r="B2527" s="19"/>
      <c r="C2527" s="19"/>
      <c r="D2527" s="19"/>
      <c r="E2527" s="19"/>
      <c r="F2527" s="19"/>
      <c r="G2527" s="19"/>
      <c r="H2527" s="19"/>
      <c r="I2527" s="19"/>
      <c r="J2527" s="19"/>
    </row>
    <row r="2528" spans="1:10">
      <c r="A2528" s="19"/>
      <c r="B2528" s="19"/>
      <c r="C2528" s="19"/>
      <c r="D2528" s="19"/>
      <c r="E2528" s="19"/>
      <c r="F2528" s="19"/>
      <c r="G2528" s="19"/>
      <c r="H2528" s="19"/>
      <c r="I2528" s="19"/>
      <c r="J2528" s="19"/>
    </row>
    <row r="2529" spans="1:10">
      <c r="A2529" s="19"/>
      <c r="B2529" s="19"/>
      <c r="C2529" s="19"/>
      <c r="D2529" s="19"/>
      <c r="E2529" s="19"/>
      <c r="F2529" s="19"/>
      <c r="G2529" s="19"/>
      <c r="H2529" s="19"/>
      <c r="I2529" s="19"/>
      <c r="J2529" s="19"/>
    </row>
    <row r="2530" spans="1:10">
      <c r="A2530" s="19"/>
      <c r="B2530" s="19"/>
      <c r="C2530" s="19"/>
      <c r="D2530" s="19"/>
      <c r="E2530" s="19"/>
      <c r="F2530" s="19"/>
      <c r="G2530" s="19"/>
      <c r="H2530" s="19"/>
      <c r="I2530" s="19"/>
      <c r="J2530" s="19"/>
    </row>
    <row r="2531" spans="1:10">
      <c r="A2531" s="19"/>
      <c r="B2531" s="19"/>
      <c r="C2531" s="19"/>
      <c r="D2531" s="19"/>
      <c r="E2531" s="19"/>
      <c r="F2531" s="19"/>
      <c r="G2531" s="19"/>
      <c r="H2531" s="19"/>
      <c r="I2531" s="19"/>
      <c r="J2531" s="19"/>
    </row>
    <row r="2532" spans="1:10">
      <c r="A2532" s="19"/>
      <c r="B2532" s="19"/>
      <c r="C2532" s="19"/>
      <c r="D2532" s="19"/>
      <c r="E2532" s="19"/>
      <c r="F2532" s="19"/>
      <c r="G2532" s="19"/>
      <c r="H2532" s="19"/>
      <c r="I2532" s="19"/>
      <c r="J2532" s="19"/>
    </row>
    <row r="2533" spans="1:10">
      <c r="A2533" s="19"/>
      <c r="B2533" s="19"/>
      <c r="C2533" s="19"/>
      <c r="D2533" s="19"/>
      <c r="E2533" s="19"/>
      <c r="F2533" s="19"/>
      <c r="G2533" s="19"/>
      <c r="H2533" s="19"/>
      <c r="I2533" s="19"/>
      <c r="J2533" s="19"/>
    </row>
    <row r="2534" spans="1:10">
      <c r="A2534" s="19"/>
      <c r="B2534" s="19"/>
      <c r="C2534" s="19"/>
      <c r="D2534" s="19"/>
      <c r="E2534" s="19"/>
      <c r="F2534" s="19"/>
      <c r="G2534" s="19"/>
      <c r="H2534" s="19"/>
      <c r="I2534" s="19"/>
      <c r="J2534" s="19"/>
    </row>
    <row r="2535" spans="1:10">
      <c r="A2535" s="19"/>
      <c r="B2535" s="19"/>
      <c r="C2535" s="19"/>
      <c r="D2535" s="19"/>
      <c r="E2535" s="19"/>
      <c r="F2535" s="19"/>
      <c r="G2535" s="19"/>
      <c r="H2535" s="19"/>
      <c r="I2535" s="19"/>
      <c r="J2535" s="19"/>
    </row>
    <row r="2536" spans="1:10">
      <c r="A2536" s="19"/>
      <c r="B2536" s="19"/>
      <c r="C2536" s="19"/>
      <c r="D2536" s="19"/>
      <c r="E2536" s="19"/>
      <c r="F2536" s="19"/>
      <c r="G2536" s="19"/>
      <c r="H2536" s="19"/>
      <c r="I2536" s="19"/>
      <c r="J2536" s="19"/>
    </row>
    <row r="2537" spans="1:10">
      <c r="A2537" s="19"/>
      <c r="B2537" s="19"/>
      <c r="C2537" s="19"/>
      <c r="D2537" s="19"/>
      <c r="E2537" s="19"/>
      <c r="F2537" s="19"/>
      <c r="G2537" s="19"/>
      <c r="H2537" s="19"/>
      <c r="I2537" s="19"/>
      <c r="J2537" s="19"/>
    </row>
    <row r="2538" spans="1:10">
      <c r="A2538" s="19"/>
      <c r="B2538" s="19"/>
      <c r="C2538" s="19"/>
      <c r="D2538" s="19"/>
      <c r="E2538" s="19"/>
      <c r="F2538" s="19"/>
      <c r="G2538" s="19"/>
      <c r="H2538" s="19"/>
      <c r="I2538" s="19"/>
      <c r="J2538" s="19"/>
    </row>
    <row r="2539" spans="1:10">
      <c r="A2539" s="19"/>
      <c r="B2539" s="19"/>
      <c r="C2539" s="19"/>
      <c r="D2539" s="19"/>
      <c r="E2539" s="19"/>
      <c r="F2539" s="19"/>
      <c r="G2539" s="19"/>
      <c r="H2539" s="19"/>
      <c r="I2539" s="19"/>
      <c r="J2539" s="19"/>
    </row>
    <row r="2540" spans="1:10">
      <c r="A2540" s="19"/>
      <c r="B2540" s="19"/>
      <c r="C2540" s="19"/>
      <c r="D2540" s="19"/>
      <c r="E2540" s="19"/>
      <c r="F2540" s="19"/>
      <c r="G2540" s="19"/>
      <c r="H2540" s="19"/>
      <c r="I2540" s="19"/>
      <c r="J2540" s="19"/>
    </row>
    <row r="2541" spans="1:10">
      <c r="A2541" s="19"/>
      <c r="B2541" s="19"/>
      <c r="C2541" s="19"/>
      <c r="D2541" s="19"/>
      <c r="E2541" s="19"/>
      <c r="F2541" s="19"/>
      <c r="G2541" s="19"/>
      <c r="H2541" s="19"/>
      <c r="I2541" s="19"/>
      <c r="J2541" s="19"/>
    </row>
    <row r="2542" spans="1:10">
      <c r="A2542" s="19"/>
      <c r="B2542" s="19"/>
      <c r="C2542" s="19"/>
      <c r="D2542" s="19"/>
      <c r="E2542" s="19"/>
      <c r="F2542" s="19"/>
      <c r="G2542" s="19"/>
      <c r="H2542" s="19"/>
      <c r="I2542" s="19"/>
      <c r="J2542" s="19"/>
    </row>
    <row r="2543" spans="1:10">
      <c r="A2543" s="19"/>
      <c r="B2543" s="19"/>
      <c r="C2543" s="19"/>
      <c r="D2543" s="19"/>
      <c r="E2543" s="19"/>
      <c r="F2543" s="19"/>
      <c r="G2543" s="19"/>
      <c r="H2543" s="19"/>
      <c r="I2543" s="19"/>
      <c r="J2543" s="19"/>
    </row>
    <row r="2544" spans="1:10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</row>
    <row r="2545" spans="1:10">
      <c r="A2545" s="19"/>
      <c r="B2545" s="19"/>
      <c r="C2545" s="19"/>
      <c r="D2545" s="19"/>
      <c r="E2545" s="19"/>
      <c r="F2545" s="19"/>
      <c r="G2545" s="19"/>
      <c r="H2545" s="19"/>
      <c r="I2545" s="19"/>
      <c r="J2545" s="19"/>
    </row>
    <row r="2546" spans="1:10">
      <c r="A2546" s="19"/>
      <c r="B2546" s="19"/>
      <c r="C2546" s="19"/>
      <c r="D2546" s="19"/>
      <c r="E2546" s="19"/>
      <c r="F2546" s="19"/>
      <c r="G2546" s="19"/>
      <c r="H2546" s="19"/>
      <c r="I2546" s="19"/>
      <c r="J2546" s="19"/>
    </row>
    <row r="2547" spans="1:10">
      <c r="A2547" s="19"/>
      <c r="B2547" s="19"/>
      <c r="C2547" s="19"/>
      <c r="D2547" s="19"/>
      <c r="E2547" s="19"/>
      <c r="F2547" s="19"/>
      <c r="G2547" s="19"/>
      <c r="H2547" s="19"/>
      <c r="I2547" s="19"/>
      <c r="J2547" s="19"/>
    </row>
    <row r="2548" spans="1:10">
      <c r="A2548" s="19"/>
      <c r="B2548" s="19"/>
      <c r="C2548" s="19"/>
      <c r="D2548" s="19"/>
      <c r="E2548" s="19"/>
      <c r="F2548" s="19"/>
      <c r="G2548" s="19"/>
      <c r="H2548" s="19"/>
      <c r="I2548" s="19"/>
      <c r="J2548" s="19"/>
    </row>
    <row r="2549" spans="1:10">
      <c r="A2549" s="19"/>
      <c r="B2549" s="19"/>
      <c r="C2549" s="19"/>
      <c r="D2549" s="19"/>
      <c r="E2549" s="19"/>
      <c r="F2549" s="19"/>
      <c r="G2549" s="19"/>
      <c r="H2549" s="19"/>
      <c r="I2549" s="19"/>
      <c r="J2549" s="19"/>
    </row>
    <row r="2550" spans="1:10">
      <c r="A2550" s="19"/>
      <c r="B2550" s="19"/>
      <c r="C2550" s="19"/>
      <c r="D2550" s="19"/>
      <c r="E2550" s="19"/>
      <c r="F2550" s="19"/>
      <c r="G2550" s="19"/>
    </row>
  </sheetData>
  <autoFilter ref="A697:A714">
    <sortState ref="A696:B712">
      <sortCondition ref="A695:A712"/>
    </sortState>
  </autoFilter>
  <pageMargins left="0" right="0" top="0" bottom="0" header="0.39370078740157483" footer="0.31496062992125984"/>
  <pageSetup paperSize="8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34" workbookViewId="0">
      <selection activeCell="K60" sqref="K60"/>
    </sheetView>
  </sheetViews>
  <sheetFormatPr baseColWidth="10" defaultRowHeight="15"/>
  <cols>
    <col min="3" max="3" width="24.25" bestFit="1" customWidth="1"/>
    <col min="6" max="6" width="23.375" bestFit="1" customWidth="1"/>
    <col min="7" max="7" width="42.125" bestFit="1" customWidth="1"/>
  </cols>
  <sheetData>
    <row r="1" spans="1:15">
      <c r="A1" s="4" t="s">
        <v>530</v>
      </c>
      <c r="B1" s="5" t="s">
        <v>473</v>
      </c>
      <c r="C1" s="6" t="s">
        <v>531</v>
      </c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7">
        <v>1</v>
      </c>
      <c r="B2" s="8" t="s">
        <v>631</v>
      </c>
      <c r="C2" s="9" t="s">
        <v>738</v>
      </c>
      <c r="F2" s="14"/>
      <c r="G2" s="183"/>
      <c r="H2" s="184"/>
      <c r="I2" s="184"/>
      <c r="J2" s="184"/>
      <c r="K2" s="184"/>
      <c r="L2" s="184"/>
      <c r="M2" s="184"/>
      <c r="N2" s="184"/>
      <c r="O2" s="14"/>
    </row>
    <row r="3" spans="1:15">
      <c r="A3" s="7">
        <v>2</v>
      </c>
      <c r="B3" s="8" t="s">
        <v>616</v>
      </c>
      <c r="C3" s="9" t="s">
        <v>741</v>
      </c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>
      <c r="A4" s="7">
        <v>3</v>
      </c>
      <c r="B4" s="8" t="s">
        <v>540</v>
      </c>
      <c r="C4" s="9" t="s">
        <v>738</v>
      </c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 s="7">
        <v>4</v>
      </c>
      <c r="B5" s="8" t="s">
        <v>624</v>
      </c>
      <c r="C5" s="9" t="s">
        <v>739</v>
      </c>
      <c r="F5" s="14"/>
      <c r="G5" s="15"/>
      <c r="H5" s="14"/>
      <c r="I5" s="14"/>
      <c r="J5" s="14"/>
      <c r="K5" s="14"/>
      <c r="L5" s="14"/>
      <c r="M5" s="14"/>
      <c r="N5" s="14"/>
      <c r="O5" s="14"/>
    </row>
    <row r="6" spans="1:15">
      <c r="A6" s="7">
        <v>5</v>
      </c>
      <c r="B6" s="8" t="s">
        <v>628</v>
      </c>
      <c r="C6" s="9" t="s">
        <v>739</v>
      </c>
      <c r="F6" s="14"/>
      <c r="G6" s="16"/>
      <c r="H6" s="14"/>
      <c r="I6" s="14"/>
      <c r="J6" s="14"/>
      <c r="K6" s="14"/>
      <c r="L6" s="14"/>
      <c r="M6" s="14"/>
      <c r="N6" s="14"/>
      <c r="O6" s="14"/>
    </row>
    <row r="7" spans="1:15">
      <c r="A7" s="7">
        <v>6</v>
      </c>
      <c r="B7" s="8" t="s">
        <v>626</v>
      </c>
      <c r="C7" s="9" t="s">
        <v>739</v>
      </c>
      <c r="F7" s="14"/>
      <c r="G7" s="16"/>
      <c r="H7" s="14"/>
      <c r="I7" s="14"/>
      <c r="J7" s="14"/>
      <c r="K7" s="14"/>
      <c r="L7" s="14"/>
      <c r="M7" s="14"/>
      <c r="N7" s="14"/>
      <c r="O7" s="14"/>
    </row>
    <row r="8" spans="1:15">
      <c r="A8" s="7">
        <v>7</v>
      </c>
      <c r="B8" s="8" t="s">
        <v>633</v>
      </c>
      <c r="C8" s="9" t="s">
        <v>738</v>
      </c>
      <c r="G8" s="12"/>
      <c r="H8" s="14"/>
      <c r="I8" s="14"/>
      <c r="J8" s="14"/>
      <c r="K8" s="14"/>
      <c r="L8" s="14"/>
      <c r="M8" s="14"/>
      <c r="N8" s="14"/>
    </row>
    <row r="9" spans="1:15">
      <c r="A9" s="7">
        <v>8</v>
      </c>
      <c r="B9" s="8" t="s">
        <v>562</v>
      </c>
      <c r="C9" s="9" t="s">
        <v>740</v>
      </c>
      <c r="G9" s="12"/>
      <c r="H9" s="14"/>
      <c r="I9" s="14"/>
      <c r="J9" s="14"/>
      <c r="K9" s="14"/>
      <c r="L9" s="14"/>
      <c r="M9" s="14"/>
      <c r="N9" s="14"/>
    </row>
    <row r="10" spans="1:15">
      <c r="A10" s="7">
        <v>9</v>
      </c>
      <c r="B10" s="8" t="s">
        <v>598</v>
      </c>
      <c r="C10" s="9" t="s">
        <v>742</v>
      </c>
      <c r="G10" s="12"/>
      <c r="H10" s="14"/>
      <c r="I10" s="14"/>
      <c r="J10" s="14"/>
      <c r="K10" s="14"/>
      <c r="L10" s="14"/>
      <c r="M10" s="14"/>
      <c r="N10" s="14"/>
    </row>
    <row r="11" spans="1:15">
      <c r="A11" s="7">
        <v>10</v>
      </c>
      <c r="B11" s="8" t="s">
        <v>563</v>
      </c>
      <c r="C11" s="9" t="s">
        <v>740</v>
      </c>
      <c r="G11" s="17"/>
      <c r="H11" s="14"/>
      <c r="I11" s="14"/>
      <c r="J11" s="14"/>
      <c r="K11" s="14"/>
      <c r="L11" s="14"/>
      <c r="M11" s="14"/>
      <c r="N11" s="14"/>
    </row>
    <row r="12" spans="1:15">
      <c r="A12" s="7">
        <v>11</v>
      </c>
      <c r="B12" s="8" t="s">
        <v>35</v>
      </c>
      <c r="C12" s="9" t="s">
        <v>742</v>
      </c>
      <c r="G12" s="17"/>
      <c r="H12" s="14"/>
      <c r="I12" s="14"/>
      <c r="J12" s="14"/>
      <c r="K12" s="14"/>
      <c r="L12" s="14"/>
      <c r="M12" s="14"/>
      <c r="N12" s="14"/>
    </row>
    <row r="13" spans="1:15">
      <c r="A13" s="7">
        <v>12</v>
      </c>
      <c r="B13" s="8" t="s">
        <v>600</v>
      </c>
      <c r="C13" s="9" t="s">
        <v>599</v>
      </c>
      <c r="G13" s="17"/>
      <c r="H13" s="14"/>
      <c r="I13" s="14"/>
      <c r="J13" s="14"/>
      <c r="K13" s="14"/>
      <c r="L13" s="14"/>
      <c r="M13" s="14"/>
      <c r="N13" s="14"/>
    </row>
    <row r="14" spans="1:15">
      <c r="A14" s="7">
        <v>13</v>
      </c>
      <c r="B14" s="8" t="s">
        <v>627</v>
      </c>
      <c r="C14" s="9" t="s">
        <v>625</v>
      </c>
      <c r="E14" s="187"/>
      <c r="F14" s="188"/>
      <c r="G14" s="187"/>
      <c r="H14" s="189"/>
      <c r="I14" s="14"/>
      <c r="J14" s="14"/>
      <c r="K14" s="14"/>
      <c r="L14" s="14"/>
      <c r="M14" s="14"/>
      <c r="N14" s="14"/>
    </row>
    <row r="15" spans="1:15">
      <c r="A15" s="7">
        <v>14</v>
      </c>
      <c r="B15" s="8" t="s">
        <v>544</v>
      </c>
      <c r="C15" s="9" t="s">
        <v>610</v>
      </c>
      <c r="E15" s="187"/>
      <c r="F15" s="188"/>
      <c r="G15" s="187"/>
      <c r="H15" s="189"/>
      <c r="I15" s="14"/>
      <c r="J15" s="14"/>
      <c r="K15" s="14"/>
      <c r="L15" s="14"/>
      <c r="M15" s="14"/>
      <c r="N15" s="14"/>
    </row>
    <row r="16" spans="1:15">
      <c r="A16" s="7">
        <v>15</v>
      </c>
      <c r="B16" s="8" t="s">
        <v>541</v>
      </c>
      <c r="C16" s="9" t="s">
        <v>738</v>
      </c>
      <c r="E16" s="187"/>
      <c r="F16" s="188"/>
      <c r="G16" s="187"/>
      <c r="H16" s="189"/>
      <c r="I16" s="14"/>
      <c r="J16" s="14"/>
      <c r="K16" s="14"/>
      <c r="L16" s="14"/>
      <c r="M16" s="14"/>
      <c r="N16" s="14"/>
    </row>
    <row r="17" spans="1:14">
      <c r="A17" s="7">
        <v>16</v>
      </c>
      <c r="B17" s="8" t="s">
        <v>619</v>
      </c>
      <c r="C17" s="9" t="s">
        <v>620</v>
      </c>
      <c r="E17" s="187"/>
      <c r="F17" s="188"/>
      <c r="G17" s="187"/>
      <c r="H17" s="189"/>
      <c r="I17" s="14"/>
      <c r="J17" s="14"/>
      <c r="K17" s="14"/>
      <c r="L17" s="14"/>
      <c r="M17" s="14"/>
      <c r="N17" s="14"/>
    </row>
    <row r="18" spans="1:14">
      <c r="A18" s="7">
        <v>17</v>
      </c>
      <c r="B18" s="8" t="s">
        <v>621</v>
      </c>
      <c r="C18" s="9" t="s">
        <v>620</v>
      </c>
      <c r="E18" s="187"/>
      <c r="F18" s="188"/>
      <c r="G18" s="187"/>
      <c r="H18" s="189"/>
      <c r="I18" s="14"/>
      <c r="J18" s="14"/>
      <c r="K18" s="14"/>
      <c r="L18" s="14"/>
      <c r="M18" s="14"/>
      <c r="N18" s="14"/>
    </row>
    <row r="19" spans="1:14">
      <c r="A19" s="7">
        <v>18</v>
      </c>
      <c r="B19" s="8" t="s">
        <v>556</v>
      </c>
      <c r="C19" s="9" t="s">
        <v>743</v>
      </c>
      <c r="E19" s="187"/>
      <c r="F19" s="188"/>
      <c r="G19" s="187"/>
      <c r="H19" s="189"/>
      <c r="I19" s="14"/>
      <c r="J19" s="14"/>
      <c r="K19" s="14"/>
      <c r="L19" s="14"/>
      <c r="M19" s="14"/>
      <c r="N19" s="14"/>
    </row>
    <row r="20" spans="1:14">
      <c r="A20" s="7">
        <v>19</v>
      </c>
      <c r="B20" s="8" t="s">
        <v>591</v>
      </c>
      <c r="C20" s="9" t="s">
        <v>745</v>
      </c>
      <c r="E20" s="187"/>
      <c r="F20" s="188"/>
      <c r="G20" s="187"/>
      <c r="H20" s="189"/>
      <c r="I20" s="14"/>
      <c r="J20" s="14"/>
      <c r="K20" s="14"/>
      <c r="L20" s="14"/>
      <c r="M20" s="14"/>
      <c r="N20" s="14"/>
    </row>
    <row r="21" spans="1:14">
      <c r="A21" s="7">
        <v>21</v>
      </c>
      <c r="B21" s="8" t="s">
        <v>546</v>
      </c>
      <c r="C21" s="9" t="s">
        <v>547</v>
      </c>
      <c r="E21" s="187"/>
      <c r="F21" s="188"/>
      <c r="G21" s="187"/>
      <c r="H21" s="189"/>
      <c r="I21" s="14"/>
      <c r="J21" s="14"/>
      <c r="K21" s="14"/>
      <c r="L21" s="14"/>
      <c r="M21" s="14"/>
      <c r="N21" s="14"/>
    </row>
    <row r="22" spans="1:14">
      <c r="A22" s="7">
        <v>22</v>
      </c>
      <c r="B22" s="8" t="s">
        <v>551</v>
      </c>
      <c r="C22" s="9" t="s">
        <v>552</v>
      </c>
      <c r="E22" s="187"/>
      <c r="F22" s="188"/>
      <c r="G22" s="187"/>
      <c r="H22" s="189"/>
      <c r="I22" s="14"/>
      <c r="J22" s="14"/>
      <c r="K22" s="14"/>
      <c r="L22" s="14"/>
      <c r="M22" s="14"/>
      <c r="N22" s="14"/>
    </row>
    <row r="23" spans="1:14">
      <c r="A23" s="7">
        <v>23</v>
      </c>
      <c r="B23" s="8" t="s">
        <v>592</v>
      </c>
      <c r="C23" s="9" t="s">
        <v>745</v>
      </c>
      <c r="E23" s="187"/>
      <c r="F23" s="188"/>
      <c r="G23" s="187"/>
      <c r="H23" s="189"/>
      <c r="I23" s="30"/>
      <c r="J23" s="14"/>
      <c r="K23" s="14"/>
      <c r="L23" s="14"/>
      <c r="M23" s="14"/>
      <c r="N23" s="14"/>
    </row>
    <row r="24" spans="1:14">
      <c r="A24" s="7">
        <v>24</v>
      </c>
      <c r="B24" s="8" t="s">
        <v>534</v>
      </c>
      <c r="C24" s="9" t="s">
        <v>535</v>
      </c>
      <c r="E24" s="187"/>
      <c r="F24" s="188"/>
      <c r="G24" s="187"/>
      <c r="H24" s="190"/>
      <c r="I24" s="1"/>
      <c r="J24" s="1"/>
    </row>
    <row r="25" spans="1:14">
      <c r="A25" s="7">
        <v>25</v>
      </c>
      <c r="B25" s="8" t="s">
        <v>571</v>
      </c>
      <c r="C25" s="9" t="s">
        <v>572</v>
      </c>
      <c r="E25" s="187"/>
      <c r="F25" s="188"/>
      <c r="G25" s="187"/>
      <c r="H25" s="190"/>
      <c r="I25" s="1"/>
      <c r="J25" s="1"/>
    </row>
    <row r="26" spans="1:14">
      <c r="A26" s="7">
        <v>26</v>
      </c>
      <c r="B26" s="8" t="s">
        <v>634</v>
      </c>
      <c r="C26" s="9" t="s">
        <v>632</v>
      </c>
      <c r="E26" s="187"/>
      <c r="F26" s="188"/>
      <c r="G26" s="187"/>
      <c r="H26" s="190"/>
      <c r="I26" s="1"/>
      <c r="J26" s="1"/>
    </row>
    <row r="27" spans="1:14">
      <c r="A27" s="7">
        <v>27</v>
      </c>
      <c r="B27" s="8" t="s">
        <v>576</v>
      </c>
      <c r="C27" s="9" t="s">
        <v>610</v>
      </c>
      <c r="E27" s="190"/>
      <c r="F27" s="190"/>
      <c r="G27" s="191"/>
      <c r="H27" s="190"/>
      <c r="I27" s="1"/>
      <c r="J27" s="1"/>
    </row>
    <row r="28" spans="1:14">
      <c r="A28" s="7">
        <v>28</v>
      </c>
      <c r="B28" s="8" t="s">
        <v>557</v>
      </c>
      <c r="C28" s="9" t="s">
        <v>743</v>
      </c>
      <c r="E28" s="190"/>
      <c r="F28" s="190"/>
      <c r="G28" s="191"/>
      <c r="H28" s="190"/>
    </row>
    <row r="29" spans="1:14">
      <c r="A29" s="7">
        <v>29</v>
      </c>
      <c r="B29" s="8" t="s">
        <v>553</v>
      </c>
      <c r="C29" s="9" t="s">
        <v>552</v>
      </c>
      <c r="G29" s="2"/>
      <c r="J29" s="1"/>
    </row>
    <row r="30" spans="1:14">
      <c r="A30" s="7">
        <v>30</v>
      </c>
      <c r="B30" s="8" t="s">
        <v>587</v>
      </c>
      <c r="C30" s="9" t="s">
        <v>742</v>
      </c>
      <c r="G30" s="2"/>
    </row>
    <row r="31" spans="1:14">
      <c r="A31" s="7">
        <v>31</v>
      </c>
      <c r="B31" s="8" t="s">
        <v>602</v>
      </c>
      <c r="C31" s="9" t="s">
        <v>742</v>
      </c>
      <c r="G31" s="2"/>
    </row>
    <row r="32" spans="1:14">
      <c r="A32" s="7">
        <v>32</v>
      </c>
      <c r="B32" s="8" t="s">
        <v>601</v>
      </c>
      <c r="C32" s="9" t="s">
        <v>742</v>
      </c>
      <c r="G32" s="2"/>
    </row>
    <row r="33" spans="1:7">
      <c r="A33" s="7">
        <v>33</v>
      </c>
      <c r="B33" s="8" t="s">
        <v>536</v>
      </c>
      <c r="C33" s="9" t="s">
        <v>745</v>
      </c>
      <c r="G33" s="2"/>
    </row>
    <row r="34" spans="1:7">
      <c r="A34" s="7">
        <v>34</v>
      </c>
      <c r="B34" s="8" t="s">
        <v>588</v>
      </c>
      <c r="C34" s="9" t="s">
        <v>742</v>
      </c>
      <c r="G34" s="2"/>
    </row>
    <row r="35" spans="1:7">
      <c r="A35" s="7">
        <v>35</v>
      </c>
      <c r="B35" s="8" t="s">
        <v>554</v>
      </c>
      <c r="C35" s="9" t="s">
        <v>552</v>
      </c>
      <c r="E35" s="185"/>
      <c r="F35" s="185"/>
      <c r="G35" s="2"/>
    </row>
    <row r="36" spans="1:7">
      <c r="A36" s="7">
        <v>36</v>
      </c>
      <c r="B36" s="8" t="s">
        <v>558</v>
      </c>
      <c r="C36" s="9" t="s">
        <v>743</v>
      </c>
      <c r="E36" s="185"/>
      <c r="F36" s="186"/>
      <c r="G36" s="2"/>
    </row>
    <row r="37" spans="1:7">
      <c r="A37" s="7">
        <v>37</v>
      </c>
      <c r="B37" s="8" t="s">
        <v>559</v>
      </c>
      <c r="C37" s="9" t="s">
        <v>743</v>
      </c>
      <c r="E37" s="185"/>
      <c r="F37" s="186"/>
    </row>
    <row r="38" spans="1:7">
      <c r="A38" s="7">
        <v>38</v>
      </c>
      <c r="B38" s="8" t="s">
        <v>636</v>
      </c>
      <c r="C38" s="9" t="s">
        <v>738</v>
      </c>
      <c r="E38" s="185"/>
      <c r="F38" s="186"/>
    </row>
    <row r="39" spans="1:7">
      <c r="A39" s="7">
        <v>39</v>
      </c>
      <c r="B39" s="8" t="s">
        <v>574</v>
      </c>
      <c r="C39" s="9" t="s">
        <v>746</v>
      </c>
      <c r="E39" s="185"/>
      <c r="F39" s="186"/>
    </row>
    <row r="40" spans="1:7" ht="15.75">
      <c r="A40" s="7">
        <v>40</v>
      </c>
      <c r="B40" s="8" t="s">
        <v>537</v>
      </c>
      <c r="C40" s="9" t="s">
        <v>745</v>
      </c>
      <c r="E40" s="185"/>
      <c r="F40" s="186"/>
      <c r="G40" s="3"/>
    </row>
    <row r="41" spans="1:7">
      <c r="A41" s="7">
        <v>41</v>
      </c>
      <c r="B41" s="8" t="s">
        <v>561</v>
      </c>
      <c r="C41" s="9" t="s">
        <v>743</v>
      </c>
    </row>
    <row r="42" spans="1:7">
      <c r="A42" s="7">
        <v>42</v>
      </c>
      <c r="B42" s="8" t="s">
        <v>637</v>
      </c>
      <c r="C42" s="9" t="s">
        <v>738</v>
      </c>
      <c r="G42" s="2"/>
    </row>
    <row r="43" spans="1:7">
      <c r="A43" s="7">
        <v>43</v>
      </c>
      <c r="B43" s="8" t="s">
        <v>542</v>
      </c>
      <c r="C43" s="9" t="s">
        <v>738</v>
      </c>
      <c r="G43" s="2"/>
    </row>
    <row r="44" spans="1:7">
      <c r="A44" s="7">
        <v>44</v>
      </c>
      <c r="B44" s="8" t="s">
        <v>611</v>
      </c>
      <c r="C44" s="9" t="s">
        <v>743</v>
      </c>
      <c r="G44" s="2"/>
    </row>
    <row r="45" spans="1:7">
      <c r="A45" s="7">
        <v>45</v>
      </c>
      <c r="B45" s="8" t="s">
        <v>560</v>
      </c>
      <c r="C45" s="9" t="s">
        <v>743</v>
      </c>
      <c r="G45" s="2"/>
    </row>
    <row r="46" spans="1:7">
      <c r="A46" s="7">
        <v>46</v>
      </c>
      <c r="B46" s="8" t="s">
        <v>604</v>
      </c>
      <c r="C46" s="9" t="s">
        <v>742</v>
      </c>
      <c r="G46" s="2"/>
    </row>
    <row r="47" spans="1:7">
      <c r="A47" s="7">
        <v>47</v>
      </c>
      <c r="B47" s="8" t="s">
        <v>538</v>
      </c>
      <c r="C47" s="9" t="s">
        <v>745</v>
      </c>
      <c r="G47" s="2"/>
    </row>
    <row r="48" spans="1:7">
      <c r="A48" s="7">
        <v>48</v>
      </c>
      <c r="B48" s="8" t="s">
        <v>589</v>
      </c>
      <c r="C48" s="9" t="s">
        <v>742</v>
      </c>
      <c r="E48" s="169" t="s">
        <v>822</v>
      </c>
      <c r="F48" s="172"/>
      <c r="G48" s="2">
        <f>COUNTIF(Tableau1[[2012]:[2016]],"&gt;0")</f>
        <v>237</v>
      </c>
    </row>
    <row r="49" spans="1:7">
      <c r="A49" s="7">
        <v>49</v>
      </c>
      <c r="B49" s="8" t="s">
        <v>612</v>
      </c>
      <c r="C49" s="9" t="s">
        <v>743</v>
      </c>
      <c r="E49" s="170" t="s">
        <v>823</v>
      </c>
      <c r="F49" s="174"/>
      <c r="G49" s="2"/>
    </row>
    <row r="50" spans="1:7">
      <c r="A50" s="7">
        <v>50</v>
      </c>
      <c r="B50" s="8" t="s">
        <v>609</v>
      </c>
      <c r="C50" s="9" t="s">
        <v>610</v>
      </c>
      <c r="E50" s="170" t="s">
        <v>815</v>
      </c>
      <c r="F50" s="174"/>
    </row>
    <row r="51" spans="1:7">
      <c r="A51" s="7">
        <v>51</v>
      </c>
      <c r="B51" s="8" t="s">
        <v>565</v>
      </c>
      <c r="C51" s="9" t="s">
        <v>740</v>
      </c>
      <c r="E51" s="173" t="s">
        <v>817</v>
      </c>
      <c r="F51" s="175"/>
    </row>
    <row r="52" spans="1:7">
      <c r="A52" s="7">
        <v>52</v>
      </c>
      <c r="B52" s="8" t="s">
        <v>564</v>
      </c>
      <c r="C52" s="9" t="s">
        <v>740</v>
      </c>
    </row>
    <row r="53" spans="1:7">
      <c r="A53" s="7">
        <v>53</v>
      </c>
      <c r="B53" s="8" t="s">
        <v>613</v>
      </c>
      <c r="C53" s="9" t="s">
        <v>743</v>
      </c>
    </row>
    <row r="54" spans="1:7">
      <c r="A54" s="7">
        <v>54</v>
      </c>
      <c r="B54" s="8" t="s">
        <v>594</v>
      </c>
      <c r="C54" s="9" t="s">
        <v>740</v>
      </c>
    </row>
    <row r="55" spans="1:7">
      <c r="A55" s="7">
        <v>55</v>
      </c>
      <c r="B55" s="8" t="s">
        <v>595</v>
      </c>
      <c r="C55" s="9" t="s">
        <v>740</v>
      </c>
    </row>
    <row r="56" spans="1:7">
      <c r="A56" s="7">
        <v>56</v>
      </c>
      <c r="B56" s="8" t="s">
        <v>555</v>
      </c>
      <c r="C56" s="9" t="s">
        <v>552</v>
      </c>
    </row>
    <row r="57" spans="1:7">
      <c r="A57" s="7">
        <v>57</v>
      </c>
      <c r="B57" s="8" t="s">
        <v>596</v>
      </c>
      <c r="C57" s="9" t="s">
        <v>740</v>
      </c>
    </row>
    <row r="58" spans="1:7">
      <c r="A58" s="7">
        <v>58</v>
      </c>
      <c r="B58" s="8" t="s">
        <v>548</v>
      </c>
      <c r="C58" s="9" t="s">
        <v>746</v>
      </c>
    </row>
    <row r="59" spans="1:7">
      <c r="A59" s="7">
        <v>59</v>
      </c>
      <c r="B59" s="8" t="s">
        <v>607</v>
      </c>
      <c r="C59" s="9" t="s">
        <v>741</v>
      </c>
      <c r="D59" t="s">
        <v>814</v>
      </c>
      <c r="E59" t="s">
        <v>813</v>
      </c>
    </row>
    <row r="60" spans="1:7">
      <c r="A60" s="7">
        <v>60</v>
      </c>
      <c r="B60" s="8" t="s">
        <v>617</v>
      </c>
      <c r="C60" s="9" t="s">
        <v>741</v>
      </c>
      <c r="D60" t="s">
        <v>818</v>
      </c>
      <c r="E60" t="s">
        <v>816</v>
      </c>
    </row>
    <row r="61" spans="1:7">
      <c r="A61" s="7">
        <v>61</v>
      </c>
      <c r="B61" s="8" t="s">
        <v>545</v>
      </c>
      <c r="C61" s="9" t="s">
        <v>610</v>
      </c>
      <c r="D61" t="s">
        <v>819</v>
      </c>
    </row>
    <row r="62" spans="1:7">
      <c r="A62" s="7">
        <v>62</v>
      </c>
      <c r="B62" s="8" t="s">
        <v>608</v>
      </c>
      <c r="C62" s="9" t="s">
        <v>741</v>
      </c>
      <c r="D62" t="s">
        <v>820</v>
      </c>
      <c r="E62" t="s">
        <v>821</v>
      </c>
    </row>
    <row r="63" spans="1:7">
      <c r="A63" s="7">
        <v>63</v>
      </c>
      <c r="B63" s="8" t="s">
        <v>543</v>
      </c>
      <c r="C63" s="9" t="s">
        <v>738</v>
      </c>
    </row>
    <row r="64" spans="1:7">
      <c r="A64" s="7">
        <v>64</v>
      </c>
      <c r="B64" s="8" t="s">
        <v>539</v>
      </c>
      <c r="C64" s="9" t="s">
        <v>745</v>
      </c>
    </row>
    <row r="65" spans="1:3">
      <c r="A65" s="7">
        <v>65</v>
      </c>
      <c r="B65" s="8" t="s">
        <v>603</v>
      </c>
      <c r="C65" s="9" t="s">
        <v>742</v>
      </c>
    </row>
    <row r="66" spans="1:3">
      <c r="A66" s="7">
        <v>66</v>
      </c>
      <c r="B66" s="8" t="s">
        <v>590</v>
      </c>
      <c r="C66" s="9" t="s">
        <v>742</v>
      </c>
    </row>
    <row r="67" spans="1:3">
      <c r="A67" s="7">
        <v>67</v>
      </c>
      <c r="B67" s="8" t="s">
        <v>532</v>
      </c>
      <c r="C67" s="9" t="s">
        <v>740</v>
      </c>
    </row>
    <row r="68" spans="1:3">
      <c r="A68" s="7">
        <v>68</v>
      </c>
      <c r="B68" s="8" t="s">
        <v>533</v>
      </c>
      <c r="C68" s="9" t="s">
        <v>740</v>
      </c>
    </row>
    <row r="69" spans="1:3">
      <c r="A69" s="7">
        <v>69</v>
      </c>
      <c r="B69" s="8" t="s">
        <v>638</v>
      </c>
      <c r="C69" s="9" t="s">
        <v>738</v>
      </c>
    </row>
    <row r="70" spans="1:3">
      <c r="A70" s="7">
        <v>70</v>
      </c>
      <c r="B70" s="8" t="s">
        <v>573</v>
      </c>
      <c r="C70" s="9" t="s">
        <v>746</v>
      </c>
    </row>
    <row r="71" spans="1:3">
      <c r="A71" s="7">
        <v>71</v>
      </c>
      <c r="B71" s="8" t="s">
        <v>549</v>
      </c>
      <c r="C71" s="9" t="s">
        <v>746</v>
      </c>
    </row>
    <row r="72" spans="1:3">
      <c r="A72" s="7">
        <v>72</v>
      </c>
      <c r="B72" s="8" t="s">
        <v>614</v>
      </c>
      <c r="C72" s="9" t="s">
        <v>743</v>
      </c>
    </row>
    <row r="73" spans="1:3">
      <c r="A73" s="7">
        <v>74</v>
      </c>
      <c r="B73" s="8" t="s">
        <v>635</v>
      </c>
      <c r="C73" s="9" t="s">
        <v>738</v>
      </c>
    </row>
    <row r="74" spans="1:3">
      <c r="A74" s="7">
        <v>75</v>
      </c>
      <c r="B74" s="8" t="s">
        <v>581</v>
      </c>
      <c r="C74" s="9" t="s">
        <v>579</v>
      </c>
    </row>
    <row r="75" spans="1:3">
      <c r="A75" s="7">
        <v>76</v>
      </c>
      <c r="B75" s="8" t="s">
        <v>577</v>
      </c>
      <c r="C75" s="9" t="s">
        <v>610</v>
      </c>
    </row>
    <row r="76" spans="1:3">
      <c r="A76" s="7">
        <v>77</v>
      </c>
      <c r="B76" s="8" t="s">
        <v>582</v>
      </c>
      <c r="C76" s="9" t="s">
        <v>579</v>
      </c>
    </row>
    <row r="77" spans="1:3">
      <c r="A77" s="7">
        <v>78</v>
      </c>
      <c r="B77" s="8" t="s">
        <v>586</v>
      </c>
      <c r="C77" s="9" t="s">
        <v>579</v>
      </c>
    </row>
    <row r="78" spans="1:3">
      <c r="A78" s="7">
        <v>79</v>
      </c>
      <c r="B78" s="8" t="s">
        <v>622</v>
      </c>
      <c r="C78" s="9" t="s">
        <v>620</v>
      </c>
    </row>
    <row r="79" spans="1:3">
      <c r="A79" s="7">
        <v>80</v>
      </c>
      <c r="B79" s="8" t="s">
        <v>618</v>
      </c>
      <c r="C79" s="9" t="s">
        <v>251</v>
      </c>
    </row>
    <row r="80" spans="1:3">
      <c r="A80" s="7">
        <v>81</v>
      </c>
      <c r="B80" s="8" t="s">
        <v>605</v>
      </c>
      <c r="C80" s="9" t="s">
        <v>599</v>
      </c>
    </row>
    <row r="81" spans="1:3">
      <c r="A81" s="7">
        <v>82</v>
      </c>
      <c r="B81" s="8" t="s">
        <v>606</v>
      </c>
      <c r="C81" s="9" t="s">
        <v>599</v>
      </c>
    </row>
    <row r="82" spans="1:3">
      <c r="A82" s="7">
        <v>83</v>
      </c>
      <c r="B82" s="8" t="s">
        <v>629</v>
      </c>
      <c r="C82" s="9" t="s">
        <v>744</v>
      </c>
    </row>
    <row r="83" spans="1:3">
      <c r="A83" s="7">
        <v>84</v>
      </c>
      <c r="B83" s="8" t="s">
        <v>630</v>
      </c>
      <c r="C83" s="9" t="s">
        <v>744</v>
      </c>
    </row>
    <row r="84" spans="1:3">
      <c r="A84" s="7">
        <v>85</v>
      </c>
      <c r="B84" s="8" t="s">
        <v>615</v>
      </c>
      <c r="C84" s="9" t="s">
        <v>743</v>
      </c>
    </row>
    <row r="85" spans="1:3">
      <c r="A85" s="7">
        <v>86</v>
      </c>
      <c r="B85" s="8" t="s">
        <v>623</v>
      </c>
      <c r="C85" s="9" t="s">
        <v>620</v>
      </c>
    </row>
    <row r="86" spans="1:3">
      <c r="A86" s="7">
        <v>87</v>
      </c>
      <c r="B86" s="8" t="s">
        <v>593</v>
      </c>
      <c r="C86" s="9" t="s">
        <v>745</v>
      </c>
    </row>
    <row r="87" spans="1:3">
      <c r="A87" s="7">
        <v>88</v>
      </c>
      <c r="B87" s="8" t="s">
        <v>597</v>
      </c>
      <c r="C87" s="9" t="s">
        <v>740</v>
      </c>
    </row>
    <row r="88" spans="1:3">
      <c r="A88" s="7">
        <v>89</v>
      </c>
      <c r="B88" s="8" t="s">
        <v>550</v>
      </c>
      <c r="C88" s="9" t="s">
        <v>746</v>
      </c>
    </row>
    <row r="89" spans="1:3">
      <c r="A89" s="7">
        <v>90</v>
      </c>
      <c r="B89" s="8" t="s">
        <v>575</v>
      </c>
      <c r="C89" s="9" t="s">
        <v>746</v>
      </c>
    </row>
    <row r="90" spans="1:3">
      <c r="A90" s="7">
        <v>91</v>
      </c>
      <c r="B90" s="8" t="s">
        <v>578</v>
      </c>
      <c r="C90" s="9" t="s">
        <v>579</v>
      </c>
    </row>
    <row r="91" spans="1:3">
      <c r="A91" s="7">
        <v>92</v>
      </c>
      <c r="B91" s="8" t="s">
        <v>580</v>
      </c>
      <c r="C91" s="9" t="s">
        <v>579</v>
      </c>
    </row>
    <row r="92" spans="1:3">
      <c r="A92" s="7">
        <v>93</v>
      </c>
      <c r="B92" s="8" t="s">
        <v>583</v>
      </c>
      <c r="C92" s="9" t="s">
        <v>579</v>
      </c>
    </row>
    <row r="93" spans="1:3">
      <c r="A93" s="7">
        <v>94</v>
      </c>
      <c r="B93" s="8" t="s">
        <v>584</v>
      </c>
      <c r="C93" s="9" t="s">
        <v>579</v>
      </c>
    </row>
    <row r="94" spans="1:3">
      <c r="A94" s="7">
        <v>95</v>
      </c>
      <c r="B94" s="8" t="s">
        <v>585</v>
      </c>
      <c r="C94" s="9" t="s">
        <v>579</v>
      </c>
    </row>
    <row r="95" spans="1:3">
      <c r="A95" s="7" t="s">
        <v>566</v>
      </c>
      <c r="B95" s="8" t="s">
        <v>567</v>
      </c>
      <c r="C95" s="9" t="s">
        <v>568</v>
      </c>
    </row>
    <row r="96" spans="1:3">
      <c r="A96" s="7" t="s">
        <v>569</v>
      </c>
      <c r="B96" s="8" t="s">
        <v>570</v>
      </c>
      <c r="C96" s="9" t="s">
        <v>568</v>
      </c>
    </row>
    <row r="97" spans="1:3">
      <c r="A97" s="7"/>
      <c r="B97" s="8"/>
      <c r="C97" s="9"/>
    </row>
    <row r="98" spans="1:3" ht="15.75" thickBot="1">
      <c r="A98" s="10">
        <v>73</v>
      </c>
      <c r="B98" s="11" t="s">
        <v>639</v>
      </c>
      <c r="C98" s="9" t="s">
        <v>738</v>
      </c>
    </row>
  </sheetData>
  <autoFilter ref="A1:C96">
    <sortState ref="A2:C96">
      <sortCondition ref="A1:A9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jelica</vt:lpstr>
      <vt:lpstr>listes</vt:lpstr>
      <vt:lpstr>Alsace</vt:lpstr>
      <vt:lpstr>Aquitaine</vt:lpstr>
      <vt:lpstr>Auvergne</vt:lpstr>
      <vt:lpstr>liste</vt:lpstr>
      <vt:lpstr>Nom</vt:lpstr>
      <vt:lpstr>Numéro</vt:lpstr>
      <vt:lpstr>Région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2017-06-14T16:23:04Z</dcterms:modified>
</cp:coreProperties>
</file>