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phaël\Desktop\"/>
    </mc:Choice>
  </mc:AlternateContent>
  <bookViews>
    <workbookView xWindow="0" yWindow="0" windowWidth="20490" windowHeight="6930"/>
  </bookViews>
  <sheets>
    <sheet name="Feuil1" sheetId="1" r:id="rId1"/>
  </sheets>
  <externalReferences>
    <externalReference r:id="rId2"/>
  </externalReferences>
  <definedNames>
    <definedName name="Poste">[1]Résultats!$A$18:$A$23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C30" i="1"/>
  <c r="B30" i="1"/>
  <c r="A30" i="1"/>
  <c r="C29" i="1"/>
  <c r="B29" i="1"/>
  <c r="A29" i="1"/>
  <c r="C28" i="1"/>
  <c r="B28" i="1"/>
  <c r="A28" i="1"/>
  <c r="F27" i="1"/>
  <c r="C27" i="1"/>
  <c r="B27" i="1"/>
  <c r="A27" i="1"/>
  <c r="C26" i="1"/>
  <c r="B26" i="1"/>
  <c r="A26" i="1"/>
  <c r="C25" i="1"/>
  <c r="B25" i="1"/>
  <c r="A25" i="1"/>
  <c r="B23" i="1"/>
  <c r="B22" i="1"/>
  <c r="B21" i="1"/>
  <c r="B19" i="1"/>
  <c r="H14" i="1"/>
  <c r="G14" i="1"/>
  <c r="F14" i="1"/>
  <c r="E14" i="1"/>
  <c r="D14" i="1"/>
  <c r="C14" i="1"/>
  <c r="I13" i="1"/>
  <c r="I12" i="1"/>
  <c r="I11" i="1"/>
  <c r="I10" i="1"/>
  <c r="I9" i="1"/>
  <c r="I8" i="1"/>
  <c r="I7" i="1"/>
  <c r="I6" i="1"/>
  <c r="I5" i="1"/>
  <c r="B18" i="1" s="1"/>
  <c r="I4" i="1"/>
  <c r="B20" i="1" s="1"/>
  <c r="I3" i="1"/>
  <c r="I14" i="1" s="1"/>
</calcChain>
</file>

<file path=xl/sharedStrings.xml><?xml version="1.0" encoding="utf-8"?>
<sst xmlns="http://schemas.openxmlformats.org/spreadsheetml/2006/main" count="40" uniqueCount="24">
  <si>
    <t>Année/semestre/trimestre X</t>
  </si>
  <si>
    <t>Collaborateur</t>
  </si>
  <si>
    <t>Type de poste pourvu</t>
  </si>
  <si>
    <t>Notion de sécurité</t>
  </si>
  <si>
    <t>Comportement et circulation</t>
  </si>
  <si>
    <t>Manutention</t>
  </si>
  <si>
    <t>Agir en cas d'incident</t>
  </si>
  <si>
    <t>Risque en entreprise 1</t>
  </si>
  <si>
    <t>Risque en entreprise 2</t>
  </si>
  <si>
    <t>Total</t>
  </si>
  <si>
    <t>Augustin LENOUVO</t>
  </si>
  <si>
    <t>Saisonnier</t>
  </si>
  <si>
    <t>Justine VIENTDARRIVER</t>
  </si>
  <si>
    <t>Ouvrier</t>
  </si>
  <si>
    <t>René LAGAUFRE</t>
  </si>
  <si>
    <t>Gustave LAMA</t>
  </si>
  <si>
    <t>Administratif</t>
  </si>
  <si>
    <t>Pourcentage de réussites :</t>
  </si>
  <si>
    <t>Moyenne de réussite global par type de poste</t>
  </si>
  <si>
    <t>Bûcheron</t>
  </si>
  <si>
    <t>Encadrant</t>
  </si>
  <si>
    <t>Cadre</t>
  </si>
  <si>
    <t>Taux de réussite par thématique par type de poste</t>
  </si>
  <si>
    <t>Taux moyen global par type de poste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</si>
</sst>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1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15" xfId="0" applyBorder="1"/>
    <xf numFmtId="11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" xfId="0" applyBorder="1"/>
    <xf numFmtId="9" fontId="0" fillId="0" borderId="3" xfId="0" applyNumberFormat="1" applyBorder="1"/>
    <xf numFmtId="9" fontId="0" fillId="0" borderId="4" xfId="0" applyNumberFormat="1" applyBorder="1"/>
    <xf numFmtId="9" fontId="0" fillId="0" borderId="5" xfId="0" applyNumberFormat="1" applyBorder="1"/>
    <xf numFmtId="9" fontId="0" fillId="0" borderId="2" xfId="0" applyNumberForma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0" borderId="0" xfId="0" applyFill="1" applyBorder="1"/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0" fontId="0" fillId="0" borderId="29" xfId="0" applyBorder="1"/>
    <xf numFmtId="0" fontId="1" fillId="0" borderId="30" xfId="0" applyFont="1" applyBorder="1" applyAlignment="1">
      <alignment horizontal="center" wrapText="1"/>
    </xf>
    <xf numFmtId="9" fontId="0" fillId="0" borderId="31" xfId="0" applyNumberFormat="1" applyBorder="1"/>
    <xf numFmtId="9" fontId="0" fillId="0" borderId="32" xfId="0" applyNumberFormat="1" applyBorder="1"/>
    <xf numFmtId="9" fontId="0" fillId="0" borderId="33" xfId="0" applyNumberFormat="1" applyBorder="1"/>
    <xf numFmtId="9" fontId="0" fillId="0" borderId="34" xfId="0" applyNumberFormat="1" applyBorder="1"/>
    <xf numFmtId="9" fontId="0" fillId="0" borderId="8" xfId="0" applyNumberFormat="1" applyBorder="1"/>
    <xf numFmtId="9" fontId="0" fillId="0" borderId="35" xfId="0" applyNumberFormat="1" applyBorder="1"/>
    <xf numFmtId="9" fontId="0" fillId="0" borderId="36" xfId="0" applyNumberFormat="1" applyBorder="1"/>
    <xf numFmtId="9" fontId="0" fillId="0" borderId="37" xfId="0" applyNumberFormat="1" applyBorder="1"/>
    <xf numFmtId="9" fontId="0" fillId="0" borderId="3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" name="tc_img__1" descr="http://googleads.g.doubleclick.net/pagead/viewthroughconversion/1014553351/?label=&amp;script=0&amp;url=http%3A%2F%2Fclient.rueducommerce.fr%2Fclient%2Fcommande%2FdetailCde.cfm%3FurlOrderID%3D837123403&amp;data=ecomm_prodid%3D%3Becomm_pagetype%3D%3Becomm_totalvalue%3D%3BRDC_pagetype%3DACC-MYORDERS">
          <a:extLst>
            <a:ext uri="{FF2B5EF4-FFF2-40B4-BE49-F238E27FC236}">
              <a16:creationId xmlns:a16="http://schemas.microsoft.com/office/drawing/2014/main" id="{3039241C-5F54-4F34-A2D8-F5DC3FD9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1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at%20Braun/QCM%20S&#233;curit&#233;%20(Enregistr&#233;%20automatique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rge"/>
      <sheetName val="QCM Notion de Sécurité"/>
      <sheetName val="QCM comportement et circulation"/>
      <sheetName val="QCM Manutention"/>
      <sheetName val="QCM Agir en cas d'incident"/>
      <sheetName val="QCM Risque en entreprise 1"/>
      <sheetName val="QCM Risque en entreprise 2"/>
      <sheetName val="Résult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A18" t="str">
            <v>Saisonnier</v>
          </cell>
        </row>
        <row r="19">
          <cell r="A19" t="str">
            <v>Bûcheron</v>
          </cell>
        </row>
        <row r="20">
          <cell r="A20" t="str">
            <v>Ouvrier</v>
          </cell>
        </row>
        <row r="21">
          <cell r="A21" t="str">
            <v>Encadrant</v>
          </cell>
        </row>
        <row r="22">
          <cell r="A22" t="str">
            <v>Administratif</v>
          </cell>
        </row>
        <row r="23">
          <cell r="A23" t="str">
            <v>Cadre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C18" sqref="C18"/>
    </sheetView>
  </sheetViews>
  <sheetFormatPr baseColWidth="10" defaultRowHeight="15" x14ac:dyDescent="0.25"/>
  <cols>
    <col min="1" max="1" width="34.28515625" customWidth="1"/>
    <col min="2" max="2" width="20.28515625" bestFit="1" customWidth="1"/>
    <col min="3" max="4" width="27" bestFit="1" customWidth="1"/>
    <col min="5" max="5" width="20" bestFit="1" customWidth="1"/>
    <col min="6" max="8" width="21" bestFit="1" customWidth="1"/>
  </cols>
  <sheetData>
    <row r="1" spans="1:9" ht="21.75" thickBo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2" t="s">
        <v>9</v>
      </c>
    </row>
    <row r="3" spans="1:9" x14ac:dyDescent="0.25">
      <c r="A3" s="6" t="s">
        <v>10</v>
      </c>
      <c r="B3" s="7" t="s">
        <v>11</v>
      </c>
      <c r="C3" s="8">
        <v>5</v>
      </c>
      <c r="D3" s="9"/>
      <c r="E3" s="9">
        <v>5</v>
      </c>
      <c r="F3" s="9"/>
      <c r="G3" s="9"/>
      <c r="H3" s="10">
        <v>5</v>
      </c>
      <c r="I3" s="11">
        <f>IF(SUM(C3:H3)=0,,SUM(C3:H3))</f>
        <v>15</v>
      </c>
    </row>
    <row r="4" spans="1:9" x14ac:dyDescent="0.25">
      <c r="A4" s="7" t="s">
        <v>12</v>
      </c>
      <c r="B4" s="7" t="s">
        <v>13</v>
      </c>
      <c r="C4" s="12">
        <v>5</v>
      </c>
      <c r="D4" s="13"/>
      <c r="E4" s="13"/>
      <c r="F4" s="13">
        <v>4</v>
      </c>
      <c r="G4" s="13"/>
      <c r="H4" s="14">
        <v>5</v>
      </c>
      <c r="I4" s="6">
        <f t="shared" ref="I4:I13" si="0">IF(SUM(C4:H4)=0,"",SUM(C4:H4))</f>
        <v>14</v>
      </c>
    </row>
    <row r="5" spans="1:9" x14ac:dyDescent="0.25">
      <c r="A5" s="7" t="s">
        <v>14</v>
      </c>
      <c r="B5" s="7" t="s">
        <v>11</v>
      </c>
      <c r="C5" s="12">
        <v>4</v>
      </c>
      <c r="D5" s="13">
        <v>5</v>
      </c>
      <c r="E5" s="13"/>
      <c r="F5" s="13"/>
      <c r="G5" s="13">
        <v>4</v>
      </c>
      <c r="H5" s="14"/>
      <c r="I5" s="6">
        <f t="shared" si="0"/>
        <v>13</v>
      </c>
    </row>
    <row r="6" spans="1:9" x14ac:dyDescent="0.25">
      <c r="A6" s="7" t="s">
        <v>15</v>
      </c>
      <c r="B6" s="7" t="s">
        <v>16</v>
      </c>
      <c r="C6" s="12">
        <v>5</v>
      </c>
      <c r="D6" s="13">
        <v>3</v>
      </c>
      <c r="E6" s="13"/>
      <c r="F6" s="13"/>
      <c r="G6" s="13">
        <v>5</v>
      </c>
      <c r="H6" s="14"/>
      <c r="I6" s="6">
        <f t="shared" si="0"/>
        <v>13</v>
      </c>
    </row>
    <row r="7" spans="1:9" x14ac:dyDescent="0.25">
      <c r="A7" s="7"/>
      <c r="B7" s="7"/>
      <c r="C7" s="15"/>
      <c r="D7" s="13"/>
      <c r="E7" s="13"/>
      <c r="F7" s="13"/>
      <c r="G7" s="13"/>
      <c r="H7" s="14"/>
      <c r="I7" s="6" t="str">
        <f t="shared" si="0"/>
        <v/>
      </c>
    </row>
    <row r="8" spans="1:9" x14ac:dyDescent="0.25">
      <c r="A8" s="7"/>
      <c r="B8" s="7"/>
      <c r="C8" s="15"/>
      <c r="D8" s="13"/>
      <c r="E8" s="13"/>
      <c r="F8" s="13"/>
      <c r="G8" s="13"/>
      <c r="H8" s="14"/>
      <c r="I8" s="6" t="str">
        <f t="shared" si="0"/>
        <v/>
      </c>
    </row>
    <row r="9" spans="1:9" x14ac:dyDescent="0.25">
      <c r="A9" s="7"/>
      <c r="B9" s="7"/>
      <c r="C9" s="15"/>
      <c r="D9" s="13"/>
      <c r="E9" s="13"/>
      <c r="F9" s="13"/>
      <c r="G9" s="13"/>
      <c r="H9" s="14"/>
      <c r="I9" s="6" t="str">
        <f t="shared" si="0"/>
        <v/>
      </c>
    </row>
    <row r="10" spans="1:9" x14ac:dyDescent="0.25">
      <c r="A10" s="7"/>
      <c r="B10" s="7"/>
      <c r="C10" s="15"/>
      <c r="D10" s="13"/>
      <c r="E10" s="13"/>
      <c r="F10" s="13"/>
      <c r="G10" s="13"/>
      <c r="H10" s="14"/>
      <c r="I10" s="6" t="str">
        <f t="shared" si="0"/>
        <v/>
      </c>
    </row>
    <row r="11" spans="1:9" x14ac:dyDescent="0.25">
      <c r="A11" s="7"/>
      <c r="B11" s="7"/>
      <c r="C11" s="15"/>
      <c r="D11" s="13"/>
      <c r="E11" s="13"/>
      <c r="F11" s="13"/>
      <c r="G11" s="13"/>
      <c r="H11" s="14"/>
      <c r="I11" s="6" t="str">
        <f t="shared" si="0"/>
        <v/>
      </c>
    </row>
    <row r="12" spans="1:9" x14ac:dyDescent="0.25">
      <c r="A12" s="7"/>
      <c r="B12" s="7"/>
      <c r="C12" s="15"/>
      <c r="D12" s="13"/>
      <c r="E12" s="13"/>
      <c r="F12" s="13"/>
      <c r="G12" s="13"/>
      <c r="H12" s="14"/>
      <c r="I12" s="6" t="str">
        <f t="shared" si="0"/>
        <v/>
      </c>
    </row>
    <row r="13" spans="1:9" ht="15.75" thickBot="1" x14ac:dyDescent="0.3">
      <c r="A13" s="16"/>
      <c r="B13" s="17"/>
      <c r="C13" s="18"/>
      <c r="D13" s="19"/>
      <c r="E13" s="19"/>
      <c r="F13" s="19"/>
      <c r="G13" s="19"/>
      <c r="H13" s="20"/>
      <c r="I13" s="21" t="str">
        <f t="shared" si="0"/>
        <v/>
      </c>
    </row>
    <row r="14" spans="1:9" ht="15.75" thickBot="1" x14ac:dyDescent="0.3">
      <c r="A14" s="2" t="s">
        <v>17</v>
      </c>
      <c r="B14" s="22"/>
      <c r="C14" s="23">
        <f>IFERROR(SUM(C3:C13)/(5*COUNTA(C3:C13)),"")</f>
        <v>0.95</v>
      </c>
      <c r="D14" s="24">
        <f t="shared" ref="D14:H14" si="1">IFERROR(SUM(D3:D13)/(5*COUNTA(D3:D13)),"")</f>
        <v>0.8</v>
      </c>
      <c r="E14" s="24">
        <f t="shared" si="1"/>
        <v>1</v>
      </c>
      <c r="F14" s="24">
        <f t="shared" si="1"/>
        <v>0.8</v>
      </c>
      <c r="G14" s="24">
        <f t="shared" si="1"/>
        <v>0.9</v>
      </c>
      <c r="H14" s="25">
        <f t="shared" si="1"/>
        <v>1</v>
      </c>
      <c r="I14" s="26">
        <f>IFERROR(SUM(I3:I13)/(15*(COUNTA(I3:I13)-COUNTBLANK(I3:I13))),"")</f>
        <v>0.91666666666666663</v>
      </c>
    </row>
    <row r="16" spans="1:9" ht="15.75" thickBot="1" x14ac:dyDescent="0.3"/>
    <row r="17" spans="1:8" ht="19.5" thickBot="1" x14ac:dyDescent="0.35">
      <c r="A17" s="27" t="s">
        <v>18</v>
      </c>
      <c r="B17" s="28"/>
    </row>
    <row r="18" spans="1:8" x14ac:dyDescent="0.25">
      <c r="A18" s="29" t="s">
        <v>11</v>
      </c>
      <c r="B18" s="11">
        <f>IFERROR(AVERAGEIF(B$3:B$13,A18,I$3:I$13),"")</f>
        <v>14</v>
      </c>
    </row>
    <row r="19" spans="1:8" x14ac:dyDescent="0.25">
      <c r="A19" s="30" t="s">
        <v>19</v>
      </c>
      <c r="B19" s="7" t="str">
        <f t="shared" ref="B19:B23" si="2">IFERROR(AVERAGEIF(B$3:B$13,A19,I$3:I$13),"")</f>
        <v/>
      </c>
    </row>
    <row r="20" spans="1:8" x14ac:dyDescent="0.25">
      <c r="A20" s="30" t="s">
        <v>13</v>
      </c>
      <c r="B20" s="7">
        <f t="shared" si="2"/>
        <v>14</v>
      </c>
    </row>
    <row r="21" spans="1:8" x14ac:dyDescent="0.25">
      <c r="A21" s="30" t="s">
        <v>20</v>
      </c>
      <c r="B21" s="7" t="str">
        <f>IFERROR(AVERAGEIF(B$3:B$13,A21,I$3:I$13),"")</f>
        <v/>
      </c>
    </row>
    <row r="22" spans="1:8" x14ac:dyDescent="0.25">
      <c r="A22" s="30" t="s">
        <v>16</v>
      </c>
      <c r="B22" s="7">
        <f t="shared" si="2"/>
        <v>13</v>
      </c>
    </row>
    <row r="23" spans="1:8" ht="15.75" thickBot="1" x14ac:dyDescent="0.3">
      <c r="A23" s="31" t="s">
        <v>21</v>
      </c>
      <c r="B23" s="32" t="str">
        <f t="shared" si="2"/>
        <v/>
      </c>
    </row>
    <row r="24" spans="1:8" x14ac:dyDescent="0.25">
      <c r="A24" s="33"/>
      <c r="B24" s="33"/>
    </row>
    <row r="25" spans="1:8" x14ac:dyDescent="0.25">
      <c r="A25" s="34" t="str">
        <f xml:space="preserve"> "=Saisonnier"</f>
        <v>=Saisonnier</v>
      </c>
      <c r="B25" s="34" t="str">
        <f>CONCATENATE("&gt;",$D$25)</f>
        <v>&gt;0</v>
      </c>
      <c r="C25" t="str">
        <f>CONCATENATE("&lt;",$E$25)</f>
        <v>&lt;6</v>
      </c>
      <c r="D25">
        <v>0</v>
      </c>
      <c r="E25">
        <v>6</v>
      </c>
    </row>
    <row r="26" spans="1:8" x14ac:dyDescent="0.25">
      <c r="A26" s="34" t="str">
        <f xml:space="preserve"> "=Bûcheron"</f>
        <v>=Bûcheron</v>
      </c>
      <c r="B26" s="34" t="str">
        <f t="shared" ref="B26:B30" si="3">CONCATENATE("&gt;",$D$25)</f>
        <v>&gt;0</v>
      </c>
      <c r="C26" t="str">
        <f t="shared" ref="C26:C30" si="4">CONCATENATE("&lt;",$E$25)</f>
        <v>&lt;6</v>
      </c>
    </row>
    <row r="27" spans="1:8" x14ac:dyDescent="0.25">
      <c r="A27" s="34" t="str">
        <f xml:space="preserve"> "=Ouvrier"</f>
        <v>=Ouvrier</v>
      </c>
      <c r="B27" s="34" t="str">
        <f t="shared" si="3"/>
        <v>&gt;0</v>
      </c>
      <c r="C27" t="str">
        <f t="shared" si="4"/>
        <v>&lt;6</v>
      </c>
      <c r="F27" t="e">
        <f>DCOUNT(B3:C6,,A25:C25)</f>
        <v>#VALUE!</v>
      </c>
    </row>
    <row r="28" spans="1:8" x14ac:dyDescent="0.25">
      <c r="A28" s="34" t="str">
        <f xml:space="preserve"> "=Encadrant"</f>
        <v>=Encadrant</v>
      </c>
      <c r="B28" s="34" t="str">
        <f t="shared" si="3"/>
        <v>&gt;0</v>
      </c>
      <c r="C28" t="str">
        <f t="shared" si="4"/>
        <v>&lt;6</v>
      </c>
    </row>
    <row r="29" spans="1:8" x14ac:dyDescent="0.25">
      <c r="A29" s="34" t="str">
        <f xml:space="preserve"> "=Administratif"</f>
        <v>=Administratif</v>
      </c>
      <c r="B29" s="34" t="str">
        <f t="shared" si="3"/>
        <v>&gt;0</v>
      </c>
      <c r="C29" t="str">
        <f t="shared" si="4"/>
        <v>&lt;6</v>
      </c>
    </row>
    <row r="30" spans="1:8" x14ac:dyDescent="0.25">
      <c r="A30" s="34" t="str">
        <f>"=Cadre"</f>
        <v>=Cadre</v>
      </c>
      <c r="B30" s="34" t="str">
        <f t="shared" si="3"/>
        <v>&gt;0</v>
      </c>
      <c r="C30" t="str">
        <f t="shared" si="4"/>
        <v>&lt;6</v>
      </c>
    </row>
    <row r="31" spans="1:8" ht="15.75" thickBot="1" x14ac:dyDescent="0.3"/>
    <row r="32" spans="1:8" ht="19.5" thickBot="1" x14ac:dyDescent="0.35">
      <c r="A32" s="35" t="s">
        <v>22</v>
      </c>
      <c r="B32" s="36"/>
      <c r="C32" s="36"/>
      <c r="D32" s="36"/>
      <c r="E32" s="36"/>
      <c r="F32" s="36"/>
      <c r="G32" s="36"/>
      <c r="H32" s="37" t="s">
        <v>23</v>
      </c>
    </row>
    <row r="33" spans="1:8" ht="15.75" thickBot="1" x14ac:dyDescent="0.3">
      <c r="A33" s="38"/>
      <c r="B33" s="3" t="s">
        <v>3</v>
      </c>
      <c r="C33" s="4" t="s">
        <v>4</v>
      </c>
      <c r="D33" s="4" t="s">
        <v>5</v>
      </c>
      <c r="E33" s="4" t="s">
        <v>6</v>
      </c>
      <c r="F33" s="4" t="s">
        <v>7</v>
      </c>
      <c r="G33" s="5" t="s">
        <v>8</v>
      </c>
      <c r="H33" s="39"/>
    </row>
    <row r="34" spans="1:8" x14ac:dyDescent="0.25">
      <c r="A34" s="6" t="s">
        <v>11</v>
      </c>
      <c r="B34" s="40">
        <f>IF(IFERROR(SUMIF($B$3:$B$13,$A34,C$3:C$13)/(5*(COUNTIFS($B$3:$B$13,$A34))),"")=0,"",IFERROR(SUMIF($B$3:$B$13,$A34,C$3:C$13)/(5*(COUNTIF($B$3:$B$13,$A34))),""))</f>
        <v>0.9</v>
      </c>
      <c r="C34" s="40">
        <f>IF(IFERROR(SUMIF($B$3:$B$13,$A34,D$3:D$13)/(5*(COUNTIF($B$3:$B$13,$A34))),"")=0,"",IFERROR(SUMIF($B$3:$B$13,$A34,D$3:D$13)/(5*(COUNTIF($B$3:$B$13,$A34))),""))</f>
        <v>0.5</v>
      </c>
      <c r="D34" s="41">
        <f>IF(IFERROR(SUMIF($B$3:$B$13,$A34,E$3:E$13)/(5*(COUNTIF($B$3:$B$13,$A34))),"")=0,"",IFERROR(SUMIF($B$3:$B$13,$A34,E$3:E$13)/(5*(COUNTIF($B$3:$B$13,$A34))),""))</f>
        <v>0.5</v>
      </c>
      <c r="E34" s="41" t="str">
        <f t="shared" ref="E34" si="5">IF(IFERROR(SUMIF($B$3:$B$13,$A34,F$3:F$13)/(5*(COUNTIF($B$3:$B$13,$A34))),"")=0,"",IFERROR(SUMIF($B$3:$B$13,$A34,F$3:F$13)/(5*(COUNTIF($B$3:$B$13,$A34))),""))</f>
        <v/>
      </c>
      <c r="F34" s="41">
        <f>IF(IFERROR(SUMIF($B$3:$B$13,$A34,G$3:G$13)/(5*(COUNTIF($B$3:$B$13,$A34))),"")=0,"",IFERROR(SUMIF($B$3:$B$13,$A34,G$3:G$13)/(5*(COUNTIF($B$3:$B$13,$A34))),""))</f>
        <v>0.4</v>
      </c>
      <c r="G34" s="42">
        <f>IF(IFERROR(SUMIF($B$3:$B$13,$A34,H$3:H$13)/(5*(COUNTIF($B$3:$B$13,$A34))),"")=0,"",IFERROR(SUMIF($B$3:$B$13,$A34,H$3:H$13)/(5*(COUNTIF($B$3:$B$13,$A34))),""))</f>
        <v>0.5</v>
      </c>
      <c r="H34" s="6"/>
    </row>
    <row r="35" spans="1:8" x14ac:dyDescent="0.25">
      <c r="A35" s="7" t="s">
        <v>19</v>
      </c>
      <c r="B35" s="43" t="str">
        <f t="shared" ref="B35:G39" si="6">IF(IFERROR(SUMIF($B$3:$B$13,$A35,C$3:C$13)/(5*(COUNTIF($B$3:$B$13,$A35))),"")=0,"",IFERROR(SUMIF($B$3:$B$13,$A35,C$3:C$13)/(5*(COUNTIF($B$3:$B$13,$A35))),""))</f>
        <v/>
      </c>
      <c r="C35" s="44" t="str">
        <f t="shared" si="6"/>
        <v/>
      </c>
      <c r="D35" s="44" t="str">
        <f t="shared" si="6"/>
        <v/>
      </c>
      <c r="E35" s="44" t="str">
        <f t="shared" si="6"/>
        <v/>
      </c>
      <c r="F35" s="44" t="str">
        <f t="shared" si="6"/>
        <v/>
      </c>
      <c r="G35" s="45" t="str">
        <f>IF(IFERROR(SUMIF($B$3:$B$13,$A35,H$3:H$13)/(5*(COUNTIF($B$3:$B$13,$A35))),"")=0,"",IFERROR(SUMIF($B$3:$B$13,$A35,H$3:H$13)/(5*(COUNTIF($B$3:$B$13,$A35))),""))</f>
        <v/>
      </c>
      <c r="H35" s="7"/>
    </row>
    <row r="36" spans="1:8" x14ac:dyDescent="0.25">
      <c r="A36" s="7" t="s">
        <v>13</v>
      </c>
      <c r="B36" s="43">
        <f t="shared" si="6"/>
        <v>1</v>
      </c>
      <c r="C36" s="44" t="str">
        <f t="shared" si="6"/>
        <v/>
      </c>
      <c r="D36" s="44" t="str">
        <f t="shared" si="6"/>
        <v/>
      </c>
      <c r="E36" s="44">
        <f t="shared" si="6"/>
        <v>0.8</v>
      </c>
      <c r="F36" s="44" t="str">
        <f t="shared" si="6"/>
        <v/>
      </c>
      <c r="G36" s="45">
        <f t="shared" si="6"/>
        <v>1</v>
      </c>
      <c r="H36" s="7"/>
    </row>
    <row r="37" spans="1:8" x14ac:dyDescent="0.25">
      <c r="A37" s="7" t="s">
        <v>20</v>
      </c>
      <c r="B37" s="43" t="str">
        <f t="shared" si="6"/>
        <v/>
      </c>
      <c r="C37" s="44" t="str">
        <f t="shared" si="6"/>
        <v/>
      </c>
      <c r="D37" s="44" t="str">
        <f t="shared" si="6"/>
        <v/>
      </c>
      <c r="E37" s="44" t="str">
        <f t="shared" si="6"/>
        <v/>
      </c>
      <c r="F37" s="44" t="str">
        <f t="shared" si="6"/>
        <v/>
      </c>
      <c r="G37" s="45" t="str">
        <f t="shared" si="6"/>
        <v/>
      </c>
      <c r="H37" s="7"/>
    </row>
    <row r="38" spans="1:8" x14ac:dyDescent="0.25">
      <c r="A38" s="7" t="s">
        <v>16</v>
      </c>
      <c r="B38" s="43">
        <f t="shared" si="6"/>
        <v>1</v>
      </c>
      <c r="C38" s="44">
        <f t="shared" si="6"/>
        <v>0.6</v>
      </c>
      <c r="D38" s="44" t="str">
        <f t="shared" si="6"/>
        <v/>
      </c>
      <c r="E38" s="44" t="str">
        <f t="shared" si="6"/>
        <v/>
      </c>
      <c r="F38" s="44">
        <f t="shared" si="6"/>
        <v>1</v>
      </c>
      <c r="G38" s="45" t="str">
        <f t="shared" si="6"/>
        <v/>
      </c>
      <c r="H38" s="7"/>
    </row>
    <row r="39" spans="1:8" ht="15.75" thickBot="1" x14ac:dyDescent="0.3">
      <c r="A39" s="32" t="s">
        <v>21</v>
      </c>
      <c r="B39" s="46" t="str">
        <f t="shared" si="6"/>
        <v/>
      </c>
      <c r="C39" s="47" t="str">
        <f t="shared" si="6"/>
        <v/>
      </c>
      <c r="D39" s="47" t="str">
        <f t="shared" si="6"/>
        <v/>
      </c>
      <c r="E39" s="47" t="str">
        <f t="shared" si="6"/>
        <v/>
      </c>
      <c r="F39" s="47" t="str">
        <f t="shared" si="6"/>
        <v/>
      </c>
      <c r="G39" s="48" t="str">
        <f t="shared" si="6"/>
        <v/>
      </c>
      <c r="H39" s="32"/>
    </row>
  </sheetData>
  <mergeCells count="4">
    <mergeCell ref="A1:I1"/>
    <mergeCell ref="A17:B17"/>
    <mergeCell ref="A32:G32"/>
    <mergeCell ref="H32:H33"/>
  </mergeCells>
  <dataValidations count="1">
    <dataValidation type="list" allowBlank="1" showInputMessage="1" showErrorMessage="1" sqref="B3:B13">
      <formula1>Poste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Raphaël Hecker</dc:creator>
  <cp:lastModifiedBy>Raphaël Hecker</cp:lastModifiedBy>
  <dcterms:created xsi:type="dcterms:W3CDTF">2017-06-01T12:15:19Z</dcterms:created>
  <dcterms:modified xsi:type="dcterms:W3CDTF">2017-06-01T12:16:24Z</dcterms:modified>
</cp:coreProperties>
</file>