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15" windowHeight="8475" activeTab="1"/>
  </bookViews>
  <sheets>
    <sheet name="JSA" sheetId="4" r:id="rId1"/>
    <sheet name="ESNI" sheetId="5" r:id="rId2"/>
    <sheet name="HYPOTHESE 1" sheetId="9" r:id="rId3"/>
    <sheet name="HYPOTHESE 2" sheetId="10" r:id="rId4"/>
  </sheets>
  <calcPr calcId="125725" calcMode="manual"/>
</workbook>
</file>

<file path=xl/calcChain.xml><?xml version="1.0" encoding="utf-8"?>
<calcChain xmlns="http://schemas.openxmlformats.org/spreadsheetml/2006/main">
  <c r="G23" i="4"/>
  <c r="K55" i="10"/>
  <c r="K56" s="1"/>
  <c r="J55"/>
  <c r="J56" s="1"/>
  <c r="I55"/>
  <c r="I56" s="1"/>
  <c r="H55"/>
  <c r="H56" s="1"/>
  <c r="G55"/>
  <c r="G56" s="1"/>
  <c r="E55"/>
  <c r="E56" s="1"/>
  <c r="D55"/>
  <c r="D56" s="1"/>
  <c r="C55"/>
  <c r="C56" s="1"/>
  <c r="K54"/>
  <c r="J54"/>
  <c r="I54"/>
  <c r="H54"/>
  <c r="G54"/>
  <c r="E54"/>
  <c r="D54"/>
  <c r="C54"/>
  <c r="K24"/>
  <c r="K25" s="1"/>
  <c r="J24"/>
  <c r="J25" s="1"/>
  <c r="I24"/>
  <c r="I25" s="1"/>
  <c r="H24"/>
  <c r="H25" s="1"/>
  <c r="G24"/>
  <c r="G25" s="1"/>
  <c r="E24"/>
  <c r="E25" s="1"/>
  <c r="D24"/>
  <c r="D25" s="1"/>
  <c r="C24"/>
  <c r="C25" s="1"/>
  <c r="K23"/>
  <c r="J23"/>
  <c r="I23"/>
  <c r="H23"/>
  <c r="G23"/>
  <c r="E23"/>
  <c r="D23"/>
  <c r="C23"/>
  <c r="K54" i="9"/>
  <c r="K55" s="1"/>
  <c r="J54"/>
  <c r="J55" s="1"/>
  <c r="I54"/>
  <c r="I55" s="1"/>
  <c r="H54"/>
  <c r="H55" s="1"/>
  <c r="G54"/>
  <c r="G55" s="1"/>
  <c r="E54"/>
  <c r="E55" s="1"/>
  <c r="D54"/>
  <c r="D55" s="1"/>
  <c r="C54"/>
  <c r="C55" s="1"/>
  <c r="K53"/>
  <c r="J53"/>
  <c r="I53"/>
  <c r="H53"/>
  <c r="G53"/>
  <c r="E53"/>
  <c r="D53"/>
  <c r="C53"/>
  <c r="K24"/>
  <c r="K25" s="1"/>
  <c r="J24"/>
  <c r="J25" s="1"/>
  <c r="I24"/>
  <c r="I25" s="1"/>
  <c r="H24"/>
  <c r="H25" s="1"/>
  <c r="G24"/>
  <c r="G25" s="1"/>
  <c r="E24"/>
  <c r="E25" s="1"/>
  <c r="D24"/>
  <c r="D25" s="1"/>
  <c r="C24"/>
  <c r="C25" s="1"/>
  <c r="K23"/>
  <c r="J23"/>
  <c r="I23"/>
  <c r="H23"/>
  <c r="G23"/>
  <c r="E23"/>
  <c r="D23"/>
  <c r="C23"/>
  <c r="G23" i="5" l="1"/>
  <c r="K37" i="4"/>
  <c r="K38" s="1"/>
  <c r="K37" i="5"/>
  <c r="K38" s="1"/>
  <c r="J37" i="4"/>
  <c r="J38" s="1"/>
  <c r="J37" i="5"/>
  <c r="J38" s="1"/>
  <c r="I37" i="4"/>
  <c r="I38" s="1"/>
  <c r="I37" i="5"/>
  <c r="I38" s="1"/>
  <c r="H37" i="4"/>
  <c r="H38" s="1"/>
  <c r="H37" i="5"/>
  <c r="H38" s="1"/>
  <c r="G37" i="4"/>
  <c r="G38" s="1"/>
  <c r="G37" i="5"/>
  <c r="G38" s="1"/>
  <c r="K36" i="4"/>
  <c r="K36" i="5"/>
  <c r="J36" i="4"/>
  <c r="J36" i="5"/>
  <c r="I36" i="4"/>
  <c r="I36" i="5"/>
  <c r="H36" i="4"/>
  <c r="H36" i="5"/>
  <c r="G36" i="4"/>
  <c r="G36" i="5"/>
  <c r="K33" i="4"/>
  <c r="K34" s="1"/>
  <c r="K33" i="5"/>
  <c r="K34" s="1"/>
  <c r="J33" i="4"/>
  <c r="J34" s="1"/>
  <c r="J33" i="5"/>
  <c r="J34" s="1"/>
  <c r="I33" i="4"/>
  <c r="I34" s="1"/>
  <c r="I33" i="5"/>
  <c r="I34" s="1"/>
  <c r="H33" i="4"/>
  <c r="H34" s="1"/>
  <c r="H33" i="5"/>
  <c r="H34" s="1"/>
  <c r="G33" i="4"/>
  <c r="G34" s="1"/>
  <c r="G33" i="5"/>
  <c r="G34" s="1"/>
  <c r="K32" i="4"/>
  <c r="K32" i="5"/>
  <c r="J32" i="4"/>
  <c r="J32" i="5"/>
  <c r="I32" i="4"/>
  <c r="I32" i="5"/>
  <c r="H32" i="4"/>
  <c r="H32" i="5"/>
  <c r="G32" i="4"/>
  <c r="G32" i="5"/>
  <c r="K29" i="4"/>
  <c r="K30" s="1"/>
  <c r="K29" i="5"/>
  <c r="K30" s="1"/>
  <c r="J29" i="4"/>
  <c r="J30" s="1"/>
  <c r="J29" i="5"/>
  <c r="J30" s="1"/>
  <c r="I29" i="4"/>
  <c r="I30" s="1"/>
  <c r="I29" i="5"/>
  <c r="I30" s="1"/>
  <c r="H29" i="4"/>
  <c r="H30" s="1"/>
  <c r="H29" i="5"/>
  <c r="H30" s="1"/>
  <c r="G29" i="4"/>
  <c r="G30" s="1"/>
  <c r="G29" i="5"/>
  <c r="K28" i="4"/>
  <c r="K28" i="5"/>
  <c r="J28" i="4"/>
  <c r="J28" i="5"/>
  <c r="I28" i="4"/>
  <c r="I28" i="5"/>
  <c r="H28" i="4"/>
  <c r="H28" i="5"/>
  <c r="G28" i="4"/>
  <c r="G28" i="5"/>
  <c r="K25" i="4"/>
  <c r="J25"/>
  <c r="I25"/>
  <c r="H25"/>
  <c r="G25"/>
  <c r="K24"/>
  <c r="J24"/>
  <c r="I24"/>
  <c r="H24"/>
  <c r="G24"/>
  <c r="K23"/>
  <c r="J23"/>
  <c r="I23"/>
  <c r="H23"/>
  <c r="K25" i="5"/>
  <c r="J25"/>
  <c r="I25"/>
  <c r="H25"/>
  <c r="G25"/>
  <c r="K24"/>
  <c r="J24"/>
  <c r="I24"/>
  <c r="H24"/>
  <c r="G24"/>
  <c r="K23"/>
  <c r="J23"/>
  <c r="I23"/>
  <c r="H23"/>
  <c r="E25" i="4"/>
  <c r="D25"/>
  <c r="E24"/>
  <c r="D24"/>
  <c r="C24"/>
  <c r="C25" s="1"/>
  <c r="E23"/>
  <c r="D23"/>
  <c r="C23"/>
  <c r="E25" i="5"/>
  <c r="D25"/>
  <c r="C25"/>
  <c r="E24"/>
  <c r="D24"/>
  <c r="C24"/>
  <c r="E23"/>
  <c r="D23"/>
  <c r="C23"/>
  <c r="G30" l="1"/>
</calcChain>
</file>

<file path=xl/sharedStrings.xml><?xml version="1.0" encoding="utf-8"?>
<sst xmlns="http://schemas.openxmlformats.org/spreadsheetml/2006/main" count="593" uniqueCount="129">
  <si>
    <t>information personelle</t>
  </si>
  <si>
    <t>population A</t>
  </si>
  <si>
    <t>poste de jeux</t>
  </si>
  <si>
    <t>koucaila</t>
  </si>
  <si>
    <t>inguel</t>
  </si>
  <si>
    <t>tahar</t>
  </si>
  <si>
    <t>simohand</t>
  </si>
  <si>
    <t>youva</t>
  </si>
  <si>
    <t>lyes</t>
  </si>
  <si>
    <t>aichi</t>
  </si>
  <si>
    <t>mustapha</t>
  </si>
  <si>
    <t>aiman</t>
  </si>
  <si>
    <t>nadjib</t>
  </si>
  <si>
    <t>aroua</t>
  </si>
  <si>
    <t>yani</t>
  </si>
  <si>
    <t>madadi</t>
  </si>
  <si>
    <t>yacine</t>
  </si>
  <si>
    <t>sahi</t>
  </si>
  <si>
    <t>aghiles</t>
  </si>
  <si>
    <t xml:space="preserve">sahi </t>
  </si>
  <si>
    <t>mahrez</t>
  </si>
  <si>
    <t xml:space="preserve">touadi </t>
  </si>
  <si>
    <t>saddek</t>
  </si>
  <si>
    <t>marzoug</t>
  </si>
  <si>
    <t>younes</t>
  </si>
  <si>
    <t xml:space="preserve">oualia </t>
  </si>
  <si>
    <t>khaled</t>
  </si>
  <si>
    <t>mohamed</t>
  </si>
  <si>
    <t>saidi</t>
  </si>
  <si>
    <t>hadj ali</t>
  </si>
  <si>
    <t>mhend</t>
  </si>
  <si>
    <t>REMDY</t>
  </si>
  <si>
    <t>LOUNAS</t>
  </si>
  <si>
    <t>DAKMOUS</t>
  </si>
  <si>
    <t>RAMY</t>
  </si>
  <si>
    <t>ATTAQUANT</t>
  </si>
  <si>
    <t>TACINE</t>
  </si>
  <si>
    <t>FOUDIL</t>
  </si>
  <si>
    <t>DEFFENSEUR</t>
  </si>
  <si>
    <t>BOUXIL</t>
  </si>
  <si>
    <t>SADEK</t>
  </si>
  <si>
    <t>ABIB</t>
  </si>
  <si>
    <t>MARZOUK</t>
  </si>
  <si>
    <t>DEKHIR</t>
  </si>
  <si>
    <t>SYFAX</t>
  </si>
  <si>
    <t>TOUKAR</t>
  </si>
  <si>
    <t>HAMID</t>
  </si>
  <si>
    <t>GARDIEN</t>
  </si>
  <si>
    <t>SMLIL</t>
  </si>
  <si>
    <t>OMAR</t>
  </si>
  <si>
    <t>LAMHA</t>
  </si>
  <si>
    <t>SAADI</t>
  </si>
  <si>
    <t>HAKIM</t>
  </si>
  <si>
    <t>MEHNI</t>
  </si>
  <si>
    <t>DJAMEL</t>
  </si>
  <si>
    <t>TOUAH</t>
  </si>
  <si>
    <t>ABEDNOUR</t>
  </si>
  <si>
    <t>HADJ-MOUSSA</t>
  </si>
  <si>
    <t>SAID</t>
  </si>
  <si>
    <t>SLIMANI</t>
  </si>
  <si>
    <t>MHEND</t>
  </si>
  <si>
    <t>ALLAL</t>
  </si>
  <si>
    <t>TOUFIK</t>
  </si>
  <si>
    <t>DAHMANI</t>
  </si>
  <si>
    <t>GHILES</t>
  </si>
  <si>
    <t>2.44</t>
  </si>
  <si>
    <t>niveau inter-ligue</t>
  </si>
  <si>
    <t>club JSA azzazga</t>
  </si>
  <si>
    <t>NOM;</t>
  </si>
  <si>
    <t>PRENOM;</t>
  </si>
  <si>
    <t>AGE;</t>
  </si>
  <si>
    <t>indices anthropométrique</t>
  </si>
  <si>
    <t>POIDS;</t>
  </si>
  <si>
    <t>TAILLES;</t>
  </si>
  <si>
    <t xml:space="preserve">performances aux tests vitesses </t>
  </si>
  <si>
    <t>GAR/DEF/MIL/ATT</t>
  </si>
  <si>
    <t>TEST 05 M</t>
  </si>
  <si>
    <t>TEST 10 M</t>
  </si>
  <si>
    <t>TEST 20 M</t>
  </si>
  <si>
    <t>TEST 30M</t>
  </si>
  <si>
    <t>AKRAMOV SANS BALLON</t>
  </si>
  <si>
    <t>club ESNI laarba nath irathen</t>
  </si>
  <si>
    <t>population B</t>
  </si>
  <si>
    <t>DAHMANE</t>
  </si>
  <si>
    <t>KOUCEILA</t>
  </si>
  <si>
    <t>hamidou</t>
  </si>
  <si>
    <t>MILLIEU</t>
  </si>
  <si>
    <t>KHEDACHE</t>
  </si>
  <si>
    <t>ALI</t>
  </si>
  <si>
    <t>HAMIMI</t>
  </si>
  <si>
    <t>NACER</t>
  </si>
  <si>
    <t>HAADJ</t>
  </si>
  <si>
    <t>MASINISSA</t>
  </si>
  <si>
    <t>YOUVA</t>
  </si>
  <si>
    <t>MOYEN</t>
  </si>
  <si>
    <t>ECART TYPE</t>
  </si>
  <si>
    <t>CV</t>
  </si>
  <si>
    <t>MOYENNE</t>
  </si>
  <si>
    <t>cv</t>
  </si>
  <si>
    <t>TABLEAU; MOYENNE, ECART TYPE, CV, DE L'ENSEMBLE DES TESTS.</t>
  </si>
  <si>
    <t>TABLEAU; MOYENNE,ECART TYPE,CV, D'AGE POIDS TAILLES.</t>
  </si>
  <si>
    <t>TABLEAU;MOYENNES,ECART TYPE,CV DE L'ENSEMBLE DES TESTS.</t>
  </si>
  <si>
    <t>TABLEAU; MOYENNE, ECART TYPE, CV, D'AGE,POIDS , TAILLE.</t>
  </si>
  <si>
    <t>POSTE DE JEUX</t>
  </si>
  <si>
    <t>TABLEAU MOYENN ECART TYPE CV PAR POSTE DE JEUX</t>
  </si>
  <si>
    <t>Test d'égalité des espérances: deux observations de variances différentes</t>
  </si>
  <si>
    <t>Moyenne</t>
  </si>
  <si>
    <t>Variance</t>
  </si>
  <si>
    <t>Observations</t>
  </si>
  <si>
    <t>Différence hypothétique des moyennes</t>
  </si>
  <si>
    <t>Degré de liberté</t>
  </si>
  <si>
    <t>Statistique t</t>
  </si>
  <si>
    <t>P(T&lt;=t) unilatéral</t>
  </si>
  <si>
    <t>Valeur critique de t (unilatéral)</t>
  </si>
  <si>
    <t>P(T&lt;=t) bilatéral</t>
  </si>
  <si>
    <t>Valeur critique de t (bilatéral)</t>
  </si>
  <si>
    <t>TEST 05 M JSA</t>
  </si>
  <si>
    <t>TEST 10 M JSA</t>
  </si>
  <si>
    <t>TEST 20 M JSA</t>
  </si>
  <si>
    <t>TEST 30M JSA</t>
  </si>
  <si>
    <t>TEST 05 M ENSI</t>
  </si>
  <si>
    <t>TEST 10 M ESNI</t>
  </si>
  <si>
    <t>TEST 20 M ESNI</t>
  </si>
  <si>
    <t>TEST 30M ESNI</t>
  </si>
  <si>
    <t>AKRV S BAL JSA</t>
  </si>
  <si>
    <t>AKRV S BALL ESNI</t>
  </si>
  <si>
    <t>AKRV S BALL jsa</t>
  </si>
  <si>
    <t>niveau préhonneur</t>
  </si>
  <si>
    <t>TEST 05 M ESNI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</si>
</sst>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0" fillId="0" borderId="0" xfId="0" applyNumberFormat="1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2" fontId="0" fillId="0" borderId="0" xfId="1" applyNumberFormat="1" applyFont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2" fontId="3" fillId="7" borderId="0" xfId="0" applyNumberFormat="1" applyFont="1" applyFill="1" applyAlignment="1">
      <alignment horizontal="center" vertical="center"/>
    </xf>
    <xf numFmtId="2" fontId="3" fillId="8" borderId="0" xfId="0" applyNumberFormat="1" applyFont="1" applyFill="1" applyAlignment="1">
      <alignment horizontal="center" vertical="center"/>
    </xf>
    <xf numFmtId="2" fontId="3" fillId="9" borderId="0" xfId="0" applyNumberFormat="1" applyFont="1" applyFill="1" applyAlignment="1">
      <alignment horizontal="center" vertical="center"/>
    </xf>
    <xf numFmtId="2" fontId="3" fillId="12" borderId="0" xfId="0" applyNumberFormat="1" applyFont="1" applyFill="1" applyAlignment="1">
      <alignment horizontal="center" vertical="center"/>
    </xf>
    <xf numFmtId="2" fontId="3" fillId="13" borderId="0" xfId="0" applyNumberFormat="1" applyFont="1" applyFill="1" applyAlignment="1">
      <alignment horizontal="center" vertical="center"/>
    </xf>
    <xf numFmtId="2" fontId="3" fillId="14" borderId="0" xfId="0" applyNumberFormat="1" applyFont="1" applyFill="1" applyAlignment="1">
      <alignment horizontal="center" vertical="center"/>
    </xf>
    <xf numFmtId="2" fontId="3" fillId="15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16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2" fontId="3" fillId="1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2" fontId="0" fillId="0" borderId="0" xfId="0" applyNumberFormat="1" applyFill="1" applyBorder="1" applyAlignment="1"/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2" fontId="0" fillId="21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1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9" borderId="0" xfId="0" applyFill="1" applyAlignment="1">
      <alignment horizontal="center" vertical="center"/>
    </xf>
    <xf numFmtId="0" fontId="0" fillId="20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7.0735746267010735E-2"/>
          <c:y val="2.8656134187189701E-2"/>
          <c:w val="0.70516456031231389"/>
          <c:h val="0.87213374607761118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/>
              </a:solidFill>
            </c:spPr>
          </c:dPt>
          <c:errBars>
            <c:errBarType val="plus"/>
            <c:errValType val="fixedVal"/>
            <c:val val="0.5"/>
            <c:spPr>
              <a:ln w="25400"/>
            </c:spPr>
          </c:errBars>
          <c:cat>
            <c:strRef>
              <c:f>'HYPOTHESE 1'!$M$6:$N$6</c:f>
              <c:strCache>
                <c:ptCount val="2"/>
                <c:pt idx="0">
                  <c:v>TEST 05 M JSA</c:v>
                </c:pt>
                <c:pt idx="1">
                  <c:v>TEST 05 M ENSI</c:v>
                </c:pt>
              </c:strCache>
            </c:strRef>
          </c:cat>
          <c:val>
            <c:numRef>
              <c:f>'HYPOTHESE 1'!$M$7:$N$7</c:f>
              <c:numCache>
                <c:formatCode>0.00</c:formatCode>
                <c:ptCount val="2"/>
                <c:pt idx="0">
                  <c:v>1.1355555555555557</c:v>
                </c:pt>
                <c:pt idx="1">
                  <c:v>1.8177777777777777</c:v>
                </c:pt>
              </c:numCache>
            </c:numRef>
          </c:val>
        </c:ser>
        <c:axId val="62399616"/>
        <c:axId val="62401152"/>
      </c:barChart>
      <c:catAx>
        <c:axId val="62399616"/>
        <c:scaling>
          <c:orientation val="minMax"/>
        </c:scaling>
        <c:axPos val="b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2401152"/>
        <c:crosses val="autoZero"/>
        <c:auto val="1"/>
        <c:lblAlgn val="ctr"/>
        <c:lblOffset val="100"/>
      </c:catAx>
      <c:valAx>
        <c:axId val="62401152"/>
        <c:scaling>
          <c:orientation val="minMax"/>
        </c:scaling>
        <c:axPos val="l"/>
        <c:numFmt formatCode="0.00" sourceLinked="1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2399616"/>
        <c:crosses val="autoZero"/>
        <c:crossBetween val="between"/>
      </c:valAx>
      <c:spPr>
        <a:noFill/>
      </c:spPr>
    </c:plotArea>
    <c:legend>
      <c:legendPos val="r"/>
      <c:layout/>
    </c:legend>
    <c:plotVisOnly val="1"/>
  </c:chart>
  <c:spPr>
    <a:noFill/>
  </c:spPr>
  <c:txPr>
    <a:bodyPr/>
    <a:lstStyle/>
    <a:p>
      <a:pPr>
        <a:defRPr b="1" i="0" baseline="0"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79646"/>
              </a:solidFill>
            </c:spPr>
          </c:dPt>
          <c:errBars>
            <c:errBarType val="plus"/>
            <c:errValType val="fixedVal"/>
            <c:val val="0.2"/>
            <c:spPr>
              <a:ln w="25400">
                <a:solidFill>
                  <a:schemeClr val="tx1"/>
                </a:solidFill>
              </a:ln>
            </c:spPr>
          </c:errBars>
          <c:cat>
            <c:strRef>
              <c:f>'HYPOTHESE 1'!$M$27:$N$27</c:f>
              <c:strCache>
                <c:ptCount val="2"/>
                <c:pt idx="0">
                  <c:v>AKRV S BAL JSA</c:v>
                </c:pt>
                <c:pt idx="1">
                  <c:v>AKRV S BALL ESNI</c:v>
                </c:pt>
              </c:strCache>
            </c:strRef>
          </c:cat>
          <c:val>
            <c:numRef>
              <c:f>'HYPOTHESE 1'!$M$28:$N$28</c:f>
              <c:numCache>
                <c:formatCode>0.00</c:formatCode>
                <c:ptCount val="2"/>
                <c:pt idx="0">
                  <c:v>11.452222222222224</c:v>
                </c:pt>
                <c:pt idx="1">
                  <c:v>12.457777777777778</c:v>
                </c:pt>
              </c:numCache>
            </c:numRef>
          </c:val>
        </c:ser>
        <c:axId val="62452096"/>
        <c:axId val="62453632"/>
      </c:barChart>
      <c:catAx>
        <c:axId val="62452096"/>
        <c:scaling>
          <c:orientation val="minMax"/>
        </c:scaling>
        <c:axPos val="b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2453632"/>
        <c:crosses val="autoZero"/>
        <c:auto val="1"/>
        <c:lblAlgn val="ctr"/>
        <c:lblOffset val="100"/>
      </c:catAx>
      <c:valAx>
        <c:axId val="62453632"/>
        <c:scaling>
          <c:orientation val="minMax"/>
        </c:scaling>
        <c:axPos val="l"/>
        <c:numFmt formatCode="0.00" sourceLinked="1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2452096"/>
        <c:crosses val="autoZero"/>
        <c:crossBetween val="between"/>
      </c:valAx>
      <c:spPr>
        <a:noFill/>
      </c:spPr>
    </c:plotArea>
    <c:legend>
      <c:legendPos val="r"/>
      <c:layout/>
    </c:legend>
    <c:plotVisOnly val="1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79646"/>
              </a:solidFill>
            </c:spPr>
          </c:dPt>
          <c:errBars>
            <c:errBarType val="plus"/>
            <c:errValType val="fixedVal"/>
            <c:val val="0.5"/>
            <c:spPr>
              <a:ln w="25400"/>
            </c:spPr>
          </c:errBars>
          <c:cat>
            <c:strRef>
              <c:f>'HYPOTHESE 2'!$M$5:$N$5</c:f>
              <c:strCache>
                <c:ptCount val="2"/>
                <c:pt idx="0">
                  <c:v>TEST 05 M JSA</c:v>
                </c:pt>
                <c:pt idx="1">
                  <c:v>TEST 05 M ESNI</c:v>
                </c:pt>
              </c:strCache>
            </c:strRef>
          </c:cat>
          <c:val>
            <c:numRef>
              <c:f>'HYPOTHESE 2'!$M$6:$N$6</c:f>
              <c:numCache>
                <c:formatCode>0.00</c:formatCode>
                <c:ptCount val="2"/>
                <c:pt idx="0">
                  <c:v>1.1355555555555557</c:v>
                </c:pt>
                <c:pt idx="1">
                  <c:v>1.8177777777777777</c:v>
                </c:pt>
              </c:numCache>
            </c:numRef>
          </c:val>
        </c:ser>
        <c:axId val="65029632"/>
        <c:axId val="65031168"/>
      </c:barChart>
      <c:catAx>
        <c:axId val="65029632"/>
        <c:scaling>
          <c:orientation val="minMax"/>
        </c:scaling>
        <c:axPos val="b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5031168"/>
        <c:crosses val="autoZero"/>
        <c:auto val="1"/>
        <c:lblAlgn val="ctr"/>
        <c:lblOffset val="100"/>
      </c:catAx>
      <c:valAx>
        <c:axId val="65031168"/>
        <c:scaling>
          <c:orientation val="minMax"/>
        </c:scaling>
        <c:axPos val="l"/>
        <c:numFmt formatCode="0.00" sourceLinked="1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5029632"/>
        <c:crosses val="autoZero"/>
        <c:crossBetween val="between"/>
      </c:valAx>
      <c:spPr>
        <a:noFill/>
      </c:spPr>
    </c:plotArea>
    <c:legend>
      <c:legendPos val="r"/>
      <c:layout/>
    </c:legend>
    <c:plotVisOnly val="1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79646"/>
              </a:solidFill>
            </c:spPr>
          </c:dPt>
          <c:errBars>
            <c:errBarType val="plus"/>
            <c:errValType val="fixedVal"/>
            <c:val val="0.1"/>
            <c:spPr>
              <a:ln w="25400"/>
            </c:spPr>
          </c:errBars>
          <c:cat>
            <c:strRef>
              <c:f>'HYPOTHESE 2'!$M$21:$N$21</c:f>
              <c:strCache>
                <c:ptCount val="2"/>
                <c:pt idx="0">
                  <c:v>TEST 20 M JSA</c:v>
                </c:pt>
                <c:pt idx="1">
                  <c:v>TEST 20 M ESNI</c:v>
                </c:pt>
              </c:strCache>
            </c:strRef>
          </c:cat>
          <c:val>
            <c:numRef>
              <c:f>'HYPOTHESE 2'!$M$22:$N$22</c:f>
              <c:numCache>
                <c:formatCode>0.00</c:formatCode>
                <c:ptCount val="2"/>
                <c:pt idx="0">
                  <c:v>3.1905555555555565</c:v>
                </c:pt>
                <c:pt idx="1">
                  <c:v>3.6500000000000004</c:v>
                </c:pt>
              </c:numCache>
            </c:numRef>
          </c:val>
        </c:ser>
        <c:axId val="65064960"/>
        <c:axId val="65066496"/>
      </c:barChart>
      <c:catAx>
        <c:axId val="65064960"/>
        <c:scaling>
          <c:orientation val="minMax"/>
        </c:scaling>
        <c:axPos val="b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5066496"/>
        <c:crosses val="autoZero"/>
        <c:auto val="1"/>
        <c:lblAlgn val="ctr"/>
        <c:lblOffset val="100"/>
      </c:catAx>
      <c:valAx>
        <c:axId val="65066496"/>
        <c:scaling>
          <c:orientation val="minMax"/>
        </c:scaling>
        <c:axPos val="l"/>
        <c:numFmt formatCode="0.00" sourceLinked="1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5064960"/>
        <c:crosses val="autoZero"/>
        <c:crossBetween val="between"/>
      </c:valAx>
      <c:spPr>
        <a:noFill/>
      </c:spPr>
    </c:plotArea>
    <c:legend>
      <c:legendPos val="r"/>
      <c:layout/>
    </c:legend>
    <c:plotVisOnly val="1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rgbClr val="F79646"/>
              </a:solidFill>
            </c:spPr>
          </c:dPt>
          <c:errBars>
            <c:errBarType val="plus"/>
            <c:errValType val="fixedVal"/>
            <c:val val="0.05"/>
            <c:spPr>
              <a:ln w="25400"/>
            </c:spPr>
          </c:errBars>
          <c:cat>
            <c:strRef>
              <c:f>'HYPOTHESE 2'!$M$38:$N$38</c:f>
              <c:strCache>
                <c:ptCount val="2"/>
                <c:pt idx="0">
                  <c:v>TEST 30M JSA</c:v>
                </c:pt>
                <c:pt idx="1">
                  <c:v>TEST 30M ESNI</c:v>
                </c:pt>
              </c:strCache>
            </c:strRef>
          </c:cat>
          <c:val>
            <c:numRef>
              <c:f>'HYPOTHESE 2'!$M$39:$N$39</c:f>
              <c:numCache>
                <c:formatCode>0.00</c:formatCode>
                <c:ptCount val="2"/>
                <c:pt idx="0">
                  <c:v>4.5149999999999988</c:v>
                </c:pt>
                <c:pt idx="1">
                  <c:v>4.8083333333333336</c:v>
                </c:pt>
              </c:numCache>
            </c:numRef>
          </c:val>
        </c:ser>
        <c:axId val="65357312"/>
        <c:axId val="65358848"/>
      </c:barChart>
      <c:catAx>
        <c:axId val="65357312"/>
        <c:scaling>
          <c:orientation val="minMax"/>
        </c:scaling>
        <c:axPos val="b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5358848"/>
        <c:crosses val="autoZero"/>
        <c:auto val="1"/>
        <c:lblAlgn val="ctr"/>
        <c:lblOffset val="100"/>
      </c:catAx>
      <c:valAx>
        <c:axId val="65358848"/>
        <c:scaling>
          <c:orientation val="minMax"/>
        </c:scaling>
        <c:axPos val="l"/>
        <c:numFmt formatCode="0.00" sourceLinked="1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5357312"/>
        <c:crosses val="autoZero"/>
        <c:crossBetween val="between"/>
      </c:valAx>
      <c:spPr>
        <a:noFill/>
      </c:spPr>
    </c:plotArea>
    <c:legend>
      <c:legendPos val="r"/>
      <c:layout/>
    </c:legend>
    <c:plotVisOnly val="1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6"/>
              </a:solidFill>
            </c:spPr>
          </c:dPt>
          <c:errBars>
            <c:errBarType val="plus"/>
            <c:errValType val="fixedVal"/>
            <c:val val="0.2"/>
            <c:spPr>
              <a:ln w="25400"/>
            </c:spPr>
          </c:errBars>
          <c:cat>
            <c:strRef>
              <c:f>'HYPOTHESE 2'!$M$54:$N$54</c:f>
              <c:strCache>
                <c:ptCount val="2"/>
                <c:pt idx="0">
                  <c:v>AKRV S BALL jsa</c:v>
                </c:pt>
                <c:pt idx="1">
                  <c:v>AKRV S BALL ESNI</c:v>
                </c:pt>
              </c:strCache>
            </c:strRef>
          </c:cat>
          <c:val>
            <c:numRef>
              <c:f>'HYPOTHESE 2'!$M$55:$N$55</c:f>
              <c:numCache>
                <c:formatCode>0.00</c:formatCode>
                <c:ptCount val="2"/>
                <c:pt idx="0">
                  <c:v>11.452222222222224</c:v>
                </c:pt>
                <c:pt idx="1">
                  <c:v>12.457777777777778</c:v>
                </c:pt>
              </c:numCache>
            </c:numRef>
          </c:val>
        </c:ser>
        <c:axId val="64883712"/>
        <c:axId val="64893696"/>
      </c:barChart>
      <c:catAx>
        <c:axId val="64883712"/>
        <c:scaling>
          <c:orientation val="minMax"/>
        </c:scaling>
        <c:axPos val="b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4893696"/>
        <c:crosses val="autoZero"/>
        <c:auto val="1"/>
        <c:lblAlgn val="ctr"/>
        <c:lblOffset val="100"/>
      </c:catAx>
      <c:valAx>
        <c:axId val="64893696"/>
        <c:scaling>
          <c:orientation val="minMax"/>
        </c:scaling>
        <c:axPos val="l"/>
        <c:numFmt formatCode="0.00" sourceLinked="1"/>
        <c:majorTickMark val="none"/>
        <c:tickLblPos val="nextTo"/>
        <c:spPr>
          <a:ln w="25400">
            <a:solidFill>
              <a:schemeClr val="tx1"/>
            </a:solidFill>
            <a:tailEnd type="triangle"/>
          </a:ln>
        </c:spPr>
        <c:crossAx val="64883712"/>
        <c:crosses val="autoZero"/>
        <c:crossBetween val="between"/>
      </c:valAx>
      <c:spPr>
        <a:noFill/>
      </c:spPr>
    </c:plotArea>
    <c:legend>
      <c:legendPos val="r"/>
      <c:layout/>
    </c:legend>
    <c:plotVisOnly val="1"/>
  </c:chart>
  <c:spPr>
    <a:noFill/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361949</xdr:colOff>
      <xdr:row>5</xdr:row>
      <xdr:rowOff>47626</xdr:rowOff>
    </xdr:from>
    <xdr:to>
      <xdr:col>21</xdr:col>
      <xdr:colOff>695324</xdr:colOff>
      <xdr:row>24</xdr:row>
      <xdr:rowOff>9525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657225</xdr:colOff>
      <xdr:row>27</xdr:row>
      <xdr:rowOff>19049</xdr:rowOff>
    </xdr:from>
    <xdr:to>
      <xdr:col>19</xdr:col>
      <xdr:colOff>409575</xdr:colOff>
      <xdr:row>37</xdr:row>
      <xdr:rowOff>190499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638175</xdr:colOff>
      <xdr:row>28</xdr:row>
      <xdr:rowOff>123825</xdr:rowOff>
    </xdr:from>
    <xdr:to>
      <xdr:col>17</xdr:col>
      <xdr:colOff>285750</xdr:colOff>
      <xdr:row>28</xdr:row>
      <xdr:rowOff>123825</xdr:rowOff>
    </xdr:to>
    <xdr:cxnSp macro="">
      <xdr:nvCxnSpPr>
        <xdr:cNvPr id="7" name="Connecteur droit 6"/>
        <xdr:cNvCxnSpPr/>
      </xdr:nvCxnSpPr>
      <xdr:spPr>
        <a:xfrm flipH="1">
          <a:off x="13696950" y="5486400"/>
          <a:ext cx="1171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27</xdr:row>
      <xdr:rowOff>66675</xdr:rowOff>
    </xdr:from>
    <xdr:to>
      <xdr:col>17</xdr:col>
      <xdr:colOff>133350</xdr:colOff>
      <xdr:row>28</xdr:row>
      <xdr:rowOff>76200</xdr:rowOff>
    </xdr:to>
    <xdr:sp macro="" textlink="">
      <xdr:nvSpPr>
        <xdr:cNvPr id="8" name="Rectangle à coins arrondis 7"/>
        <xdr:cNvSpPr/>
      </xdr:nvSpPr>
      <xdr:spPr>
        <a:xfrm>
          <a:off x="13858875" y="5238750"/>
          <a:ext cx="857250" cy="2000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/>
            <a:t>NS</a:t>
          </a:r>
        </a:p>
      </xdr:txBody>
    </xdr:sp>
    <xdr:clientData/>
  </xdr:twoCellAnchor>
  <xdr:twoCellAnchor>
    <xdr:from>
      <xdr:col>15</xdr:col>
      <xdr:colOff>104775</xdr:colOff>
      <xdr:row>5</xdr:row>
      <xdr:rowOff>142875</xdr:rowOff>
    </xdr:from>
    <xdr:to>
      <xdr:col>15</xdr:col>
      <xdr:colOff>485775</xdr:colOff>
      <xdr:row>6</xdr:row>
      <xdr:rowOff>161925</xdr:rowOff>
    </xdr:to>
    <xdr:sp macro="" textlink="">
      <xdr:nvSpPr>
        <xdr:cNvPr id="10" name="Rectangle à coins arrondis 9"/>
        <xdr:cNvSpPr/>
      </xdr:nvSpPr>
      <xdr:spPr>
        <a:xfrm>
          <a:off x="13163550" y="1104900"/>
          <a:ext cx="381000" cy="209550"/>
        </a:xfrm>
        <a:prstGeom prst="round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/>
            <a:t>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0.20984</cdr:x>
      <cdr:y>0.1</cdr:y>
    </cdr:from>
    <cdr:to>
      <cdr:x>0.53627</cdr:x>
      <cdr:y>0.1</cdr:y>
    </cdr:to>
    <cdr:sp macro="" textlink="">
      <cdr:nvSpPr>
        <cdr:cNvPr id="3" name="Connecteur droit 2"/>
        <cdr:cNvSpPr/>
      </cdr:nvSpPr>
      <cdr:spPr>
        <a:xfrm xmlns:a="http://schemas.openxmlformats.org/drawingml/2006/main" flipH="1">
          <a:off x="771525" y="200025"/>
          <a:ext cx="120015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>
            <a:ln>
              <a:solidFill>
                <a:schemeClr val="tx1"/>
              </a:solidFill>
            </a:ln>
          </a:endParaRPr>
        </a:p>
      </cdr:txBody>
    </cdr:sp>
  </cdr:relSizeAnchor>
  <cdr:relSizeAnchor xmlns:cdr="http://schemas.openxmlformats.org/drawingml/2006/chartDrawing">
    <cdr:from>
      <cdr:x>0.7916</cdr:x>
      <cdr:y>0.86472</cdr:y>
    </cdr:from>
    <cdr:to>
      <cdr:x>0.94118</cdr:x>
      <cdr:y>0.94695</cdr:y>
    </cdr:to>
    <cdr:sp macro="" textlink="">
      <cdr:nvSpPr>
        <cdr:cNvPr id="4" name="Rectangle à coins arrondis 3"/>
        <cdr:cNvSpPr/>
      </cdr:nvSpPr>
      <cdr:spPr>
        <a:xfrm xmlns:a="http://schemas.openxmlformats.org/drawingml/2006/main">
          <a:off x="4486276" y="3105149"/>
          <a:ext cx="847725" cy="295275"/>
        </a:xfrm>
        <a:prstGeom xmlns:a="http://schemas.openxmlformats.org/drawingml/2006/main" prst="round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fr-FR"/>
            <a:t>CLUB.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323850</xdr:colOff>
      <xdr:row>5</xdr:row>
      <xdr:rowOff>28575</xdr:rowOff>
    </xdr:from>
    <xdr:to>
      <xdr:col>19</xdr:col>
      <xdr:colOff>123825</xdr:colOff>
      <xdr:row>15</xdr:row>
      <xdr:rowOff>180975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733425</xdr:colOff>
      <xdr:row>3</xdr:row>
      <xdr:rowOff>142875</xdr:rowOff>
    </xdr:from>
    <xdr:to>
      <xdr:col>16</xdr:col>
      <xdr:colOff>638175</xdr:colOff>
      <xdr:row>4</xdr:row>
      <xdr:rowOff>180975</xdr:rowOff>
    </xdr:to>
    <xdr:sp macro="" textlink="">
      <xdr:nvSpPr>
        <xdr:cNvPr id="3" name="Rectangle à coins arrondis 2"/>
        <xdr:cNvSpPr/>
      </xdr:nvSpPr>
      <xdr:spPr>
        <a:xfrm>
          <a:off x="13249275" y="714375"/>
          <a:ext cx="666750" cy="238125"/>
        </a:xfrm>
        <a:prstGeom prst="roundRect">
          <a:avLst>
            <a:gd name="adj" fmla="val 0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fr-FR" sz="1100"/>
            <a:t>NS</a:t>
          </a:r>
        </a:p>
      </xdr:txBody>
    </xdr:sp>
    <xdr:clientData/>
  </xdr:twoCellAnchor>
  <xdr:twoCellAnchor>
    <xdr:from>
      <xdr:col>14</xdr:col>
      <xdr:colOff>171449</xdr:colOff>
      <xdr:row>20</xdr:row>
      <xdr:rowOff>47625</xdr:rowOff>
    </xdr:from>
    <xdr:to>
      <xdr:col>19</xdr:col>
      <xdr:colOff>590550</xdr:colOff>
      <xdr:row>32</xdr:row>
      <xdr:rowOff>152402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209550</xdr:colOff>
      <xdr:row>37</xdr:row>
      <xdr:rowOff>28575</xdr:rowOff>
    </xdr:from>
    <xdr:to>
      <xdr:col>19</xdr:col>
      <xdr:colOff>409575</xdr:colOff>
      <xdr:row>49</xdr:row>
      <xdr:rowOff>9525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276225</xdr:colOff>
      <xdr:row>54</xdr:row>
      <xdr:rowOff>9525</xdr:rowOff>
    </xdr:from>
    <xdr:to>
      <xdr:col>19</xdr:col>
      <xdr:colOff>542925</xdr:colOff>
      <xdr:row>64</xdr:row>
      <xdr:rowOff>85725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0.19525</cdr:x>
      <cdr:y>0.10138</cdr:y>
    </cdr:from>
    <cdr:to>
      <cdr:x>0.53562</cdr:x>
      <cdr:y>0.10138</cdr:y>
    </cdr:to>
    <cdr:sp macro="" textlink="">
      <cdr:nvSpPr>
        <cdr:cNvPr id="3" name="Connecteur droit 2"/>
        <cdr:cNvSpPr/>
      </cdr:nvSpPr>
      <cdr:spPr>
        <a:xfrm xmlns:a="http://schemas.openxmlformats.org/drawingml/2006/main" flipH="1">
          <a:off x="704850" y="209550"/>
          <a:ext cx="12287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0.1713</cdr:x>
      <cdr:y>0.09251</cdr:y>
    </cdr:from>
    <cdr:to>
      <cdr:x>0.59491</cdr:x>
      <cdr:y>0.09251</cdr:y>
    </cdr:to>
    <cdr:sp macro="" textlink="">
      <cdr:nvSpPr>
        <cdr:cNvPr id="3" name="Connecteur droit 2"/>
        <cdr:cNvSpPr/>
      </cdr:nvSpPr>
      <cdr:spPr>
        <a:xfrm xmlns:a="http://schemas.openxmlformats.org/drawingml/2006/main" flipH="1">
          <a:off x="704850" y="200025"/>
          <a:ext cx="174307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0.1734</cdr:x>
      <cdr:y>0.10042</cdr:y>
    </cdr:from>
    <cdr:to>
      <cdr:x>0.58432</cdr:x>
      <cdr:y>0.10042</cdr:y>
    </cdr:to>
    <cdr:sp macro="" textlink="">
      <cdr:nvSpPr>
        <cdr:cNvPr id="3" name="Connecteur droit 2"/>
        <cdr:cNvSpPr/>
      </cdr:nvSpPr>
      <cdr:spPr>
        <a:xfrm xmlns:a="http://schemas.openxmlformats.org/drawingml/2006/main" flipH="1">
          <a:off x="695325" y="228600"/>
          <a:ext cx="1647825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0.19626</cdr:x>
      <cdr:y>0.14833</cdr:y>
    </cdr:from>
    <cdr:to>
      <cdr:x>0.54673</cdr:x>
      <cdr:y>0.14833</cdr:y>
    </cdr:to>
    <cdr:sp macro="" textlink="">
      <cdr:nvSpPr>
        <cdr:cNvPr id="3" name="Connecteur droit 2"/>
        <cdr:cNvSpPr/>
      </cdr:nvSpPr>
      <cdr:spPr>
        <a:xfrm xmlns:a="http://schemas.openxmlformats.org/drawingml/2006/main" flipH="1">
          <a:off x="800100" y="295275"/>
          <a:ext cx="142875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0.24065</cdr:x>
      <cdr:y>0.01914</cdr:y>
    </cdr:from>
    <cdr:to>
      <cdr:x>0.44626</cdr:x>
      <cdr:y>0.13397</cdr:y>
    </cdr:to>
    <cdr:sp macro="" textlink="">
      <cdr:nvSpPr>
        <cdr:cNvPr id="4" name="Rectangle à coins arrondis 3"/>
        <cdr:cNvSpPr/>
      </cdr:nvSpPr>
      <cdr:spPr>
        <a:xfrm xmlns:a="http://schemas.openxmlformats.org/drawingml/2006/main">
          <a:off x="981075" y="38100"/>
          <a:ext cx="838200" cy="228600"/>
        </a:xfrm>
        <a:prstGeom xmlns:a="http://schemas.openxmlformats.org/drawingml/2006/main" prst="roundRect">
          <a:avLst/>
        </a:prstGeom>
      </cdr:spPr>
      <cdr:style>
        <a:lnRef xmlns:a="http://schemas.openxmlformats.org/drawingml/2006/main" idx="2">
          <a:schemeClr val="accent6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fr-FR"/>
            <a:t>NS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opLeftCell="A9" zoomScaleNormal="100" workbookViewId="0">
      <selection activeCell="K23" sqref="K23"/>
    </sheetView>
  </sheetViews>
  <sheetFormatPr baseColWidth="10" defaultRowHeight="15"/>
  <cols>
    <col min="1" max="2" width="10.7109375" customWidth="1"/>
    <col min="3" max="3" width="10.7109375" style="10" customWidth="1"/>
    <col min="4" max="5" width="11.42578125" style="2" customWidth="1"/>
    <col min="6" max="6" width="16.7109375" customWidth="1"/>
    <col min="7" max="10" width="9.7109375" style="2" customWidth="1"/>
    <col min="11" max="11" width="22.7109375" style="2" customWidth="1"/>
  </cols>
  <sheetData>
    <row r="1" spans="1:11" ht="30" customHeight="1">
      <c r="A1" s="56" t="s">
        <v>1</v>
      </c>
      <c r="B1" s="56"/>
      <c r="C1" s="56" t="s">
        <v>66</v>
      </c>
      <c r="D1" s="56"/>
      <c r="E1" s="56" t="s">
        <v>67</v>
      </c>
      <c r="F1" s="56"/>
      <c r="G1" s="11"/>
      <c r="H1" s="12"/>
      <c r="I1" s="12"/>
      <c r="J1" s="12"/>
      <c r="K1" s="12"/>
    </row>
    <row r="2" spans="1:11" ht="30" customHeight="1">
      <c r="A2" s="56" t="s">
        <v>0</v>
      </c>
      <c r="B2" s="56"/>
      <c r="C2" s="56"/>
      <c r="D2" s="56" t="s">
        <v>71</v>
      </c>
      <c r="E2" s="56"/>
      <c r="F2" s="4" t="s">
        <v>2</v>
      </c>
      <c r="G2" s="56" t="s">
        <v>74</v>
      </c>
      <c r="H2" s="56"/>
      <c r="I2" s="56"/>
      <c r="J2" s="56"/>
      <c r="K2" s="56"/>
    </row>
    <row r="3" spans="1:11" ht="21" customHeight="1">
      <c r="A3" s="5" t="s">
        <v>68</v>
      </c>
      <c r="B3" s="5" t="s">
        <v>69</v>
      </c>
      <c r="C3" s="9" t="s">
        <v>70</v>
      </c>
      <c r="D3" s="6" t="s">
        <v>72</v>
      </c>
      <c r="E3" s="6" t="s">
        <v>73</v>
      </c>
      <c r="F3" s="5" t="s">
        <v>75</v>
      </c>
      <c r="G3" s="22" t="s">
        <v>76</v>
      </c>
      <c r="H3" s="23" t="s">
        <v>77</v>
      </c>
      <c r="I3" s="24" t="s">
        <v>78</v>
      </c>
      <c r="J3" s="25" t="s">
        <v>79</v>
      </c>
      <c r="K3" s="26" t="s">
        <v>80</v>
      </c>
    </row>
    <row r="4" spans="1:11">
      <c r="A4" s="3" t="s">
        <v>83</v>
      </c>
      <c r="B4" s="3" t="s">
        <v>84</v>
      </c>
      <c r="C4" s="17">
        <v>17</v>
      </c>
      <c r="D4" s="18">
        <v>58.3</v>
      </c>
      <c r="E4" s="7">
        <v>1.79</v>
      </c>
      <c r="F4" s="13" t="s">
        <v>47</v>
      </c>
      <c r="G4" s="7">
        <v>1.1200000000000001</v>
      </c>
      <c r="H4" s="7">
        <v>2.04</v>
      </c>
      <c r="I4" s="7">
        <v>3.5</v>
      </c>
      <c r="J4" s="7">
        <v>4.53</v>
      </c>
      <c r="K4" s="7">
        <v>11.66</v>
      </c>
    </row>
    <row r="5" spans="1:11">
      <c r="A5" s="3" t="s">
        <v>11</v>
      </c>
      <c r="B5" s="3" t="s">
        <v>12</v>
      </c>
      <c r="C5" s="17">
        <v>17</v>
      </c>
      <c r="D5" s="18">
        <v>67.39</v>
      </c>
      <c r="E5" s="7">
        <v>1.8</v>
      </c>
      <c r="F5" s="13" t="s">
        <v>47</v>
      </c>
      <c r="G5" s="7">
        <v>1.3</v>
      </c>
      <c r="H5" s="7">
        <v>1.57</v>
      </c>
      <c r="I5" s="7">
        <v>3.2</v>
      </c>
      <c r="J5" s="7">
        <v>5.52</v>
      </c>
      <c r="K5" s="7">
        <v>11.04</v>
      </c>
    </row>
    <row r="6" spans="1:11">
      <c r="A6" s="3" t="s">
        <v>6</v>
      </c>
      <c r="B6" s="3" t="s">
        <v>8</v>
      </c>
      <c r="C6" s="17">
        <v>17</v>
      </c>
      <c r="D6" s="18">
        <v>64.23</v>
      </c>
      <c r="E6" s="7">
        <v>1.8</v>
      </c>
      <c r="F6" s="13" t="s">
        <v>47</v>
      </c>
      <c r="G6" s="7">
        <v>1.22</v>
      </c>
      <c r="H6" s="7">
        <v>1.22</v>
      </c>
      <c r="I6" s="7">
        <v>2.95</v>
      </c>
      <c r="J6" s="7">
        <v>4.41</v>
      </c>
      <c r="K6" s="7">
        <v>11.29</v>
      </c>
    </row>
    <row r="7" spans="1:11">
      <c r="A7" s="3" t="s">
        <v>9</v>
      </c>
      <c r="B7" s="3" t="s">
        <v>10</v>
      </c>
      <c r="C7" s="17">
        <v>17</v>
      </c>
      <c r="D7" s="18">
        <v>61.68</v>
      </c>
      <c r="E7" s="7">
        <v>1.75</v>
      </c>
      <c r="F7" s="14" t="s">
        <v>38</v>
      </c>
      <c r="G7" s="7">
        <v>1.2</v>
      </c>
      <c r="H7" s="7">
        <v>1.94</v>
      </c>
      <c r="I7" s="7">
        <v>3.55</v>
      </c>
      <c r="J7" s="7">
        <v>5.05</v>
      </c>
      <c r="K7" s="7">
        <v>11.57</v>
      </c>
    </row>
    <row r="8" spans="1:11">
      <c r="A8" s="3" t="s">
        <v>17</v>
      </c>
      <c r="B8" s="3" t="s">
        <v>18</v>
      </c>
      <c r="C8" s="17">
        <v>17</v>
      </c>
      <c r="D8" s="18">
        <v>62.67</v>
      </c>
      <c r="E8" s="7">
        <v>1.83</v>
      </c>
      <c r="F8" s="14" t="s">
        <v>38</v>
      </c>
      <c r="G8" s="7">
        <v>1.1399999999999999</v>
      </c>
      <c r="H8" s="7">
        <v>1.61</v>
      </c>
      <c r="I8" s="7">
        <v>2.92</v>
      </c>
      <c r="J8" s="7">
        <v>4.18</v>
      </c>
      <c r="K8" s="7">
        <v>11.65</v>
      </c>
    </row>
    <row r="9" spans="1:11">
      <c r="A9" s="3" t="s">
        <v>23</v>
      </c>
      <c r="B9" s="3" t="s">
        <v>24</v>
      </c>
      <c r="C9" s="17">
        <v>17</v>
      </c>
      <c r="D9" s="18">
        <v>50.96</v>
      </c>
      <c r="E9" s="7">
        <v>1.68</v>
      </c>
      <c r="F9" s="14" t="s">
        <v>38</v>
      </c>
      <c r="G9" s="7">
        <v>1.25</v>
      </c>
      <c r="H9" s="7">
        <v>1.98</v>
      </c>
      <c r="I9" s="7">
        <v>3.22</v>
      </c>
      <c r="J9" s="7">
        <v>4.8</v>
      </c>
      <c r="K9" s="7">
        <v>11.7</v>
      </c>
    </row>
    <row r="10" spans="1:11">
      <c r="A10" s="3" t="s">
        <v>85</v>
      </c>
      <c r="B10" s="3" t="s">
        <v>26</v>
      </c>
      <c r="C10" s="17">
        <v>17</v>
      </c>
      <c r="D10" s="18">
        <v>60.89</v>
      </c>
      <c r="E10" s="7">
        <v>1.72</v>
      </c>
      <c r="F10" s="14" t="s">
        <v>38</v>
      </c>
      <c r="G10" s="7">
        <v>1.1299999999999999</v>
      </c>
      <c r="H10" s="7">
        <v>1.8</v>
      </c>
      <c r="I10" s="7">
        <v>3.2</v>
      </c>
      <c r="J10" s="7">
        <v>4.0199999999999996</v>
      </c>
      <c r="K10" s="7">
        <v>12.06</v>
      </c>
    </row>
    <row r="11" spans="1:11">
      <c r="A11" s="3" t="s">
        <v>4</v>
      </c>
      <c r="B11" s="3" t="s">
        <v>5</v>
      </c>
      <c r="C11" s="17">
        <v>17</v>
      </c>
      <c r="D11" s="18">
        <v>63.2</v>
      </c>
      <c r="E11" s="7">
        <v>1.7</v>
      </c>
      <c r="F11" s="14" t="s">
        <v>38</v>
      </c>
      <c r="G11" s="7">
        <v>1.08</v>
      </c>
      <c r="H11" s="7">
        <v>1.76</v>
      </c>
      <c r="I11" s="7">
        <v>3.26</v>
      </c>
      <c r="J11" s="7">
        <v>4.74</v>
      </c>
      <c r="K11" s="7">
        <v>11.09</v>
      </c>
    </row>
    <row r="12" spans="1:11">
      <c r="A12" s="3" t="s">
        <v>6</v>
      </c>
      <c r="B12" s="3" t="s">
        <v>7</v>
      </c>
      <c r="C12" s="17">
        <v>16</v>
      </c>
      <c r="D12" s="18">
        <v>61.8</v>
      </c>
      <c r="E12" s="7">
        <v>1.76</v>
      </c>
      <c r="F12" s="15" t="s">
        <v>86</v>
      </c>
      <c r="G12" s="7">
        <v>1</v>
      </c>
      <c r="H12" s="7">
        <v>2</v>
      </c>
      <c r="I12" s="7">
        <v>3.24</v>
      </c>
      <c r="J12" s="7">
        <v>4.58</v>
      </c>
      <c r="K12" s="7">
        <v>11</v>
      </c>
    </row>
    <row r="13" spans="1:11">
      <c r="A13" s="3" t="s">
        <v>25</v>
      </c>
      <c r="B13" s="3" t="s">
        <v>3</v>
      </c>
      <c r="C13" s="17">
        <v>16</v>
      </c>
      <c r="D13" s="18">
        <v>55.4</v>
      </c>
      <c r="E13" s="7">
        <v>1.69</v>
      </c>
      <c r="F13" s="15" t="s">
        <v>86</v>
      </c>
      <c r="G13" s="7">
        <v>0.95</v>
      </c>
      <c r="H13" s="7">
        <v>1.56</v>
      </c>
      <c r="I13" s="7">
        <v>3.07</v>
      </c>
      <c r="J13" s="7">
        <v>4.22</v>
      </c>
      <c r="K13" s="7">
        <v>10.66</v>
      </c>
    </row>
    <row r="14" spans="1:11">
      <c r="A14" s="3" t="s">
        <v>28</v>
      </c>
      <c r="B14" s="3" t="s">
        <v>27</v>
      </c>
      <c r="C14" s="17">
        <v>16</v>
      </c>
      <c r="D14" s="18">
        <v>53.45</v>
      </c>
      <c r="E14" s="7">
        <v>1.61</v>
      </c>
      <c r="F14" s="15" t="s">
        <v>86</v>
      </c>
      <c r="G14" s="7">
        <v>1.01</v>
      </c>
      <c r="H14" s="7">
        <v>2</v>
      </c>
      <c r="I14" s="7">
        <v>3.24</v>
      </c>
      <c r="J14" s="7">
        <v>4.58</v>
      </c>
      <c r="K14" s="7">
        <v>10.65</v>
      </c>
    </row>
    <row r="15" spans="1:11">
      <c r="A15" s="3" t="s">
        <v>29</v>
      </c>
      <c r="B15" s="3" t="s">
        <v>30</v>
      </c>
      <c r="C15" s="17">
        <v>16</v>
      </c>
      <c r="D15" s="18">
        <v>60.23</v>
      </c>
      <c r="E15" s="7">
        <v>1.7</v>
      </c>
      <c r="F15" s="28" t="s">
        <v>86</v>
      </c>
      <c r="G15" s="7">
        <v>1.1000000000000001</v>
      </c>
      <c r="H15" s="7">
        <v>1.83</v>
      </c>
      <c r="I15" s="7">
        <v>3</v>
      </c>
      <c r="J15" s="7">
        <v>4.3499999999999996</v>
      </c>
      <c r="K15" s="7">
        <v>11.1</v>
      </c>
    </row>
    <row r="16" spans="1:11">
      <c r="A16" s="3" t="s">
        <v>13</v>
      </c>
      <c r="B16" s="3" t="s">
        <v>14</v>
      </c>
      <c r="C16" s="17">
        <v>17</v>
      </c>
      <c r="D16" s="18">
        <v>62.46</v>
      </c>
      <c r="E16" s="7">
        <v>1.8</v>
      </c>
      <c r="F16" s="28" t="s">
        <v>86</v>
      </c>
      <c r="G16" s="7">
        <v>0.88</v>
      </c>
      <c r="H16" s="7">
        <v>1.7</v>
      </c>
      <c r="I16" s="7">
        <v>2.95</v>
      </c>
      <c r="J16" s="7">
        <v>4.01</v>
      </c>
      <c r="K16" s="7">
        <v>11.13</v>
      </c>
    </row>
    <row r="17" spans="1:11">
      <c r="A17" s="3" t="s">
        <v>15</v>
      </c>
      <c r="B17" s="3" t="s">
        <v>16</v>
      </c>
      <c r="C17" s="17">
        <v>17</v>
      </c>
      <c r="D17" s="18">
        <v>60.122999999999998</v>
      </c>
      <c r="E17" s="7">
        <v>1.55</v>
      </c>
      <c r="F17" s="16" t="s">
        <v>35</v>
      </c>
      <c r="G17" s="7">
        <v>1.04</v>
      </c>
      <c r="H17" s="7">
        <v>1.88</v>
      </c>
      <c r="I17" s="7">
        <v>3.2</v>
      </c>
      <c r="J17" s="7">
        <v>4.33</v>
      </c>
      <c r="K17" s="7">
        <v>12.59</v>
      </c>
    </row>
    <row r="18" spans="1:11">
      <c r="A18" s="3" t="s">
        <v>19</v>
      </c>
      <c r="B18" s="3" t="s">
        <v>20</v>
      </c>
      <c r="C18" s="17">
        <v>17</v>
      </c>
      <c r="D18" s="18">
        <v>61.5</v>
      </c>
      <c r="E18" s="7">
        <v>1.77</v>
      </c>
      <c r="F18" s="16" t="s">
        <v>35</v>
      </c>
      <c r="G18" s="7">
        <v>0.94</v>
      </c>
      <c r="H18" s="7">
        <v>1.86</v>
      </c>
      <c r="I18" s="7">
        <v>3.02</v>
      </c>
      <c r="J18" s="7">
        <v>4.3899999999999997</v>
      </c>
      <c r="K18" s="7">
        <v>12.02</v>
      </c>
    </row>
    <row r="19" spans="1:11">
      <c r="A19" s="3" t="s">
        <v>21</v>
      </c>
      <c r="B19" s="3" t="s">
        <v>22</v>
      </c>
      <c r="C19" s="17">
        <v>16</v>
      </c>
      <c r="D19" s="18">
        <v>64.099999999999994</v>
      </c>
      <c r="E19" s="7">
        <v>1.83</v>
      </c>
      <c r="F19" s="16" t="s">
        <v>35</v>
      </c>
      <c r="G19" s="7">
        <v>1.04</v>
      </c>
      <c r="H19" s="7">
        <v>1.69</v>
      </c>
      <c r="I19" s="7">
        <v>3.45</v>
      </c>
      <c r="J19" s="7">
        <v>4.5</v>
      </c>
      <c r="K19" s="7">
        <v>11.4</v>
      </c>
    </row>
    <row r="20" spans="1:11">
      <c r="A20" s="3" t="s">
        <v>91</v>
      </c>
      <c r="B20" s="3" t="s">
        <v>92</v>
      </c>
      <c r="C20" s="17">
        <v>19</v>
      </c>
      <c r="D20" s="18">
        <v>78</v>
      </c>
      <c r="E20" s="7">
        <v>1.79</v>
      </c>
      <c r="F20" s="16" t="s">
        <v>35</v>
      </c>
      <c r="G20" s="7">
        <v>1.28</v>
      </c>
      <c r="H20" s="7">
        <v>1.99</v>
      </c>
      <c r="I20" s="7">
        <v>3.27</v>
      </c>
      <c r="J20" s="7">
        <v>4.71</v>
      </c>
      <c r="K20" s="7">
        <v>11.88</v>
      </c>
    </row>
    <row r="21" spans="1:11">
      <c r="A21" s="3" t="s">
        <v>91</v>
      </c>
      <c r="B21" s="3" t="s">
        <v>93</v>
      </c>
      <c r="C21" s="17">
        <v>19</v>
      </c>
      <c r="D21" s="18">
        <v>77.3</v>
      </c>
      <c r="E21" s="7">
        <v>1.79</v>
      </c>
      <c r="F21" s="16" t="s">
        <v>35</v>
      </c>
      <c r="G21" s="7">
        <v>1.76</v>
      </c>
      <c r="H21" s="7">
        <v>2.04</v>
      </c>
      <c r="I21" s="7">
        <v>3.19</v>
      </c>
      <c r="J21" s="7">
        <v>4.3499999999999996</v>
      </c>
      <c r="K21" s="7">
        <v>11.65</v>
      </c>
    </row>
    <row r="22" spans="1:11" ht="19.5" customHeight="1">
      <c r="A22" s="58" t="s">
        <v>102</v>
      </c>
      <c r="B22" s="58"/>
      <c r="C22" s="58"/>
      <c r="D22" s="58"/>
      <c r="E22" s="58"/>
      <c r="F22" s="62" t="s">
        <v>101</v>
      </c>
      <c r="G22" s="62"/>
      <c r="H22" s="62"/>
      <c r="I22" s="62"/>
      <c r="J22" s="62"/>
      <c r="K22" s="62"/>
    </row>
    <row r="23" spans="1:11" ht="19.5" customHeight="1">
      <c r="A23" s="59" t="s">
        <v>94</v>
      </c>
      <c r="B23" s="59"/>
      <c r="C23" s="33">
        <f>AVERAGE(C4:C21)</f>
        <v>16.944444444444443</v>
      </c>
      <c r="D23" s="32">
        <f>AVERAGE(D4:D21)</f>
        <v>62.426833333333349</v>
      </c>
      <c r="E23" s="32">
        <f>AVERAGE(E4:E21)</f>
        <v>1.7422222222222221</v>
      </c>
      <c r="F23" s="39" t="s">
        <v>97</v>
      </c>
      <c r="G23" s="32">
        <f>AVERAGE(G4:G21)</f>
        <v>1.1355555555555557</v>
      </c>
      <c r="H23" s="32">
        <f>AVERAGE(H4:H21)</f>
        <v>1.8038888888888889</v>
      </c>
      <c r="I23" s="32">
        <f>AVERAGE(I4:I21)</f>
        <v>3.1905555555555565</v>
      </c>
      <c r="J23" s="32">
        <f>AVERAGE(J4:J21)</f>
        <v>4.5149999999999988</v>
      </c>
      <c r="K23" s="32">
        <f>AVERAGE(K4:K21)</f>
        <v>11.452222222222224</v>
      </c>
    </row>
    <row r="24" spans="1:11" ht="19.5" customHeight="1">
      <c r="A24" s="60" t="s">
        <v>95</v>
      </c>
      <c r="B24" s="60"/>
      <c r="C24" s="33">
        <f>STDEV(C4:C21)</f>
        <v>0.87260409608064882</v>
      </c>
      <c r="D24" s="33">
        <f>STDEV(D4:D21)</f>
        <v>6.8076979286858581</v>
      </c>
      <c r="E24" s="32">
        <f>STDEV(E4:E21)</f>
        <v>7.6123394839105185E-2</v>
      </c>
      <c r="F24" s="40" t="s">
        <v>95</v>
      </c>
      <c r="G24" s="32">
        <f>STDEV(G4:G21)</f>
        <v>0.19662512023771767</v>
      </c>
      <c r="H24" s="32">
        <f>STDEV(H4:H21)</f>
        <v>0.21701555620274524</v>
      </c>
      <c r="I24" s="32">
        <f>STDEV(I4:I21)</f>
        <v>0.18443784931904125</v>
      </c>
      <c r="J24" s="32">
        <f>STDEV(J4:J21)</f>
        <v>0.36699495107924412</v>
      </c>
      <c r="K24" s="32">
        <f>STDEV(K4:K21)</f>
        <v>0.50873031750394293</v>
      </c>
    </row>
    <row r="25" spans="1:11" ht="19.5" customHeight="1">
      <c r="A25" s="61" t="s">
        <v>96</v>
      </c>
      <c r="B25" s="61"/>
      <c r="C25" s="17">
        <f>C24/C23*100</f>
        <v>5.1497946653939932</v>
      </c>
      <c r="D25" s="7">
        <f>D24/D23*100</f>
        <v>10.90508290294909</v>
      </c>
      <c r="E25" s="7">
        <f>E24/E23*100</f>
        <v>4.3693275098976194</v>
      </c>
      <c r="F25" s="38" t="s">
        <v>96</v>
      </c>
      <c r="G25" s="32">
        <f>G24/G23*100</f>
        <v>17.315323699994707</v>
      </c>
      <c r="H25" s="32">
        <f>H24/H23*100</f>
        <v>12.030428123342823</v>
      </c>
      <c r="I25" s="32">
        <f>I24/I23*100</f>
        <v>5.7807440148750509</v>
      </c>
      <c r="J25" s="32">
        <f>J24/J23*100</f>
        <v>8.1283488611128281</v>
      </c>
      <c r="K25" s="32">
        <f>K24/K23*100</f>
        <v>4.4421973974342537</v>
      </c>
    </row>
    <row r="26" spans="1:11" ht="19.5" customHeight="1">
      <c r="F26" s="29"/>
      <c r="G26" s="29"/>
      <c r="H26" s="29"/>
      <c r="I26" s="29"/>
      <c r="J26" s="29"/>
      <c r="K26" s="30"/>
    </row>
    <row r="27" spans="1:11" ht="19.5" customHeight="1">
      <c r="A27" s="27"/>
      <c r="B27" s="27"/>
      <c r="C27" s="27"/>
      <c r="D27" s="63" t="s">
        <v>103</v>
      </c>
      <c r="E27" s="64"/>
      <c r="F27" s="14" t="s">
        <v>38</v>
      </c>
      <c r="G27" s="54" t="s">
        <v>104</v>
      </c>
      <c r="H27" s="54"/>
      <c r="I27" s="54"/>
      <c r="J27" s="54"/>
      <c r="K27" s="54"/>
    </row>
    <row r="28" spans="1:11" ht="19.5" customHeight="1">
      <c r="A28" s="27"/>
      <c r="B28" s="27"/>
      <c r="C28" s="27"/>
      <c r="D28" s="27"/>
      <c r="E28" s="27"/>
      <c r="F28" s="36" t="s">
        <v>97</v>
      </c>
      <c r="G28" s="32">
        <f>AVERAGE(G7:G11)</f>
        <v>1.1599999999999999</v>
      </c>
      <c r="H28" s="32">
        <f>AVERAGE(H7:H11)</f>
        <v>1.8180000000000001</v>
      </c>
      <c r="I28" s="32">
        <f>AVERAGE(I7:I11)</f>
        <v>3.2299999999999995</v>
      </c>
      <c r="J28" s="32">
        <f>AVERAGE(J7:J11)</f>
        <v>4.5579999999999998</v>
      </c>
      <c r="K28" s="32">
        <f>AVERAGE(K7:K11)</f>
        <v>11.614000000000001</v>
      </c>
    </row>
    <row r="29" spans="1:11" ht="19.5" customHeight="1">
      <c r="A29" s="27"/>
      <c r="B29" s="27"/>
      <c r="C29" s="27"/>
      <c r="D29" s="27"/>
      <c r="E29" s="27"/>
      <c r="F29" s="36" t="s">
        <v>95</v>
      </c>
      <c r="G29" s="32">
        <f>STDEV(G7:G11)</f>
        <v>6.5954529791363486E-2</v>
      </c>
      <c r="H29" s="32">
        <f>STDEV(H7:H11)</f>
        <v>0.14839137441239761</v>
      </c>
      <c r="I29" s="32">
        <f>STDEV(I7:I11)</f>
        <v>0.22383029285600292</v>
      </c>
      <c r="J29" s="32">
        <f>STDEV(J7:J11)</f>
        <v>0.43762998069144787</v>
      </c>
      <c r="K29" s="32">
        <f>STDEV(K7:K11)</f>
        <v>0.34789366191408322</v>
      </c>
    </row>
    <row r="30" spans="1:11" ht="19.5" customHeight="1">
      <c r="A30" s="27"/>
      <c r="B30" s="27"/>
      <c r="C30" s="27"/>
      <c r="D30" s="27"/>
      <c r="E30" s="27"/>
      <c r="F30" s="36" t="s">
        <v>96</v>
      </c>
      <c r="G30" s="32">
        <f>G29/G28*100</f>
        <v>5.6857353268416801</v>
      </c>
      <c r="H30" s="32">
        <f>H29/H28*100</f>
        <v>8.1623418268645551</v>
      </c>
      <c r="I30" s="32">
        <f>I29/I28*100</f>
        <v>6.9297304289784201</v>
      </c>
      <c r="J30" s="32">
        <f>J29/J28*100</f>
        <v>9.6013598221028484</v>
      </c>
      <c r="K30" s="32">
        <f>K29/K28*100</f>
        <v>2.9954680722755573</v>
      </c>
    </row>
    <row r="31" spans="1:11" ht="19.5" customHeight="1">
      <c r="A31" s="37"/>
      <c r="B31" s="37"/>
      <c r="C31" s="17"/>
      <c r="D31" s="55" t="s">
        <v>103</v>
      </c>
      <c r="E31" s="55"/>
      <c r="F31" s="28" t="s">
        <v>86</v>
      </c>
      <c r="G31" s="7"/>
      <c r="H31" s="7"/>
      <c r="I31" s="7"/>
      <c r="J31" s="7"/>
      <c r="K31" s="7"/>
    </row>
    <row r="32" spans="1:11" ht="19.5" customHeight="1">
      <c r="A32" s="37"/>
      <c r="B32" s="37"/>
      <c r="C32" s="17"/>
      <c r="D32" s="7"/>
      <c r="E32" s="7"/>
      <c r="F32" s="37" t="s">
        <v>97</v>
      </c>
      <c r="G32" s="7">
        <f>AVERAGE(G12:G16)</f>
        <v>0.9880000000000001</v>
      </c>
      <c r="H32" s="7">
        <f>AVERAGE(H12:H16)</f>
        <v>1.8180000000000001</v>
      </c>
      <c r="I32" s="7">
        <f>AVERAGE(I12:I16)</f>
        <v>3.1</v>
      </c>
      <c r="J32" s="7">
        <f>AVERAGE(J12:J16)</f>
        <v>4.3480000000000008</v>
      </c>
      <c r="K32" s="7">
        <f>AVERAGE(K12:K16)</f>
        <v>10.908000000000001</v>
      </c>
    </row>
    <row r="33" spans="1:11" ht="19.5" customHeight="1">
      <c r="A33" s="37"/>
      <c r="B33" s="37"/>
      <c r="C33" s="17"/>
      <c r="D33" s="7"/>
      <c r="E33" s="7"/>
      <c r="F33" s="37" t="s">
        <v>95</v>
      </c>
      <c r="G33" s="7">
        <f>STDEV(G12:G16)</f>
        <v>8.105553651663619E-2</v>
      </c>
      <c r="H33" s="7">
        <f>STDEV(H12:H16)</f>
        <v>0.19162463307205538</v>
      </c>
      <c r="I33" s="7">
        <f>STDEV(I12:I16)</f>
        <v>0.13472193585308262</v>
      </c>
      <c r="J33" s="7">
        <f>STDEV(J12:J16)</f>
        <v>0.24406966218683804</v>
      </c>
      <c r="K33" s="7">
        <f>STDEV(K12:K16)</f>
        <v>0.2359449088239958</v>
      </c>
    </row>
    <row r="34" spans="1:11" ht="19.5" customHeight="1">
      <c r="A34" s="37"/>
      <c r="B34" s="37"/>
      <c r="C34" s="17"/>
      <c r="D34" s="7"/>
      <c r="E34" s="7"/>
      <c r="F34" s="37" t="s">
        <v>96</v>
      </c>
      <c r="G34" s="7">
        <f>G33/G32*100</f>
        <v>8.2040016717243098</v>
      </c>
      <c r="H34" s="7">
        <f>H33/H32*100</f>
        <v>10.54040885984903</v>
      </c>
      <c r="I34" s="7">
        <f>I33/I32*100</f>
        <v>4.3458688984865361</v>
      </c>
      <c r="J34" s="7">
        <f>J33/J32*100</f>
        <v>5.6133776951894667</v>
      </c>
      <c r="K34" s="7">
        <f>K33/K32*100</f>
        <v>2.1630446353501629</v>
      </c>
    </row>
    <row r="35" spans="1:11" ht="19.5" customHeight="1">
      <c r="A35" s="37"/>
      <c r="B35" s="37"/>
      <c r="C35" s="17"/>
      <c r="D35" s="55" t="s">
        <v>103</v>
      </c>
      <c r="E35" s="55"/>
      <c r="F35" s="16" t="s">
        <v>35</v>
      </c>
      <c r="G35" s="7"/>
      <c r="H35" s="7"/>
      <c r="I35" s="7"/>
      <c r="J35" s="7"/>
      <c r="K35" s="7"/>
    </row>
    <row r="36" spans="1:11" ht="19.5" customHeight="1">
      <c r="A36" s="37"/>
      <c r="B36" s="37"/>
      <c r="C36" s="17"/>
      <c r="D36" s="7"/>
      <c r="E36" s="7"/>
      <c r="F36" s="37" t="s">
        <v>97</v>
      </c>
      <c r="G36" s="7">
        <f>AVERAGE(G17:G21)</f>
        <v>1.212</v>
      </c>
      <c r="H36" s="7">
        <f>AVERAGE(H17:H21)</f>
        <v>1.8920000000000001</v>
      </c>
      <c r="I36" s="7">
        <f>AVERAGE(I17:I21)</f>
        <v>3.2260000000000004</v>
      </c>
      <c r="J36" s="7">
        <f>AVERAGE(J17:J21)</f>
        <v>4.4560000000000004</v>
      </c>
      <c r="K36" s="7">
        <f>AVERAGE(K17:K21)</f>
        <v>11.907999999999999</v>
      </c>
    </row>
    <row r="37" spans="1:11" ht="19.5" customHeight="1">
      <c r="A37" s="37"/>
      <c r="B37" s="37"/>
      <c r="C37" s="17"/>
      <c r="D37" s="7"/>
      <c r="E37" s="7"/>
      <c r="F37" s="37" t="s">
        <v>95</v>
      </c>
      <c r="G37" s="7">
        <f>STDEV(G17:G21)</f>
        <v>0.33093806066996895</v>
      </c>
      <c r="H37" s="7">
        <f>STDEV(H17:H21)</f>
        <v>0.13553597308463575</v>
      </c>
      <c r="I37" s="7">
        <f>STDEV(I17:I21)</f>
        <v>0.15533834040569633</v>
      </c>
      <c r="J37" s="7">
        <f>STDEV(J17:J21)</f>
        <v>0.15646085772485382</v>
      </c>
      <c r="K37" s="7">
        <f>STDEV(K17:K21)</f>
        <v>0.44807365465959464</v>
      </c>
    </row>
    <row r="38" spans="1:11" ht="19.5" customHeight="1">
      <c r="A38" s="37"/>
      <c r="B38" s="37"/>
      <c r="C38" s="17"/>
      <c r="D38" s="7"/>
      <c r="E38" s="7"/>
      <c r="F38" s="37" t="s">
        <v>96</v>
      </c>
      <c r="G38" s="7">
        <f>G37/G36*100</f>
        <v>27.305120517324173</v>
      </c>
      <c r="H38" s="7">
        <f>H37/H36*100</f>
        <v>7.163634941048401</v>
      </c>
      <c r="I38" s="7">
        <f>I37/I36*100</f>
        <v>4.8151996405981494</v>
      </c>
      <c r="J38" s="7">
        <f>J37/J36*100</f>
        <v>3.5112400746152113</v>
      </c>
      <c r="K38" s="7">
        <f>K37/K36*100</f>
        <v>3.7627952188410703</v>
      </c>
    </row>
    <row r="39" spans="1:11" ht="19.5" customHeight="1">
      <c r="A39" s="37"/>
      <c r="B39" s="37"/>
      <c r="C39" s="17"/>
      <c r="D39" s="7"/>
      <c r="E39" s="7"/>
      <c r="F39" s="37"/>
      <c r="G39" s="7"/>
      <c r="H39" s="7"/>
      <c r="I39" s="7"/>
      <c r="J39" s="7"/>
      <c r="K39" s="7"/>
    </row>
    <row r="40" spans="1:11">
      <c r="A40" s="37"/>
      <c r="B40" s="37"/>
      <c r="C40" s="17"/>
      <c r="D40" s="7"/>
      <c r="E40" s="7"/>
      <c r="F40" s="37"/>
      <c r="G40" s="7"/>
      <c r="H40" s="7"/>
      <c r="I40" s="7"/>
      <c r="J40" s="7"/>
      <c r="K40" s="7"/>
    </row>
    <row r="41" spans="1:11">
      <c r="A41" s="37"/>
      <c r="B41" s="37"/>
      <c r="C41" s="17"/>
      <c r="D41" s="7"/>
      <c r="E41" s="7"/>
      <c r="F41" s="37"/>
      <c r="G41" s="7"/>
      <c r="H41" s="7"/>
      <c r="I41" s="7"/>
      <c r="J41" s="7"/>
      <c r="K41" s="7"/>
    </row>
    <row r="42" spans="1:11">
      <c r="A42" s="37"/>
      <c r="B42" s="37"/>
      <c r="C42" s="17"/>
      <c r="D42" s="7"/>
      <c r="E42" s="7"/>
      <c r="F42" s="37"/>
      <c r="G42" s="7"/>
      <c r="H42" s="7"/>
      <c r="I42" s="7"/>
      <c r="J42" s="7"/>
      <c r="K42" s="7"/>
    </row>
    <row r="43" spans="1:11">
      <c r="A43" s="37"/>
      <c r="B43" s="37"/>
      <c r="C43" s="17"/>
      <c r="D43" s="7"/>
      <c r="E43" s="7"/>
      <c r="F43" s="37"/>
      <c r="G43" s="7"/>
      <c r="H43" s="7"/>
      <c r="I43" s="7"/>
      <c r="J43" s="7"/>
      <c r="K43" s="7"/>
    </row>
  </sheetData>
  <mergeCells count="15">
    <mergeCell ref="G2:K2"/>
    <mergeCell ref="F22:K22"/>
    <mergeCell ref="A1:B1"/>
    <mergeCell ref="C1:D1"/>
    <mergeCell ref="E1:F1"/>
    <mergeCell ref="A2:C2"/>
    <mergeCell ref="D2:E2"/>
    <mergeCell ref="D27:E27"/>
    <mergeCell ref="G27:K27"/>
    <mergeCell ref="D31:E31"/>
    <mergeCell ref="D35:E35"/>
    <mergeCell ref="A22:E22"/>
    <mergeCell ref="A23:B23"/>
    <mergeCell ref="A24:B24"/>
    <mergeCell ref="A25:B2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3"/>
  <sheetViews>
    <sheetView tabSelected="1" topLeftCell="A5" workbookViewId="0">
      <selection activeCell="K23" sqref="K23"/>
    </sheetView>
  </sheetViews>
  <sheetFormatPr baseColWidth="10" defaultRowHeight="15"/>
  <cols>
    <col min="1" max="3" width="10.7109375" customWidth="1"/>
    <col min="4" max="5" width="11.42578125" style="2"/>
    <col min="6" max="6" width="16.7109375" customWidth="1"/>
    <col min="7" max="10" width="9.7109375" style="2" customWidth="1"/>
    <col min="11" max="11" width="22.7109375" style="2" customWidth="1"/>
  </cols>
  <sheetData>
    <row r="1" spans="1:11" ht="30" customHeight="1">
      <c r="A1" s="56" t="s">
        <v>82</v>
      </c>
      <c r="B1" s="57"/>
      <c r="C1" s="56" t="s">
        <v>66</v>
      </c>
      <c r="D1" s="57"/>
      <c r="E1" s="56" t="s">
        <v>81</v>
      </c>
      <c r="F1" s="57"/>
      <c r="G1" s="8"/>
    </row>
    <row r="2" spans="1:11" ht="30" customHeight="1">
      <c r="A2" s="56" t="s">
        <v>0</v>
      </c>
      <c r="B2" s="57"/>
      <c r="C2" s="57"/>
      <c r="D2" s="56" t="s">
        <v>71</v>
      </c>
      <c r="E2" s="57"/>
      <c r="F2" s="4" t="s">
        <v>2</v>
      </c>
      <c r="G2" s="56" t="s">
        <v>74</v>
      </c>
      <c r="H2" s="57"/>
      <c r="I2" s="57"/>
      <c r="J2" s="57"/>
      <c r="K2" s="57"/>
    </row>
    <row r="3" spans="1:11" ht="21" customHeight="1">
      <c r="A3" s="5" t="s">
        <v>68</v>
      </c>
      <c r="B3" s="5" t="s">
        <v>69</v>
      </c>
      <c r="C3" s="19" t="s">
        <v>70</v>
      </c>
      <c r="D3" s="20" t="s">
        <v>72</v>
      </c>
      <c r="E3" s="21" t="s">
        <v>73</v>
      </c>
      <c r="F3" s="5" t="s">
        <v>75</v>
      </c>
      <c r="G3" s="22" t="s">
        <v>76</v>
      </c>
      <c r="H3" s="23" t="s">
        <v>77</v>
      </c>
      <c r="I3" s="24" t="s">
        <v>78</v>
      </c>
      <c r="J3" s="25" t="s">
        <v>79</v>
      </c>
      <c r="K3" s="35" t="s">
        <v>80</v>
      </c>
    </row>
    <row r="4" spans="1:11">
      <c r="A4" s="1" t="s">
        <v>48</v>
      </c>
      <c r="B4" s="1" t="s">
        <v>49</v>
      </c>
      <c r="C4" s="1">
        <v>19</v>
      </c>
      <c r="D4" s="7">
        <v>92.5</v>
      </c>
      <c r="E4" s="7">
        <v>1.91</v>
      </c>
      <c r="F4" s="13" t="s">
        <v>47</v>
      </c>
      <c r="G4" s="7">
        <v>2.0299999999999998</v>
      </c>
      <c r="H4" s="7">
        <v>3.03</v>
      </c>
      <c r="I4" s="7">
        <v>3.55</v>
      </c>
      <c r="J4" s="7">
        <v>5.27</v>
      </c>
      <c r="K4" s="7">
        <v>12.38</v>
      </c>
    </row>
    <row r="5" spans="1:11">
      <c r="A5" s="1" t="s">
        <v>53</v>
      </c>
      <c r="B5" s="1" t="s">
        <v>54</v>
      </c>
      <c r="C5" s="1">
        <v>17</v>
      </c>
      <c r="D5" s="7">
        <v>64.3</v>
      </c>
      <c r="E5" s="7">
        <v>1.79</v>
      </c>
      <c r="F5" s="13" t="s">
        <v>47</v>
      </c>
      <c r="G5" s="7">
        <v>2.09</v>
      </c>
      <c r="H5" s="7">
        <v>3.01</v>
      </c>
      <c r="I5" s="7">
        <v>3.52</v>
      </c>
      <c r="J5" s="7">
        <v>4.63</v>
      </c>
      <c r="K5" s="7">
        <v>13.21</v>
      </c>
    </row>
    <row r="6" spans="1:11">
      <c r="A6" s="1" t="s">
        <v>36</v>
      </c>
      <c r="B6" s="1" t="s">
        <v>37</v>
      </c>
      <c r="C6" s="1">
        <v>18</v>
      </c>
      <c r="D6" s="7">
        <v>71</v>
      </c>
      <c r="E6" s="7">
        <v>1.77</v>
      </c>
      <c r="F6" s="13" t="s">
        <v>47</v>
      </c>
      <c r="G6" s="7">
        <v>1.73</v>
      </c>
      <c r="H6" s="7">
        <v>2.21</v>
      </c>
      <c r="I6" s="7">
        <v>3.23</v>
      </c>
      <c r="J6" s="7">
        <v>4.84</v>
      </c>
      <c r="K6" s="7">
        <v>11.62</v>
      </c>
    </row>
    <row r="7" spans="1:11">
      <c r="A7" s="1" t="s">
        <v>39</v>
      </c>
      <c r="B7" s="1" t="s">
        <v>40</v>
      </c>
      <c r="C7" s="1">
        <v>19</v>
      </c>
      <c r="D7" s="7">
        <v>59.2</v>
      </c>
      <c r="E7" s="7">
        <v>1.7</v>
      </c>
      <c r="F7" s="14" t="s">
        <v>38</v>
      </c>
      <c r="G7" s="7">
        <v>1.81</v>
      </c>
      <c r="H7" s="7">
        <v>2.79</v>
      </c>
      <c r="I7" s="7">
        <v>3.99</v>
      </c>
      <c r="J7" s="7">
        <v>4.7</v>
      </c>
      <c r="K7" s="7">
        <v>13.61</v>
      </c>
    </row>
    <row r="8" spans="1:11">
      <c r="A8" s="1" t="s">
        <v>45</v>
      </c>
      <c r="B8" s="1" t="s">
        <v>46</v>
      </c>
      <c r="C8" s="1">
        <v>18</v>
      </c>
      <c r="D8" s="7">
        <v>60.8</v>
      </c>
      <c r="E8" s="7">
        <v>1.76</v>
      </c>
      <c r="F8" s="14" t="s">
        <v>38</v>
      </c>
      <c r="G8" s="7">
        <v>1.68</v>
      </c>
      <c r="H8" s="7">
        <v>2.0299999999999998</v>
      </c>
      <c r="I8" s="7">
        <v>3.56</v>
      </c>
      <c r="J8" s="7">
        <v>5.36</v>
      </c>
      <c r="K8" s="7">
        <v>12.97</v>
      </c>
    </row>
    <row r="9" spans="1:11">
      <c r="A9" s="1" t="s">
        <v>57</v>
      </c>
      <c r="B9" s="1" t="s">
        <v>58</v>
      </c>
      <c r="C9" s="1">
        <v>19</v>
      </c>
      <c r="D9" s="7">
        <v>76.900000000000006</v>
      </c>
      <c r="E9" s="7">
        <v>1.76</v>
      </c>
      <c r="F9" s="14" t="s">
        <v>38</v>
      </c>
      <c r="G9" s="7">
        <v>1.93</v>
      </c>
      <c r="H9" s="7">
        <v>2.61</v>
      </c>
      <c r="I9" s="7">
        <v>3.54</v>
      </c>
      <c r="J9" s="7">
        <v>5.34</v>
      </c>
      <c r="K9" s="7">
        <v>13.31</v>
      </c>
    </row>
    <row r="10" spans="1:11">
      <c r="A10" s="1" t="s">
        <v>63</v>
      </c>
      <c r="B10" s="1" t="s">
        <v>64</v>
      </c>
      <c r="C10" s="1">
        <v>17</v>
      </c>
      <c r="D10" s="7">
        <v>62.3</v>
      </c>
      <c r="E10" s="7">
        <v>1.74</v>
      </c>
      <c r="F10" s="14" t="s">
        <v>38</v>
      </c>
      <c r="G10" s="7">
        <v>1.87</v>
      </c>
      <c r="H10" s="7" t="s">
        <v>65</v>
      </c>
      <c r="I10" s="7">
        <v>3.88</v>
      </c>
      <c r="J10" s="7">
        <v>4.76</v>
      </c>
      <c r="K10" s="7">
        <v>12.47</v>
      </c>
    </row>
    <row r="11" spans="1:11">
      <c r="A11" s="1" t="s">
        <v>33</v>
      </c>
      <c r="B11" s="1" t="s">
        <v>34</v>
      </c>
      <c r="C11" s="1">
        <v>17</v>
      </c>
      <c r="D11" s="7">
        <v>60.6</v>
      </c>
      <c r="E11" s="7">
        <v>1.75</v>
      </c>
      <c r="F11" s="14" t="s">
        <v>38</v>
      </c>
      <c r="G11" s="7">
        <v>1.86</v>
      </c>
      <c r="H11" s="7">
        <v>2.92</v>
      </c>
      <c r="I11" s="7">
        <v>4.5199999999999996</v>
      </c>
      <c r="J11" s="7">
        <v>5.52</v>
      </c>
      <c r="K11" s="7">
        <v>13.33</v>
      </c>
    </row>
    <row r="12" spans="1:11">
      <c r="A12" s="1" t="s">
        <v>41</v>
      </c>
      <c r="B12" s="1" t="s">
        <v>42</v>
      </c>
      <c r="C12" s="1">
        <v>19</v>
      </c>
      <c r="D12" s="7">
        <v>58.6</v>
      </c>
      <c r="E12" s="7">
        <v>1.7</v>
      </c>
      <c r="F12" s="28" t="s">
        <v>86</v>
      </c>
      <c r="G12" s="7">
        <v>2.0299999999999998</v>
      </c>
      <c r="H12" s="7">
        <v>2.11</v>
      </c>
      <c r="I12" s="7">
        <v>3.61</v>
      </c>
      <c r="J12" s="7">
        <v>5.22</v>
      </c>
      <c r="K12" s="7">
        <v>12.78</v>
      </c>
    </row>
    <row r="13" spans="1:11">
      <c r="A13" s="1" t="s">
        <v>43</v>
      </c>
      <c r="B13" s="1" t="s">
        <v>44</v>
      </c>
      <c r="C13" s="1">
        <v>18</v>
      </c>
      <c r="D13" s="7">
        <v>56.3</v>
      </c>
      <c r="E13" s="7">
        <v>1.66</v>
      </c>
      <c r="F13" s="28" t="s">
        <v>86</v>
      </c>
      <c r="G13" s="7">
        <v>1.66</v>
      </c>
      <c r="H13" s="7">
        <v>2.7</v>
      </c>
      <c r="I13" s="7">
        <v>3.98</v>
      </c>
      <c r="J13" s="7">
        <v>4.6900000000000004</v>
      </c>
      <c r="K13" s="7">
        <v>12.44</v>
      </c>
    </row>
    <row r="14" spans="1:11">
      <c r="A14" s="1" t="s">
        <v>51</v>
      </c>
      <c r="B14" s="1" t="s">
        <v>52</v>
      </c>
      <c r="C14" s="1">
        <v>19</v>
      </c>
      <c r="D14" s="7">
        <v>63.3</v>
      </c>
      <c r="E14" s="7">
        <v>1.74</v>
      </c>
      <c r="F14" s="28" t="s">
        <v>86</v>
      </c>
      <c r="G14" s="7">
        <v>1.9</v>
      </c>
      <c r="H14" s="7">
        <v>2.39</v>
      </c>
      <c r="I14" s="7">
        <v>3.92</v>
      </c>
      <c r="J14" s="7">
        <v>4.57</v>
      </c>
      <c r="K14" s="7">
        <v>11.75</v>
      </c>
    </row>
    <row r="15" spans="1:11">
      <c r="A15" s="1" t="s">
        <v>61</v>
      </c>
      <c r="B15" s="1" t="s">
        <v>62</v>
      </c>
      <c r="C15" s="1">
        <v>18</v>
      </c>
      <c r="D15" s="7">
        <v>76.599999999999994</v>
      </c>
      <c r="E15" s="7">
        <v>1.82</v>
      </c>
      <c r="F15" s="28" t="s">
        <v>86</v>
      </c>
      <c r="G15" s="7">
        <v>1.99</v>
      </c>
      <c r="H15" s="7">
        <v>2.68</v>
      </c>
      <c r="I15" s="7">
        <v>4.01</v>
      </c>
      <c r="J15" s="7">
        <v>4.8899999999999997</v>
      </c>
      <c r="K15" s="7">
        <v>12.99</v>
      </c>
    </row>
    <row r="16" spans="1:11">
      <c r="A16" s="1" t="s">
        <v>31</v>
      </c>
      <c r="B16" s="1" t="s">
        <v>32</v>
      </c>
      <c r="C16" s="1">
        <v>18</v>
      </c>
      <c r="D16" s="7">
        <v>61.1</v>
      </c>
      <c r="E16" s="7">
        <v>1.72</v>
      </c>
      <c r="F16" s="28" t="s">
        <v>86</v>
      </c>
      <c r="G16" s="7">
        <v>1.72</v>
      </c>
      <c r="H16" s="7">
        <v>2.92</v>
      </c>
      <c r="I16" s="7">
        <v>4.2</v>
      </c>
      <c r="J16" s="7">
        <v>4.66</v>
      </c>
      <c r="K16" s="7">
        <v>12.16</v>
      </c>
    </row>
    <row r="17" spans="1:11">
      <c r="A17" s="1" t="s">
        <v>50</v>
      </c>
      <c r="B17" s="1" t="s">
        <v>49</v>
      </c>
      <c r="C17" s="1">
        <v>18</v>
      </c>
      <c r="D17" s="7">
        <v>72.7</v>
      </c>
      <c r="E17" s="7">
        <v>1.76</v>
      </c>
      <c r="F17" s="16" t="s">
        <v>35</v>
      </c>
      <c r="G17" s="7">
        <v>1.6</v>
      </c>
      <c r="H17" s="7">
        <v>2.5499999999999998</v>
      </c>
      <c r="I17" s="7">
        <v>4.04</v>
      </c>
      <c r="J17" s="7">
        <v>4.63</v>
      </c>
      <c r="K17" s="7">
        <v>12.12</v>
      </c>
    </row>
    <row r="18" spans="1:11">
      <c r="A18" s="1" t="s">
        <v>55</v>
      </c>
      <c r="B18" s="1" t="s">
        <v>56</v>
      </c>
      <c r="C18" s="1">
        <v>18</v>
      </c>
      <c r="D18" s="7">
        <v>74.2</v>
      </c>
      <c r="E18" s="7">
        <v>1.81</v>
      </c>
      <c r="F18" s="16" t="s">
        <v>35</v>
      </c>
      <c r="G18" s="7">
        <v>1.65</v>
      </c>
      <c r="H18" s="7">
        <v>2.13</v>
      </c>
      <c r="I18" s="7">
        <v>2.98</v>
      </c>
      <c r="J18" s="7">
        <v>4.1100000000000003</v>
      </c>
      <c r="K18" s="7">
        <v>11.79</v>
      </c>
    </row>
    <row r="19" spans="1:11">
      <c r="A19" s="1" t="s">
        <v>59</v>
      </c>
      <c r="B19" s="1" t="s">
        <v>60</v>
      </c>
      <c r="C19" s="1">
        <v>18</v>
      </c>
      <c r="D19" s="7">
        <v>67.3</v>
      </c>
      <c r="E19" s="7">
        <v>1.66</v>
      </c>
      <c r="F19" s="16" t="s">
        <v>35</v>
      </c>
      <c r="G19" s="7">
        <v>1.88</v>
      </c>
      <c r="H19" s="7">
        <v>2.69</v>
      </c>
      <c r="I19" s="7">
        <v>3.24</v>
      </c>
      <c r="J19" s="7">
        <v>4.5599999999999996</v>
      </c>
      <c r="K19" s="7">
        <v>11.86</v>
      </c>
    </row>
    <row r="20" spans="1:11">
      <c r="A20" s="1" t="s">
        <v>87</v>
      </c>
      <c r="B20" s="1" t="s">
        <v>88</v>
      </c>
      <c r="C20" s="1">
        <v>18</v>
      </c>
      <c r="D20" s="7">
        <v>76.3</v>
      </c>
      <c r="E20" s="7">
        <v>1.73</v>
      </c>
      <c r="F20" s="16" t="s">
        <v>35</v>
      </c>
      <c r="G20" s="7">
        <v>1.57</v>
      </c>
      <c r="H20" s="7">
        <v>2.3199999999999998</v>
      </c>
      <c r="I20" s="7">
        <v>2.88</v>
      </c>
      <c r="J20" s="7">
        <v>4.1900000000000004</v>
      </c>
      <c r="K20" s="7">
        <v>11.64</v>
      </c>
    </row>
    <row r="21" spans="1:11">
      <c r="A21" s="1" t="s">
        <v>89</v>
      </c>
      <c r="B21" s="1" t="s">
        <v>90</v>
      </c>
      <c r="C21" s="1">
        <v>18</v>
      </c>
      <c r="D21" s="7">
        <v>66.2</v>
      </c>
      <c r="E21" s="7">
        <v>1.76</v>
      </c>
      <c r="F21" s="16" t="s">
        <v>35</v>
      </c>
      <c r="G21" s="7">
        <v>1.72</v>
      </c>
      <c r="H21" s="7">
        <v>2.59</v>
      </c>
      <c r="I21" s="7">
        <v>3.05</v>
      </c>
      <c r="J21" s="7">
        <v>4.6100000000000003</v>
      </c>
      <c r="K21" s="7">
        <v>11.81</v>
      </c>
    </row>
    <row r="22" spans="1:11" ht="19.5" customHeight="1">
      <c r="A22" s="58" t="s">
        <v>100</v>
      </c>
      <c r="B22" s="58"/>
      <c r="C22" s="58"/>
      <c r="D22" s="58"/>
      <c r="E22" s="58"/>
      <c r="F22" s="62" t="s">
        <v>99</v>
      </c>
      <c r="G22" s="62"/>
      <c r="H22" s="62"/>
      <c r="I22" s="62"/>
      <c r="J22" s="62"/>
      <c r="K22" s="62"/>
    </row>
    <row r="23" spans="1:11" ht="19.5" customHeight="1">
      <c r="A23" s="59" t="s">
        <v>97</v>
      </c>
      <c r="B23" s="59"/>
      <c r="C23" s="31">
        <f>AVERAGE(C4:C21)</f>
        <v>18.111111111111111</v>
      </c>
      <c r="D23" s="30">
        <f>AVERAGE(D4:D21)</f>
        <v>67.788888888888891</v>
      </c>
      <c r="E23" s="30">
        <f>AVERAGE(E4:E21)</f>
        <v>1.7522222222222221</v>
      </c>
      <c r="F23" s="39" t="s">
        <v>97</v>
      </c>
      <c r="G23" s="32">
        <f>AVERAGE(G4:G21)</f>
        <v>1.8177777777777777</v>
      </c>
      <c r="H23" s="32">
        <f>AVERAGE(H4:H21)</f>
        <v>2.5694117647058818</v>
      </c>
      <c r="I23" s="32">
        <f>AVERAGE(I4:I21)</f>
        <v>3.6500000000000004</v>
      </c>
      <c r="J23" s="32">
        <f>AVERAGE(J4:J21)</f>
        <v>4.8083333333333336</v>
      </c>
      <c r="K23" s="32">
        <f>AVERAGE(K4:K21)</f>
        <v>12.457777777777778</v>
      </c>
    </row>
    <row r="24" spans="1:11" ht="19.5" customHeight="1">
      <c r="A24" s="60" t="s">
        <v>95</v>
      </c>
      <c r="B24" s="60"/>
      <c r="C24" s="31">
        <f>STDEV(C4:C21)</f>
        <v>0.67639954159450555</v>
      </c>
      <c r="D24" s="31">
        <f>STDEV(D4:D21)</f>
        <v>9.1392423993451075</v>
      </c>
      <c r="E24" s="30">
        <f>STDEV(E4:E21)</f>
        <v>5.8967144945357028E-2</v>
      </c>
      <c r="F24" s="40" t="s">
        <v>95</v>
      </c>
      <c r="G24" s="32">
        <f>STDEV(G4:G21)</f>
        <v>0.15891379666738148</v>
      </c>
      <c r="H24" s="32">
        <f>STDEV(H4:H21)</f>
        <v>0.32265443178878433</v>
      </c>
      <c r="I24" s="32">
        <f>STDEV(I4:I21)</f>
        <v>0.45286019138490557</v>
      </c>
      <c r="J24" s="32">
        <f>STDEV(J4:J21)</f>
        <v>0.39297133558090253</v>
      </c>
      <c r="K24" s="32">
        <f>STDEV(K4:K21)</f>
        <v>0.65680649451860518</v>
      </c>
    </row>
    <row r="25" spans="1:11" ht="19.5" customHeight="1">
      <c r="A25" s="61" t="s">
        <v>96</v>
      </c>
      <c r="B25" s="61"/>
      <c r="C25" s="31">
        <f>C24/C23*100</f>
        <v>3.7347213953070861</v>
      </c>
      <c r="D25" s="32">
        <f>D24/D23*100</f>
        <v>13.481917979692831</v>
      </c>
      <c r="E25" s="32">
        <f>E24/E23*100</f>
        <v>3.365277771136419</v>
      </c>
      <c r="F25" s="38" t="s">
        <v>98</v>
      </c>
      <c r="G25" s="32">
        <f>G24/G23*100</f>
        <v>8.7422015281566825</v>
      </c>
      <c r="H25" s="32">
        <f>H24/H23*100</f>
        <v>12.557521383721005</v>
      </c>
      <c r="I25" s="32">
        <f>I24/I23*100</f>
        <v>12.407128531093301</v>
      </c>
      <c r="J25" s="32">
        <f>J24/J23*100</f>
        <v>8.1727140848714566</v>
      </c>
      <c r="K25" s="32">
        <f>K24/K23*100</f>
        <v>5.2722604804383222</v>
      </c>
    </row>
    <row r="26" spans="1:11" ht="19.5" customHeight="1">
      <c r="A26" s="31"/>
      <c r="B26" s="31"/>
      <c r="C26" s="31"/>
      <c r="D26" s="32"/>
      <c r="E26" s="32"/>
      <c r="F26" s="36"/>
      <c r="G26" s="36"/>
      <c r="H26" s="36"/>
      <c r="I26" s="36"/>
      <c r="J26" s="36"/>
      <c r="K26" s="36"/>
    </row>
    <row r="27" spans="1:11" ht="19.5" customHeight="1">
      <c r="A27" s="34"/>
      <c r="B27" s="34"/>
      <c r="C27" s="34"/>
      <c r="D27" s="53" t="s">
        <v>103</v>
      </c>
      <c r="E27" s="53"/>
      <c r="F27" s="14" t="s">
        <v>38</v>
      </c>
      <c r="G27" s="54" t="s">
        <v>104</v>
      </c>
      <c r="H27" s="54"/>
      <c r="I27" s="54"/>
      <c r="J27" s="54"/>
      <c r="K27" s="54"/>
    </row>
    <row r="28" spans="1:11" ht="19.5" customHeight="1">
      <c r="A28" s="34"/>
      <c r="B28" s="34"/>
      <c r="C28" s="34"/>
      <c r="D28" s="34"/>
      <c r="E28" s="34"/>
      <c r="F28" s="36" t="s">
        <v>97</v>
      </c>
      <c r="G28" s="32">
        <f>AVERAGE(G7:G11)</f>
        <v>1.83</v>
      </c>
      <c r="H28" s="32">
        <f>AVERAGE(H7:H11)</f>
        <v>2.5874999999999999</v>
      </c>
      <c r="I28" s="32">
        <f>AVERAGE(I7:I11)</f>
        <v>3.8979999999999997</v>
      </c>
      <c r="J28" s="32">
        <f>AVERAGE(J7:J11)</f>
        <v>5.1360000000000001</v>
      </c>
      <c r="K28" s="32">
        <f>AVERAGE(K7:K11)</f>
        <v>13.138</v>
      </c>
    </row>
    <row r="29" spans="1:11" ht="19.5" customHeight="1">
      <c r="A29" s="34"/>
      <c r="B29" s="34"/>
      <c r="C29" s="34"/>
      <c r="D29" s="34"/>
      <c r="E29" s="34"/>
      <c r="F29" s="36" t="s">
        <v>95</v>
      </c>
      <c r="G29" s="32">
        <f>STDEV(G7:G11)</f>
        <v>9.4074438611132849E-2</v>
      </c>
      <c r="H29" s="32">
        <f>STDEV(H7:H11)</f>
        <v>0.39279977936178478</v>
      </c>
      <c r="I29" s="32">
        <f>STDEV(I7:I11)</f>
        <v>0.39939954932373684</v>
      </c>
      <c r="J29" s="32">
        <f>STDEV(J7:J11)</f>
        <v>0.37773006234611323</v>
      </c>
      <c r="K29" s="32">
        <f>STDEV(K7:K11)</f>
        <v>0.43694393233000217</v>
      </c>
    </row>
    <row r="30" spans="1:11" ht="19.5" customHeight="1">
      <c r="A30" s="34"/>
      <c r="B30" s="34"/>
      <c r="C30" s="34"/>
      <c r="D30" s="34"/>
      <c r="E30" s="34"/>
      <c r="F30" s="36" t="s">
        <v>96</v>
      </c>
      <c r="G30" s="32">
        <f>G29/G28*100</f>
        <v>5.1406797055263853</v>
      </c>
      <c r="H30" s="32">
        <f>H29/H28*100</f>
        <v>15.180667801421635</v>
      </c>
      <c r="I30" s="32">
        <f>I29/I28*100</f>
        <v>10.246268581932707</v>
      </c>
      <c r="J30" s="32">
        <f>J29/J28*100</f>
        <v>7.3545572886704287</v>
      </c>
      <c r="K30" s="32">
        <f>K29/K28*100</f>
        <v>3.3258024990866359</v>
      </c>
    </row>
    <row r="31" spans="1:11" ht="19.5" customHeight="1">
      <c r="A31" s="37"/>
      <c r="B31" s="37"/>
      <c r="C31" s="37"/>
      <c r="D31" s="55" t="s">
        <v>103</v>
      </c>
      <c r="E31" s="55"/>
      <c r="F31" s="28" t="s">
        <v>86</v>
      </c>
      <c r="G31" s="7"/>
      <c r="H31" s="7"/>
      <c r="I31" s="7"/>
      <c r="J31" s="7"/>
      <c r="K31" s="7"/>
    </row>
    <row r="32" spans="1:11" ht="19.5" customHeight="1">
      <c r="A32" s="37"/>
      <c r="B32" s="37"/>
      <c r="C32" s="37"/>
      <c r="D32" s="7"/>
      <c r="E32" s="7"/>
      <c r="F32" s="37" t="s">
        <v>97</v>
      </c>
      <c r="G32" s="7">
        <f>AVERAGE(G12:G16)</f>
        <v>1.86</v>
      </c>
      <c r="H32" s="7">
        <f>AVERAGE(H12:H16)</f>
        <v>2.56</v>
      </c>
      <c r="I32" s="7">
        <f>AVERAGE(I12:I16)</f>
        <v>3.944</v>
      </c>
      <c r="J32" s="7">
        <f>AVERAGE(J12:J16)</f>
        <v>4.806</v>
      </c>
      <c r="K32" s="7">
        <f>AVERAGE(K12:K16)</f>
        <v>12.424000000000001</v>
      </c>
    </row>
    <row r="33" spans="1:11" ht="19.5" customHeight="1">
      <c r="A33" s="37"/>
      <c r="B33" s="37"/>
      <c r="C33" s="37"/>
      <c r="D33" s="7"/>
      <c r="E33" s="7"/>
      <c r="F33" s="37" t="s">
        <v>95</v>
      </c>
      <c r="G33" s="7">
        <f>STDEV(G12:G16)</f>
        <v>0.16355427233795802</v>
      </c>
      <c r="H33" s="7">
        <f>STDEV(H12:H16)</f>
        <v>0.31424512724940895</v>
      </c>
      <c r="I33" s="7">
        <f>STDEV(I12:I16)</f>
        <v>0.21407942451343207</v>
      </c>
      <c r="J33" s="7">
        <f>STDEV(J12:J16)</f>
        <v>0.25928748523598005</v>
      </c>
      <c r="K33" s="7">
        <f>STDEV(K12:K16)</f>
        <v>0.49277784041083816</v>
      </c>
    </row>
    <row r="34" spans="1:11" ht="19.5" customHeight="1">
      <c r="A34" s="37"/>
      <c r="B34" s="37"/>
      <c r="C34" s="37"/>
      <c r="D34" s="7"/>
      <c r="E34" s="7"/>
      <c r="F34" s="37" t="s">
        <v>96</v>
      </c>
      <c r="G34" s="7">
        <f>G33/G32*100</f>
        <v>8.793240448277313</v>
      </c>
      <c r="H34" s="7">
        <f>H33/H32*100</f>
        <v>12.275200283180036</v>
      </c>
      <c r="I34" s="7">
        <f>I33/I32*100</f>
        <v>5.4279772949653156</v>
      </c>
      <c r="J34" s="7">
        <f>J33/J32*100</f>
        <v>5.3950787606321278</v>
      </c>
      <c r="K34" s="7">
        <f>K33/K32*100</f>
        <v>3.9663380586835011</v>
      </c>
    </row>
    <row r="35" spans="1:11" ht="19.5" customHeight="1">
      <c r="A35" s="37"/>
      <c r="B35" s="37"/>
      <c r="C35" s="37"/>
      <c r="D35" s="55" t="s">
        <v>103</v>
      </c>
      <c r="E35" s="55"/>
      <c r="F35" s="16" t="s">
        <v>35</v>
      </c>
      <c r="G35" s="7"/>
      <c r="H35" s="7"/>
      <c r="I35" s="7"/>
      <c r="J35" s="7"/>
      <c r="K35" s="7"/>
    </row>
    <row r="36" spans="1:11" ht="19.5" customHeight="1">
      <c r="A36" s="37"/>
      <c r="B36" s="37"/>
      <c r="C36" s="37"/>
      <c r="D36" s="7"/>
      <c r="E36" s="7"/>
      <c r="F36" s="37" t="s">
        <v>97</v>
      </c>
      <c r="G36" s="7">
        <f>AVERAGE(G17:G21)</f>
        <v>1.6839999999999999</v>
      </c>
      <c r="H36" s="7">
        <f>AVERAGE(H17:H21)</f>
        <v>2.456</v>
      </c>
      <c r="I36" s="7">
        <f>AVERAGE(I17:I21)</f>
        <v>3.2380000000000004</v>
      </c>
      <c r="J36" s="7">
        <f>AVERAGE(J17:J21)</f>
        <v>4.42</v>
      </c>
      <c r="K36" s="7">
        <f>AVERAGE(K17:K21)</f>
        <v>11.843999999999999</v>
      </c>
    </row>
    <row r="37" spans="1:11" ht="19.5" customHeight="1">
      <c r="A37" s="37"/>
      <c r="B37" s="37"/>
      <c r="C37" s="37"/>
      <c r="D37" s="7"/>
      <c r="E37" s="7"/>
      <c r="F37" s="37" t="s">
        <v>95</v>
      </c>
      <c r="G37" s="7">
        <f>STDEV(G17:G21)</f>
        <v>0.12340988615179845</v>
      </c>
      <c r="H37" s="7">
        <f>STDEV(H17:H21)</f>
        <v>0.22711230702011617</v>
      </c>
      <c r="I37" s="7">
        <f>STDEV(I17:I21)</f>
        <v>0.467247257883873</v>
      </c>
      <c r="J37" s="7">
        <f>STDEV(J17:J21)</f>
        <v>0.24939927826679278</v>
      </c>
      <c r="K37" s="7">
        <f>STDEV(K17:K21)</f>
        <v>0.17472836060582392</v>
      </c>
    </row>
    <row r="38" spans="1:11" ht="19.5" customHeight="1">
      <c r="A38" s="37"/>
      <c r="B38" s="37"/>
      <c r="C38" s="37"/>
      <c r="D38" s="7"/>
      <c r="E38" s="7"/>
      <c r="F38" s="37" t="s">
        <v>96</v>
      </c>
      <c r="G38" s="7">
        <f>G37/G36*100</f>
        <v>7.328378037517723</v>
      </c>
      <c r="H38" s="7">
        <f>H37/H36*100</f>
        <v>9.2472437711773683</v>
      </c>
      <c r="I38" s="7">
        <f>I37/I36*100</f>
        <v>14.430119144035606</v>
      </c>
      <c r="J38" s="7">
        <f>J37/J36*100</f>
        <v>5.6425176078459902</v>
      </c>
      <c r="K38" s="7">
        <f>K37/K36*100</f>
        <v>1.4752478943416407</v>
      </c>
    </row>
    <row r="39" spans="1:11" ht="19.5" customHeight="1">
      <c r="A39" s="37"/>
      <c r="B39" s="37"/>
      <c r="C39" s="37"/>
      <c r="D39" s="7"/>
      <c r="E39" s="7"/>
      <c r="F39" s="37"/>
      <c r="G39" s="7"/>
      <c r="H39" s="7"/>
      <c r="I39" s="7"/>
      <c r="J39" s="7"/>
      <c r="K39" s="7"/>
    </row>
    <row r="40" spans="1:11">
      <c r="A40" s="37"/>
      <c r="B40" s="37"/>
      <c r="C40" s="37"/>
      <c r="D40" s="7"/>
      <c r="E40" s="7"/>
      <c r="F40" s="37"/>
      <c r="G40" s="7"/>
      <c r="H40" s="7"/>
      <c r="I40" s="7"/>
      <c r="J40" s="7"/>
      <c r="K40" s="7"/>
    </row>
    <row r="41" spans="1:11">
      <c r="A41" s="37"/>
      <c r="B41" s="37"/>
      <c r="C41" s="37"/>
      <c r="D41" s="7"/>
      <c r="E41" s="7"/>
      <c r="F41" s="37"/>
      <c r="G41" s="7"/>
      <c r="H41" s="7"/>
      <c r="I41" s="7"/>
      <c r="J41" s="7"/>
      <c r="K41" s="7"/>
    </row>
    <row r="42" spans="1:11">
      <c r="A42" s="37"/>
      <c r="B42" s="37"/>
      <c r="C42" s="37"/>
      <c r="D42" s="7"/>
      <c r="E42" s="7"/>
      <c r="F42" s="37"/>
      <c r="G42" s="7"/>
      <c r="H42" s="7"/>
      <c r="I42" s="7"/>
      <c r="J42" s="7"/>
      <c r="K42" s="7"/>
    </row>
    <row r="43" spans="1:11">
      <c r="A43" s="37"/>
      <c r="B43" s="37"/>
      <c r="C43" s="37"/>
      <c r="D43" s="7"/>
      <c r="E43" s="7"/>
      <c r="F43" s="37"/>
      <c r="G43" s="7"/>
      <c r="H43" s="7"/>
      <c r="I43" s="7"/>
      <c r="J43" s="7"/>
      <c r="K43" s="7"/>
    </row>
  </sheetData>
  <mergeCells count="15">
    <mergeCell ref="D27:E27"/>
    <mergeCell ref="G27:K27"/>
    <mergeCell ref="D31:E31"/>
    <mergeCell ref="D35:E35"/>
    <mergeCell ref="A1:B1"/>
    <mergeCell ref="C1:D1"/>
    <mergeCell ref="E1:F1"/>
    <mergeCell ref="A2:C2"/>
    <mergeCell ref="D2:E2"/>
    <mergeCell ref="A22:E22"/>
    <mergeCell ref="A23:B23"/>
    <mergeCell ref="A24:B24"/>
    <mergeCell ref="A25:B25"/>
    <mergeCell ref="G2:K2"/>
    <mergeCell ref="F22:K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5"/>
  <sheetViews>
    <sheetView topLeftCell="J1" workbookViewId="0">
      <selection activeCell="W11" sqref="W11"/>
    </sheetView>
  </sheetViews>
  <sheetFormatPr baseColWidth="10" defaultRowHeight="15"/>
  <cols>
    <col min="7" max="7" width="15.5703125" customWidth="1"/>
    <col min="8" max="8" width="16.7109375" customWidth="1"/>
    <col min="9" max="9" width="16.140625" customWidth="1"/>
    <col min="10" max="10" width="15.7109375" customWidth="1"/>
    <col min="11" max="11" width="17.42578125" customWidth="1"/>
  </cols>
  <sheetData>
    <row r="1" spans="1:14">
      <c r="A1" s="56" t="s">
        <v>1</v>
      </c>
      <c r="B1" s="56"/>
      <c r="C1" s="56" t="s">
        <v>66</v>
      </c>
      <c r="D1" s="56"/>
      <c r="E1" s="56" t="s">
        <v>67</v>
      </c>
      <c r="F1" s="56"/>
      <c r="G1" s="11"/>
      <c r="H1" s="12"/>
      <c r="I1" s="12"/>
      <c r="J1" s="12"/>
      <c r="K1" s="12"/>
    </row>
    <row r="2" spans="1:14">
      <c r="A2" s="56" t="s">
        <v>0</v>
      </c>
      <c r="B2" s="56"/>
      <c r="C2" s="56"/>
      <c r="D2" s="56" t="s">
        <v>71</v>
      </c>
      <c r="E2" s="56"/>
      <c r="F2" s="47" t="s">
        <v>2</v>
      </c>
      <c r="G2" s="56" t="s">
        <v>74</v>
      </c>
      <c r="H2" s="56"/>
      <c r="I2" s="56"/>
      <c r="J2" s="56"/>
      <c r="K2" s="56"/>
    </row>
    <row r="3" spans="1:14">
      <c r="A3" s="5" t="s">
        <v>68</v>
      </c>
      <c r="B3" s="5" t="s">
        <v>69</v>
      </c>
      <c r="C3" s="9" t="s">
        <v>70</v>
      </c>
      <c r="D3" s="6" t="s">
        <v>72</v>
      </c>
      <c r="E3" s="6" t="s">
        <v>73</v>
      </c>
      <c r="F3" s="5" t="s">
        <v>75</v>
      </c>
      <c r="G3" s="41" t="s">
        <v>116</v>
      </c>
      <c r="H3" s="41" t="s">
        <v>117</v>
      </c>
      <c r="I3" s="41" t="s">
        <v>118</v>
      </c>
      <c r="J3" s="41" t="s">
        <v>119</v>
      </c>
      <c r="K3" s="41" t="s">
        <v>124</v>
      </c>
    </row>
    <row r="4" spans="1:14">
      <c r="A4" s="48" t="s">
        <v>83</v>
      </c>
      <c r="B4" s="48" t="s">
        <v>84</v>
      </c>
      <c r="C4" s="17">
        <v>17</v>
      </c>
      <c r="D4" s="18">
        <v>58.3</v>
      </c>
      <c r="E4" s="46">
        <v>1.79</v>
      </c>
      <c r="F4" s="52" t="s">
        <v>47</v>
      </c>
      <c r="G4" s="46">
        <v>1.1200000000000001</v>
      </c>
      <c r="H4" s="46">
        <v>2.04</v>
      </c>
      <c r="I4" s="46">
        <v>3.5</v>
      </c>
      <c r="J4" s="46">
        <v>4.53</v>
      </c>
      <c r="K4" s="46">
        <v>11.66</v>
      </c>
      <c r="L4" t="s">
        <v>105</v>
      </c>
    </row>
    <row r="5" spans="1:14" ht="15.75" thickBot="1">
      <c r="A5" s="48" t="s">
        <v>11</v>
      </c>
      <c r="B5" s="48" t="s">
        <v>12</v>
      </c>
      <c r="C5" s="17">
        <v>17</v>
      </c>
      <c r="D5" s="18">
        <v>67.39</v>
      </c>
      <c r="E5" s="46">
        <v>1.8</v>
      </c>
      <c r="F5" s="52" t="s">
        <v>47</v>
      </c>
      <c r="G5" s="46">
        <v>1.3</v>
      </c>
      <c r="H5" s="46">
        <v>1.57</v>
      </c>
      <c r="I5" s="46">
        <v>3.2</v>
      </c>
      <c r="J5" s="46">
        <v>5.52</v>
      </c>
      <c r="K5" s="46">
        <v>11.04</v>
      </c>
    </row>
    <row r="6" spans="1:14">
      <c r="A6" s="48" t="s">
        <v>6</v>
      </c>
      <c r="B6" s="48" t="s">
        <v>8</v>
      </c>
      <c r="C6" s="17">
        <v>17</v>
      </c>
      <c r="D6" s="18">
        <v>64.23</v>
      </c>
      <c r="E6" s="46">
        <v>1.8</v>
      </c>
      <c r="F6" s="52" t="s">
        <v>47</v>
      </c>
      <c r="G6" s="46">
        <v>1.22</v>
      </c>
      <c r="H6" s="46">
        <v>1.22</v>
      </c>
      <c r="I6" s="46">
        <v>2.95</v>
      </c>
      <c r="J6" s="46">
        <v>4.41</v>
      </c>
      <c r="K6" s="46">
        <v>11.29</v>
      </c>
      <c r="L6" s="44"/>
      <c r="M6" s="44" t="s">
        <v>116</v>
      </c>
      <c r="N6" s="44" t="s">
        <v>120</v>
      </c>
    </row>
    <row r="7" spans="1:14">
      <c r="A7" s="48" t="s">
        <v>9</v>
      </c>
      <c r="B7" s="48" t="s">
        <v>10</v>
      </c>
      <c r="C7" s="17">
        <v>17</v>
      </c>
      <c r="D7" s="18">
        <v>61.68</v>
      </c>
      <c r="E7" s="46">
        <v>1.75</v>
      </c>
      <c r="F7" s="14" t="s">
        <v>38</v>
      </c>
      <c r="G7" s="46">
        <v>1.2</v>
      </c>
      <c r="H7" s="46">
        <v>1.94</v>
      </c>
      <c r="I7" s="46">
        <v>3.55</v>
      </c>
      <c r="J7" s="46">
        <v>5.05</v>
      </c>
      <c r="K7" s="46">
        <v>11.57</v>
      </c>
      <c r="L7" s="42" t="s">
        <v>106</v>
      </c>
      <c r="M7" s="45">
        <v>1.1355555555555557</v>
      </c>
      <c r="N7" s="45">
        <v>1.8177777777777777</v>
      </c>
    </row>
    <row r="8" spans="1:14">
      <c r="A8" s="48" t="s">
        <v>17</v>
      </c>
      <c r="B8" s="48" t="s">
        <v>18</v>
      </c>
      <c r="C8" s="17">
        <v>17</v>
      </c>
      <c r="D8" s="18">
        <v>62.67</v>
      </c>
      <c r="E8" s="46">
        <v>1.83</v>
      </c>
      <c r="F8" s="14" t="s">
        <v>38</v>
      </c>
      <c r="G8" s="46">
        <v>1.1399999999999999</v>
      </c>
      <c r="H8" s="46">
        <v>1.61</v>
      </c>
      <c r="I8" s="46">
        <v>2.92</v>
      </c>
      <c r="J8" s="46">
        <v>4.18</v>
      </c>
      <c r="K8" s="46">
        <v>11.65</v>
      </c>
      <c r="L8" s="42" t="s">
        <v>107</v>
      </c>
      <c r="M8" s="45">
        <v>3.866143790849693E-2</v>
      </c>
      <c r="N8" s="45">
        <v>2.5253594771241863E-2</v>
      </c>
    </row>
    <row r="9" spans="1:14">
      <c r="A9" s="48" t="s">
        <v>23</v>
      </c>
      <c r="B9" s="48" t="s">
        <v>24</v>
      </c>
      <c r="C9" s="17">
        <v>17</v>
      </c>
      <c r="D9" s="18">
        <v>50.96</v>
      </c>
      <c r="E9" s="46">
        <v>1.68</v>
      </c>
      <c r="F9" s="14" t="s">
        <v>38</v>
      </c>
      <c r="G9" s="46">
        <v>1.25</v>
      </c>
      <c r="H9" s="46">
        <v>1.98</v>
      </c>
      <c r="I9" s="46">
        <v>3.22</v>
      </c>
      <c r="J9" s="46">
        <v>4.8</v>
      </c>
      <c r="K9" s="46">
        <v>11.7</v>
      </c>
      <c r="L9" s="42" t="s">
        <v>108</v>
      </c>
      <c r="M9" s="42">
        <v>18</v>
      </c>
      <c r="N9" s="42">
        <v>18</v>
      </c>
    </row>
    <row r="10" spans="1:14">
      <c r="A10" s="48" t="s">
        <v>85</v>
      </c>
      <c r="B10" s="48" t="s">
        <v>26</v>
      </c>
      <c r="C10" s="17">
        <v>17</v>
      </c>
      <c r="D10" s="18">
        <v>60.89</v>
      </c>
      <c r="E10" s="46">
        <v>1.72</v>
      </c>
      <c r="F10" s="14" t="s">
        <v>38</v>
      </c>
      <c r="G10" s="46">
        <v>1.1299999999999999</v>
      </c>
      <c r="H10" s="46">
        <v>1.8</v>
      </c>
      <c r="I10" s="46">
        <v>3.2</v>
      </c>
      <c r="J10" s="46">
        <v>4.0199999999999996</v>
      </c>
      <c r="K10" s="46">
        <v>12.06</v>
      </c>
      <c r="L10" s="42" t="s">
        <v>109</v>
      </c>
      <c r="M10" s="42">
        <v>0</v>
      </c>
      <c r="N10" s="42"/>
    </row>
    <row r="11" spans="1:14">
      <c r="A11" s="48" t="s">
        <v>4</v>
      </c>
      <c r="B11" s="48" t="s">
        <v>5</v>
      </c>
      <c r="C11" s="17">
        <v>17</v>
      </c>
      <c r="D11" s="18">
        <v>63.2</v>
      </c>
      <c r="E11" s="46">
        <v>1.7</v>
      </c>
      <c r="F11" s="14" t="s">
        <v>38</v>
      </c>
      <c r="G11" s="46">
        <v>1.08</v>
      </c>
      <c r="H11" s="46">
        <v>1.76</v>
      </c>
      <c r="I11" s="46">
        <v>3.26</v>
      </c>
      <c r="J11" s="46">
        <v>4.74</v>
      </c>
      <c r="K11" s="46">
        <v>11.09</v>
      </c>
      <c r="L11" s="42" t="s">
        <v>110</v>
      </c>
      <c r="M11" s="42">
        <v>33</v>
      </c>
      <c r="N11" s="42"/>
    </row>
    <row r="12" spans="1:14">
      <c r="A12" s="48" t="s">
        <v>6</v>
      </c>
      <c r="B12" s="48" t="s">
        <v>7</v>
      </c>
      <c r="C12" s="17">
        <v>16</v>
      </c>
      <c r="D12" s="18">
        <v>61.8</v>
      </c>
      <c r="E12" s="46">
        <v>1.76</v>
      </c>
      <c r="F12" s="15" t="s">
        <v>86</v>
      </c>
      <c r="G12" s="46">
        <v>1</v>
      </c>
      <c r="H12" s="46">
        <v>2</v>
      </c>
      <c r="I12" s="46">
        <v>3.24</v>
      </c>
      <c r="J12" s="46">
        <v>4.58</v>
      </c>
      <c r="K12" s="46">
        <v>11</v>
      </c>
      <c r="L12" s="42" t="s">
        <v>111</v>
      </c>
      <c r="M12" s="42">
        <v>-11.448816815867042</v>
      </c>
      <c r="N12" s="42"/>
    </row>
    <row r="13" spans="1:14">
      <c r="A13" s="48" t="s">
        <v>25</v>
      </c>
      <c r="B13" s="48" t="s">
        <v>3</v>
      </c>
      <c r="C13" s="17">
        <v>16</v>
      </c>
      <c r="D13" s="18">
        <v>55.4</v>
      </c>
      <c r="E13" s="46">
        <v>1.69</v>
      </c>
      <c r="F13" s="15" t="s">
        <v>86</v>
      </c>
      <c r="G13" s="46">
        <v>0.95</v>
      </c>
      <c r="H13" s="46">
        <v>1.56</v>
      </c>
      <c r="I13" s="46">
        <v>3.07</v>
      </c>
      <c r="J13" s="46">
        <v>4.22</v>
      </c>
      <c r="K13" s="46">
        <v>10.66</v>
      </c>
      <c r="L13" s="42" t="s">
        <v>112</v>
      </c>
      <c r="M13" s="42">
        <v>2.4621473097831597E-13</v>
      </c>
      <c r="N13" s="42"/>
    </row>
    <row r="14" spans="1:14">
      <c r="A14" s="48" t="s">
        <v>28</v>
      </c>
      <c r="B14" s="48" t="s">
        <v>27</v>
      </c>
      <c r="C14" s="17">
        <v>16</v>
      </c>
      <c r="D14" s="18">
        <v>53.45</v>
      </c>
      <c r="E14" s="46">
        <v>1.61</v>
      </c>
      <c r="F14" s="15" t="s">
        <v>86</v>
      </c>
      <c r="G14" s="46">
        <v>1.01</v>
      </c>
      <c r="H14" s="46">
        <v>2</v>
      </c>
      <c r="I14" s="46">
        <v>3.24</v>
      </c>
      <c r="J14" s="46">
        <v>4.58</v>
      </c>
      <c r="K14" s="46">
        <v>10.65</v>
      </c>
      <c r="L14" s="42" t="s">
        <v>113</v>
      </c>
      <c r="M14" s="42">
        <v>1.6923602575919827</v>
      </c>
      <c r="N14" s="42"/>
    </row>
    <row r="15" spans="1:14">
      <c r="A15" s="48" t="s">
        <v>29</v>
      </c>
      <c r="B15" s="48" t="s">
        <v>30</v>
      </c>
      <c r="C15" s="17">
        <v>16</v>
      </c>
      <c r="D15" s="18">
        <v>60.23</v>
      </c>
      <c r="E15" s="46">
        <v>1.7</v>
      </c>
      <c r="F15" s="28" t="s">
        <v>86</v>
      </c>
      <c r="G15" s="46">
        <v>1.1000000000000001</v>
      </c>
      <c r="H15" s="46">
        <v>1.83</v>
      </c>
      <c r="I15" s="46">
        <v>3</v>
      </c>
      <c r="J15" s="46">
        <v>4.3499999999999996</v>
      </c>
      <c r="K15" s="46">
        <v>11.1</v>
      </c>
      <c r="L15" s="42" t="s">
        <v>114</v>
      </c>
      <c r="M15" s="42">
        <v>4.9242946195663195E-13</v>
      </c>
      <c r="N15" s="42"/>
    </row>
    <row r="16" spans="1:14" ht="15.75" thickBot="1">
      <c r="A16" s="48" t="s">
        <v>13</v>
      </c>
      <c r="B16" s="48" t="s">
        <v>14</v>
      </c>
      <c r="C16" s="17">
        <v>17</v>
      </c>
      <c r="D16" s="18">
        <v>62.46</v>
      </c>
      <c r="E16" s="46">
        <v>1.8</v>
      </c>
      <c r="F16" s="28" t="s">
        <v>86</v>
      </c>
      <c r="G16" s="46">
        <v>0.88</v>
      </c>
      <c r="H16" s="46">
        <v>1.7</v>
      </c>
      <c r="I16" s="46">
        <v>2.95</v>
      </c>
      <c r="J16" s="46">
        <v>4.01</v>
      </c>
      <c r="K16" s="46">
        <v>11.13</v>
      </c>
      <c r="L16" s="43" t="s">
        <v>115</v>
      </c>
      <c r="M16" s="43">
        <v>2.0345152872214092</v>
      </c>
      <c r="N16" s="43"/>
    </row>
    <row r="17" spans="1:14">
      <c r="A17" s="48" t="s">
        <v>15</v>
      </c>
      <c r="B17" s="48" t="s">
        <v>16</v>
      </c>
      <c r="C17" s="17">
        <v>17</v>
      </c>
      <c r="D17" s="18">
        <v>60.122999999999998</v>
      </c>
      <c r="E17" s="46">
        <v>1.55</v>
      </c>
      <c r="F17" s="16" t="s">
        <v>35</v>
      </c>
      <c r="G17" s="46">
        <v>1.04</v>
      </c>
      <c r="H17" s="46">
        <v>1.88</v>
      </c>
      <c r="I17" s="46">
        <v>3.2</v>
      </c>
      <c r="J17" s="46">
        <v>4.33</v>
      </c>
      <c r="K17" s="46">
        <v>12.59</v>
      </c>
    </row>
    <row r="18" spans="1:14">
      <c r="A18" s="48" t="s">
        <v>19</v>
      </c>
      <c r="B18" s="48" t="s">
        <v>20</v>
      </c>
      <c r="C18" s="17">
        <v>17</v>
      </c>
      <c r="D18" s="18">
        <v>61.5</v>
      </c>
      <c r="E18" s="46">
        <v>1.77</v>
      </c>
      <c r="F18" s="16" t="s">
        <v>35</v>
      </c>
      <c r="G18" s="46">
        <v>0.94</v>
      </c>
      <c r="H18" s="46">
        <v>1.86</v>
      </c>
      <c r="I18" s="46">
        <v>3.02</v>
      </c>
      <c r="J18" s="46">
        <v>4.3899999999999997</v>
      </c>
      <c r="K18" s="46">
        <v>12.02</v>
      </c>
    </row>
    <row r="19" spans="1:14">
      <c r="A19" s="48" t="s">
        <v>21</v>
      </c>
      <c r="B19" s="48" t="s">
        <v>22</v>
      </c>
      <c r="C19" s="17">
        <v>16</v>
      </c>
      <c r="D19" s="18">
        <v>64.099999999999994</v>
      </c>
      <c r="E19" s="46">
        <v>1.83</v>
      </c>
      <c r="F19" s="16" t="s">
        <v>35</v>
      </c>
      <c r="G19" s="46">
        <v>1.04</v>
      </c>
      <c r="H19" s="46">
        <v>1.69</v>
      </c>
      <c r="I19" s="46">
        <v>3.45</v>
      </c>
      <c r="J19" s="46">
        <v>4.5</v>
      </c>
      <c r="K19" s="46">
        <v>11.4</v>
      </c>
    </row>
    <row r="20" spans="1:14">
      <c r="A20" s="48" t="s">
        <v>91</v>
      </c>
      <c r="B20" s="48" t="s">
        <v>92</v>
      </c>
      <c r="C20" s="17">
        <v>19</v>
      </c>
      <c r="D20" s="18">
        <v>78</v>
      </c>
      <c r="E20" s="46">
        <v>1.79</v>
      </c>
      <c r="F20" s="16" t="s">
        <v>35</v>
      </c>
      <c r="G20" s="46">
        <v>1.28</v>
      </c>
      <c r="H20" s="46">
        <v>1.99</v>
      </c>
      <c r="I20" s="46">
        <v>3.27</v>
      </c>
      <c r="J20" s="46">
        <v>4.71</v>
      </c>
      <c r="K20" s="46">
        <v>11.88</v>
      </c>
    </row>
    <row r="21" spans="1:14">
      <c r="A21" s="48" t="s">
        <v>91</v>
      </c>
      <c r="B21" s="48" t="s">
        <v>93</v>
      </c>
      <c r="C21" s="17">
        <v>19</v>
      </c>
      <c r="D21" s="18">
        <v>77.3</v>
      </c>
      <c r="E21" s="46">
        <v>1.79</v>
      </c>
      <c r="F21" s="16" t="s">
        <v>35</v>
      </c>
      <c r="G21" s="46">
        <v>1.76</v>
      </c>
      <c r="H21" s="46">
        <v>2.04</v>
      </c>
      <c r="I21" s="46">
        <v>3.19</v>
      </c>
      <c r="J21" s="46">
        <v>4.3499999999999996</v>
      </c>
      <c r="K21" s="46">
        <v>11.65</v>
      </c>
    </row>
    <row r="22" spans="1:14">
      <c r="A22" s="58" t="s">
        <v>102</v>
      </c>
      <c r="B22" s="58"/>
      <c r="C22" s="58"/>
      <c r="D22" s="58"/>
      <c r="E22" s="58"/>
      <c r="F22" s="62" t="s">
        <v>101</v>
      </c>
      <c r="G22" s="62"/>
      <c r="H22" s="62"/>
      <c r="I22" s="62"/>
      <c r="J22" s="62"/>
      <c r="K22" s="62"/>
    </row>
    <row r="23" spans="1:14">
      <c r="A23" s="59" t="s">
        <v>94</v>
      </c>
      <c r="B23" s="59"/>
      <c r="C23" s="36">
        <f>AVERAGE(C4:C21)</f>
        <v>16.944444444444443</v>
      </c>
      <c r="D23" s="32">
        <f>AVERAGE(D4:D21)</f>
        <v>62.426833333333349</v>
      </c>
      <c r="E23" s="32">
        <f>AVERAGE(E4:E21)</f>
        <v>1.7422222222222221</v>
      </c>
      <c r="F23" s="49" t="s">
        <v>97</v>
      </c>
      <c r="G23" s="32">
        <f>AVERAGE(G4:G21)</f>
        <v>1.1355555555555557</v>
      </c>
      <c r="H23" s="32">
        <f>AVERAGE(H4:H21)</f>
        <v>1.8038888888888889</v>
      </c>
      <c r="I23" s="32">
        <f>AVERAGE(I4:I21)</f>
        <v>3.1905555555555565</v>
      </c>
      <c r="J23" s="32">
        <f>AVERAGE(J4:J21)</f>
        <v>4.5149999999999988</v>
      </c>
      <c r="K23" s="32">
        <f>AVERAGE(K4:K21)</f>
        <v>11.452222222222224</v>
      </c>
    </row>
    <row r="24" spans="1:14">
      <c r="A24" s="60" t="s">
        <v>95</v>
      </c>
      <c r="B24" s="60"/>
      <c r="C24" s="36">
        <f>STDEV(C4:C21)</f>
        <v>0.87260409608064882</v>
      </c>
      <c r="D24" s="36">
        <f>STDEV(D4:D21)</f>
        <v>6.8076979286858581</v>
      </c>
      <c r="E24" s="32">
        <f>STDEV(E4:E21)</f>
        <v>7.6123394839105185E-2</v>
      </c>
      <c r="F24" s="50" t="s">
        <v>95</v>
      </c>
      <c r="G24" s="36">
        <f>STDEV(G4:G21)</f>
        <v>0.19662512023771767</v>
      </c>
      <c r="H24" s="36">
        <f>STDEV(H4:H21)</f>
        <v>0.21701555620274524</v>
      </c>
      <c r="I24" s="32">
        <f>STDEV(I4:I21)</f>
        <v>0.18443784931904125</v>
      </c>
      <c r="J24" s="32">
        <f>STDEV(J4:J21)</f>
        <v>0.36699495107924412</v>
      </c>
      <c r="K24" s="32">
        <f>STDEV(K4:K21)</f>
        <v>0.50873031750394293</v>
      </c>
    </row>
    <row r="25" spans="1:14">
      <c r="A25" s="61" t="s">
        <v>96</v>
      </c>
      <c r="B25" s="61"/>
      <c r="C25" s="17">
        <f>C24/C23*100</f>
        <v>5.1497946653939932</v>
      </c>
      <c r="D25" s="46">
        <f>D24/D23*100</f>
        <v>10.90508290294909</v>
      </c>
      <c r="E25" s="46">
        <f>E24/E23*100</f>
        <v>4.3693275098976194</v>
      </c>
      <c r="F25" s="51" t="s">
        <v>96</v>
      </c>
      <c r="G25" s="36">
        <f>G24/G23*100</f>
        <v>17.315323699994707</v>
      </c>
      <c r="H25" s="36">
        <f>H24/H23*100</f>
        <v>12.030428123342823</v>
      </c>
      <c r="I25" s="36">
        <f>I24/I23*100</f>
        <v>5.7807440148750509</v>
      </c>
      <c r="J25" s="32">
        <f>J24/J23*100</f>
        <v>8.1283488611128281</v>
      </c>
      <c r="K25" s="32">
        <f>K24/K23*100</f>
        <v>4.4421973974342537</v>
      </c>
      <c r="L25" t="s">
        <v>105</v>
      </c>
    </row>
    <row r="26" spans="1:14" ht="15.75" thickBot="1"/>
    <row r="27" spans="1:14">
      <c r="L27" s="44"/>
      <c r="M27" s="44" t="s">
        <v>124</v>
      </c>
      <c r="N27" s="44" t="s">
        <v>125</v>
      </c>
    </row>
    <row r="28" spans="1:14">
      <c r="L28" s="42" t="s">
        <v>106</v>
      </c>
      <c r="M28" s="45">
        <v>11.452222222222224</v>
      </c>
      <c r="N28" s="45">
        <v>12.457777777777778</v>
      </c>
    </row>
    <row r="29" spans="1:14">
      <c r="L29" s="42" t="s">
        <v>107</v>
      </c>
      <c r="M29" s="45">
        <v>0.25880653594766256</v>
      </c>
      <c r="N29" s="45">
        <v>0.43139477124181852</v>
      </c>
    </row>
    <row r="30" spans="1:14">
      <c r="L30" s="42" t="s">
        <v>108</v>
      </c>
      <c r="M30" s="42">
        <v>18</v>
      </c>
      <c r="N30" s="42">
        <v>18</v>
      </c>
    </row>
    <row r="31" spans="1:14">
      <c r="A31" s="56" t="s">
        <v>82</v>
      </c>
      <c r="B31" s="57"/>
      <c r="C31" s="56" t="s">
        <v>127</v>
      </c>
      <c r="D31" s="57"/>
      <c r="E31" s="56" t="s">
        <v>81</v>
      </c>
      <c r="F31" s="57"/>
      <c r="G31" s="8"/>
      <c r="H31" s="2"/>
      <c r="I31" s="2"/>
      <c r="J31" s="2"/>
      <c r="K31" s="2"/>
      <c r="L31" s="42" t="s">
        <v>109</v>
      </c>
      <c r="M31" s="42">
        <v>0</v>
      </c>
      <c r="N31" s="42"/>
    </row>
    <row r="32" spans="1:14">
      <c r="A32" s="56" t="s">
        <v>0</v>
      </c>
      <c r="B32" s="57"/>
      <c r="C32" s="57"/>
      <c r="D32" s="56" t="s">
        <v>71</v>
      </c>
      <c r="E32" s="57"/>
      <c r="F32" s="47" t="s">
        <v>2</v>
      </c>
      <c r="G32" s="56" t="s">
        <v>74</v>
      </c>
      <c r="H32" s="57"/>
      <c r="I32" s="57"/>
      <c r="J32" s="57"/>
      <c r="K32" s="57"/>
      <c r="L32" s="42" t="s">
        <v>110</v>
      </c>
      <c r="M32" s="42">
        <v>32</v>
      </c>
      <c r="N32" s="42"/>
    </row>
    <row r="33" spans="1:14">
      <c r="A33" s="5" t="s">
        <v>68</v>
      </c>
      <c r="B33" s="5" t="s">
        <v>69</v>
      </c>
      <c r="C33" s="19" t="s">
        <v>70</v>
      </c>
      <c r="D33" s="20" t="s">
        <v>72</v>
      </c>
      <c r="E33" s="21" t="s">
        <v>73</v>
      </c>
      <c r="F33" s="5" t="s">
        <v>75</v>
      </c>
      <c r="G33" s="41" t="s">
        <v>120</v>
      </c>
      <c r="H33" s="41" t="s">
        <v>121</v>
      </c>
      <c r="I33" s="41" t="s">
        <v>122</v>
      </c>
      <c r="J33" s="41" t="s">
        <v>123</v>
      </c>
      <c r="K33" s="41" t="s">
        <v>125</v>
      </c>
      <c r="L33" s="42" t="s">
        <v>111</v>
      </c>
      <c r="M33" s="42">
        <v>-5.1351653657809733</v>
      </c>
      <c r="N33" s="42"/>
    </row>
    <row r="34" spans="1:14">
      <c r="A34" s="48" t="s">
        <v>48</v>
      </c>
      <c r="B34" s="48" t="s">
        <v>49</v>
      </c>
      <c r="C34" s="48">
        <v>19</v>
      </c>
      <c r="D34" s="46">
        <v>92.5</v>
      </c>
      <c r="E34" s="46">
        <v>1.91</v>
      </c>
      <c r="F34" s="52" t="s">
        <v>47</v>
      </c>
      <c r="G34" s="46">
        <v>2.0299999999999998</v>
      </c>
      <c r="H34" s="46">
        <v>3.03</v>
      </c>
      <c r="I34" s="46">
        <v>3.55</v>
      </c>
      <c r="J34" s="46">
        <v>5.27</v>
      </c>
      <c r="K34" s="46">
        <v>12.38</v>
      </c>
      <c r="L34" s="42" t="s">
        <v>112</v>
      </c>
      <c r="M34" s="42">
        <v>6.7062591747004708E-6</v>
      </c>
      <c r="N34" s="42"/>
    </row>
    <row r="35" spans="1:14">
      <c r="A35" s="48" t="s">
        <v>53</v>
      </c>
      <c r="B35" s="48" t="s">
        <v>54</v>
      </c>
      <c r="C35" s="48">
        <v>17</v>
      </c>
      <c r="D35" s="46">
        <v>64.3</v>
      </c>
      <c r="E35" s="46">
        <v>1.79</v>
      </c>
      <c r="F35" s="52" t="s">
        <v>47</v>
      </c>
      <c r="G35" s="46">
        <v>2.09</v>
      </c>
      <c r="H35" s="46">
        <v>3.01</v>
      </c>
      <c r="I35" s="46">
        <v>3.52</v>
      </c>
      <c r="J35" s="46">
        <v>4.63</v>
      </c>
      <c r="K35" s="46">
        <v>13.21</v>
      </c>
      <c r="L35" s="42" t="s">
        <v>113</v>
      </c>
      <c r="M35" s="42">
        <v>1.6938887025919045</v>
      </c>
      <c r="N35" s="42"/>
    </row>
    <row r="36" spans="1:14">
      <c r="A36" s="48" t="s">
        <v>36</v>
      </c>
      <c r="B36" s="48" t="s">
        <v>37</v>
      </c>
      <c r="C36" s="48">
        <v>18</v>
      </c>
      <c r="D36" s="46">
        <v>71</v>
      </c>
      <c r="E36" s="46">
        <v>1.77</v>
      </c>
      <c r="F36" s="52" t="s">
        <v>47</v>
      </c>
      <c r="G36" s="46">
        <v>1.73</v>
      </c>
      <c r="H36" s="46">
        <v>2.21</v>
      </c>
      <c r="I36" s="46">
        <v>3.23</v>
      </c>
      <c r="J36" s="46">
        <v>4.84</v>
      </c>
      <c r="K36" s="46">
        <v>11.62</v>
      </c>
      <c r="L36" s="42" t="s">
        <v>114</v>
      </c>
      <c r="M36" s="42">
        <v>1.3412518349400942E-5</v>
      </c>
      <c r="N36" s="42"/>
    </row>
    <row r="37" spans="1:14" ht="15.75" thickBot="1">
      <c r="A37" s="48" t="s">
        <v>39</v>
      </c>
      <c r="B37" s="48" t="s">
        <v>40</v>
      </c>
      <c r="C37" s="48">
        <v>19</v>
      </c>
      <c r="D37" s="46">
        <v>59.2</v>
      </c>
      <c r="E37" s="46">
        <v>1.7</v>
      </c>
      <c r="F37" s="14" t="s">
        <v>38</v>
      </c>
      <c r="G37" s="46">
        <v>1.81</v>
      </c>
      <c r="H37" s="46">
        <v>2.79</v>
      </c>
      <c r="I37" s="46">
        <v>3.99</v>
      </c>
      <c r="J37" s="46">
        <v>4.7</v>
      </c>
      <c r="K37" s="46">
        <v>13.61</v>
      </c>
      <c r="L37" s="43" t="s">
        <v>115</v>
      </c>
      <c r="M37" s="43">
        <v>2.0369333344070331</v>
      </c>
      <c r="N37" s="43"/>
    </row>
    <row r="38" spans="1:14">
      <c r="A38" s="48" t="s">
        <v>45</v>
      </c>
      <c r="B38" s="48" t="s">
        <v>46</v>
      </c>
      <c r="C38" s="48">
        <v>18</v>
      </c>
      <c r="D38" s="46">
        <v>60.8</v>
      </c>
      <c r="E38" s="46">
        <v>1.76</v>
      </c>
      <c r="F38" s="14" t="s">
        <v>38</v>
      </c>
      <c r="G38" s="46">
        <v>1.68</v>
      </c>
      <c r="H38" s="46">
        <v>2.0299999999999998</v>
      </c>
      <c r="I38" s="46">
        <v>3.56</v>
      </c>
      <c r="J38" s="46">
        <v>5.36</v>
      </c>
      <c r="K38" s="46">
        <v>12.97</v>
      </c>
    </row>
    <row r="39" spans="1:14">
      <c r="A39" s="48" t="s">
        <v>57</v>
      </c>
      <c r="B39" s="48" t="s">
        <v>58</v>
      </c>
      <c r="C39" s="48">
        <v>19</v>
      </c>
      <c r="D39" s="46">
        <v>76.900000000000006</v>
      </c>
      <c r="E39" s="46">
        <v>1.76</v>
      </c>
      <c r="F39" s="14" t="s">
        <v>38</v>
      </c>
      <c r="G39" s="46">
        <v>1.93</v>
      </c>
      <c r="H39" s="46">
        <v>2.61</v>
      </c>
      <c r="I39" s="46">
        <v>3.54</v>
      </c>
      <c r="J39" s="46">
        <v>5.34</v>
      </c>
      <c r="K39" s="46">
        <v>13.31</v>
      </c>
    </row>
    <row r="40" spans="1:14">
      <c r="A40" s="48" t="s">
        <v>63</v>
      </c>
      <c r="B40" s="48" t="s">
        <v>64</v>
      </c>
      <c r="C40" s="48">
        <v>17</v>
      </c>
      <c r="D40" s="46">
        <v>62.3</v>
      </c>
      <c r="E40" s="46">
        <v>1.74</v>
      </c>
      <c r="F40" s="14" t="s">
        <v>38</v>
      </c>
      <c r="G40" s="46">
        <v>1.87</v>
      </c>
      <c r="H40" s="46" t="s">
        <v>65</v>
      </c>
      <c r="I40" s="46">
        <v>3.88</v>
      </c>
      <c r="J40" s="46">
        <v>4.76</v>
      </c>
      <c r="K40" s="46">
        <v>12.47</v>
      </c>
    </row>
    <row r="41" spans="1:14">
      <c r="A41" s="48" t="s">
        <v>33</v>
      </c>
      <c r="B41" s="48" t="s">
        <v>34</v>
      </c>
      <c r="C41" s="48">
        <v>17</v>
      </c>
      <c r="D41" s="46">
        <v>60.6</v>
      </c>
      <c r="E41" s="46">
        <v>1.75</v>
      </c>
      <c r="F41" s="14" t="s">
        <v>38</v>
      </c>
      <c r="G41" s="46">
        <v>1.86</v>
      </c>
      <c r="H41" s="46">
        <v>2.92</v>
      </c>
      <c r="I41" s="46">
        <v>4.5199999999999996</v>
      </c>
      <c r="J41" s="46">
        <v>5.52</v>
      </c>
      <c r="K41" s="46">
        <v>13.33</v>
      </c>
    </row>
    <row r="42" spans="1:14">
      <c r="A42" s="48" t="s">
        <v>41</v>
      </c>
      <c r="B42" s="48" t="s">
        <v>42</v>
      </c>
      <c r="C42" s="48">
        <v>19</v>
      </c>
      <c r="D42" s="46">
        <v>58.6</v>
      </c>
      <c r="E42" s="46">
        <v>1.7</v>
      </c>
      <c r="F42" s="28" t="s">
        <v>86</v>
      </c>
      <c r="G42" s="46">
        <v>2.0299999999999998</v>
      </c>
      <c r="H42" s="46">
        <v>2.11</v>
      </c>
      <c r="I42" s="46">
        <v>3.61</v>
      </c>
      <c r="J42" s="46">
        <v>5.22</v>
      </c>
      <c r="K42" s="46">
        <v>12.78</v>
      </c>
    </row>
    <row r="43" spans="1:14">
      <c r="A43" s="48" t="s">
        <v>43</v>
      </c>
      <c r="B43" s="48" t="s">
        <v>44</v>
      </c>
      <c r="C43" s="48">
        <v>18</v>
      </c>
      <c r="D43" s="46">
        <v>56.3</v>
      </c>
      <c r="E43" s="46">
        <v>1.66</v>
      </c>
      <c r="F43" s="28" t="s">
        <v>86</v>
      </c>
      <c r="G43" s="46">
        <v>1.66</v>
      </c>
      <c r="H43" s="46">
        <v>2.7</v>
      </c>
      <c r="I43" s="46">
        <v>3.98</v>
      </c>
      <c r="J43" s="46">
        <v>4.6900000000000004</v>
      </c>
      <c r="K43" s="46">
        <v>12.44</v>
      </c>
    </row>
    <row r="44" spans="1:14">
      <c r="A44" s="48" t="s">
        <v>51</v>
      </c>
      <c r="B44" s="48" t="s">
        <v>52</v>
      </c>
      <c r="C44" s="48">
        <v>19</v>
      </c>
      <c r="D44" s="46">
        <v>63.3</v>
      </c>
      <c r="E44" s="46">
        <v>1.74</v>
      </c>
      <c r="F44" s="28" t="s">
        <v>86</v>
      </c>
      <c r="G44" s="46">
        <v>1.9</v>
      </c>
      <c r="H44" s="46">
        <v>2.39</v>
      </c>
      <c r="I44" s="46">
        <v>3.92</v>
      </c>
      <c r="J44" s="46">
        <v>4.57</v>
      </c>
      <c r="K44" s="46">
        <v>11.75</v>
      </c>
    </row>
    <row r="45" spans="1:14">
      <c r="A45" s="48" t="s">
        <v>61</v>
      </c>
      <c r="B45" s="48" t="s">
        <v>62</v>
      </c>
      <c r="C45" s="48">
        <v>18</v>
      </c>
      <c r="D45" s="46">
        <v>76.599999999999994</v>
      </c>
      <c r="E45" s="46">
        <v>1.82</v>
      </c>
      <c r="F45" s="28" t="s">
        <v>86</v>
      </c>
      <c r="G45" s="46">
        <v>1.99</v>
      </c>
      <c r="H45" s="46">
        <v>2.68</v>
      </c>
      <c r="I45" s="46">
        <v>4.01</v>
      </c>
      <c r="J45" s="46">
        <v>4.8899999999999997</v>
      </c>
      <c r="K45" s="46">
        <v>12.99</v>
      </c>
    </row>
    <row r="46" spans="1:14">
      <c r="A46" s="48" t="s">
        <v>31</v>
      </c>
      <c r="B46" s="48" t="s">
        <v>32</v>
      </c>
      <c r="C46" s="48">
        <v>18</v>
      </c>
      <c r="D46" s="46">
        <v>61.1</v>
      </c>
      <c r="E46" s="46">
        <v>1.72</v>
      </c>
      <c r="F46" s="28" t="s">
        <v>86</v>
      </c>
      <c r="G46" s="46">
        <v>1.72</v>
      </c>
      <c r="H46" s="46">
        <v>2.92</v>
      </c>
      <c r="I46" s="46">
        <v>4.2</v>
      </c>
      <c r="J46" s="46">
        <v>4.66</v>
      </c>
      <c r="K46" s="46">
        <v>12.16</v>
      </c>
    </row>
    <row r="47" spans="1:14">
      <c r="A47" s="48" t="s">
        <v>50</v>
      </c>
      <c r="B47" s="48" t="s">
        <v>49</v>
      </c>
      <c r="C47" s="48">
        <v>18</v>
      </c>
      <c r="D47" s="46">
        <v>72.7</v>
      </c>
      <c r="E47" s="46">
        <v>1.76</v>
      </c>
      <c r="F47" s="16" t="s">
        <v>35</v>
      </c>
      <c r="G47" s="46">
        <v>1.6</v>
      </c>
      <c r="H47" s="46">
        <v>2.5499999999999998</v>
      </c>
      <c r="I47" s="46">
        <v>4.04</v>
      </c>
      <c r="J47" s="46">
        <v>4.63</v>
      </c>
      <c r="K47" s="46">
        <v>12.12</v>
      </c>
    </row>
    <row r="48" spans="1:14">
      <c r="A48" s="48" t="s">
        <v>55</v>
      </c>
      <c r="B48" s="48" t="s">
        <v>56</v>
      </c>
      <c r="C48" s="48">
        <v>18</v>
      </c>
      <c r="D48" s="46">
        <v>74.2</v>
      </c>
      <c r="E48" s="46">
        <v>1.81</v>
      </c>
      <c r="F48" s="16" t="s">
        <v>35</v>
      </c>
      <c r="G48" s="46">
        <v>1.65</v>
      </c>
      <c r="H48" s="46">
        <v>2.13</v>
      </c>
      <c r="I48" s="46">
        <v>2.98</v>
      </c>
      <c r="J48" s="46">
        <v>4.1100000000000003</v>
      </c>
      <c r="K48" s="46">
        <v>11.79</v>
      </c>
    </row>
    <row r="49" spans="1:11">
      <c r="A49" s="48" t="s">
        <v>59</v>
      </c>
      <c r="B49" s="48" t="s">
        <v>60</v>
      </c>
      <c r="C49" s="48">
        <v>18</v>
      </c>
      <c r="D49" s="46">
        <v>67.3</v>
      </c>
      <c r="E49" s="46">
        <v>1.66</v>
      </c>
      <c r="F49" s="16" t="s">
        <v>35</v>
      </c>
      <c r="G49" s="46">
        <v>1.88</v>
      </c>
      <c r="H49" s="46">
        <v>2.69</v>
      </c>
      <c r="I49" s="46">
        <v>3.24</v>
      </c>
      <c r="J49" s="46">
        <v>4.5599999999999996</v>
      </c>
      <c r="K49" s="46">
        <v>11.86</v>
      </c>
    </row>
    <row r="50" spans="1:11">
      <c r="A50" s="48" t="s">
        <v>87</v>
      </c>
      <c r="B50" s="48" t="s">
        <v>88</v>
      </c>
      <c r="C50" s="48">
        <v>18</v>
      </c>
      <c r="D50" s="46">
        <v>76.3</v>
      </c>
      <c r="E50" s="46">
        <v>1.73</v>
      </c>
      <c r="F50" s="16" t="s">
        <v>35</v>
      </c>
      <c r="G50" s="46">
        <v>1.57</v>
      </c>
      <c r="H50" s="46">
        <v>2.3199999999999998</v>
      </c>
      <c r="I50" s="46">
        <v>2.88</v>
      </c>
      <c r="J50" s="46">
        <v>4.1900000000000004</v>
      </c>
      <c r="K50" s="46">
        <v>11.64</v>
      </c>
    </row>
    <row r="51" spans="1:11">
      <c r="A51" s="48" t="s">
        <v>89</v>
      </c>
      <c r="B51" s="48" t="s">
        <v>90</v>
      </c>
      <c r="C51" s="48">
        <v>18</v>
      </c>
      <c r="D51" s="46">
        <v>66.2</v>
      </c>
      <c r="E51" s="46">
        <v>1.76</v>
      </c>
      <c r="F51" s="16" t="s">
        <v>35</v>
      </c>
      <c r="G51" s="46">
        <v>1.72</v>
      </c>
      <c r="H51" s="46">
        <v>2.59</v>
      </c>
      <c r="I51" s="46">
        <v>3.05</v>
      </c>
      <c r="J51" s="46">
        <v>4.6100000000000003</v>
      </c>
      <c r="K51" s="46">
        <v>11.81</v>
      </c>
    </row>
    <row r="52" spans="1:11">
      <c r="A52" s="58" t="s">
        <v>100</v>
      </c>
      <c r="B52" s="58"/>
      <c r="C52" s="58"/>
      <c r="D52" s="58"/>
      <c r="E52" s="58"/>
      <c r="F52" s="62" t="s">
        <v>99</v>
      </c>
      <c r="G52" s="62"/>
      <c r="H52" s="62"/>
      <c r="I52" s="62"/>
      <c r="J52" s="62"/>
      <c r="K52" s="62"/>
    </row>
    <row r="53" spans="1:11">
      <c r="A53" s="59" t="s">
        <v>97</v>
      </c>
      <c r="B53" s="59"/>
      <c r="C53" s="36">
        <f>AVERAGE(C34:C51)</f>
        <v>18.111111111111111</v>
      </c>
      <c r="D53" s="30">
        <f>AVERAGE(D34:D51)</f>
        <v>67.788888888888891</v>
      </c>
      <c r="E53" s="30">
        <f>AVERAGE(E34:E51)</f>
        <v>1.7522222222222221</v>
      </c>
      <c r="F53" s="49" t="s">
        <v>97</v>
      </c>
      <c r="G53" s="32">
        <f>AVERAGE(G34:G51)</f>
        <v>1.8177777777777777</v>
      </c>
      <c r="H53" s="32">
        <f>AVERAGE(H34:H51)</f>
        <v>2.5694117647058818</v>
      </c>
      <c r="I53" s="32">
        <f>AVERAGE(I34:I51)</f>
        <v>3.6500000000000004</v>
      </c>
      <c r="J53" s="32">
        <f>AVERAGE(J34:J51)</f>
        <v>4.8083333333333336</v>
      </c>
      <c r="K53" s="32">
        <f>AVERAGE(K34:K51)</f>
        <v>12.457777777777778</v>
      </c>
    </row>
    <row r="54" spans="1:11">
      <c r="A54" s="60" t="s">
        <v>95</v>
      </c>
      <c r="B54" s="60"/>
      <c r="C54" s="36">
        <f>STDEV(C34:C51)</f>
        <v>0.67639954159450555</v>
      </c>
      <c r="D54" s="36">
        <f>STDEV(D34:D51)</f>
        <v>9.1392423993451075</v>
      </c>
      <c r="E54" s="30">
        <f>STDEV(E34:E51)</f>
        <v>5.8967144945357028E-2</v>
      </c>
      <c r="F54" s="50" t="s">
        <v>95</v>
      </c>
      <c r="G54" s="36">
        <f>STDEV(G34:G51)</f>
        <v>0.15891379666738148</v>
      </c>
      <c r="H54" s="36">
        <f>STDEV(H34:H51)</f>
        <v>0.32265443178878433</v>
      </c>
      <c r="I54" s="32">
        <f>STDEV(I34:I51)</f>
        <v>0.45286019138490557</v>
      </c>
      <c r="J54" s="32">
        <f>STDEV(J34:J51)</f>
        <v>0.39297133558090253</v>
      </c>
      <c r="K54" s="32">
        <f>STDEV(K34:K51)</f>
        <v>0.65680649451860518</v>
      </c>
    </row>
    <row r="55" spans="1:11">
      <c r="A55" s="61" t="s">
        <v>96</v>
      </c>
      <c r="B55" s="61"/>
      <c r="C55" s="36">
        <f>C54/C53*100</f>
        <v>3.7347213953070861</v>
      </c>
      <c r="D55" s="32">
        <f>D54/D53*100</f>
        <v>13.481917979692831</v>
      </c>
      <c r="E55" s="32">
        <f>E54/E53*100</f>
        <v>3.365277771136419</v>
      </c>
      <c r="F55" s="51" t="s">
        <v>98</v>
      </c>
      <c r="G55" s="36">
        <f>G54/G53*100</f>
        <v>8.7422015281566825</v>
      </c>
      <c r="H55" s="36">
        <f>H54/H53*100</f>
        <v>12.557521383721005</v>
      </c>
      <c r="I55" s="36">
        <f>I54/I53*100</f>
        <v>12.407128531093301</v>
      </c>
      <c r="J55" s="32">
        <f>J54/J53*100</f>
        <v>8.1727140848714566</v>
      </c>
      <c r="K55" s="32">
        <f>K54/K53*100</f>
        <v>5.2722604804383222</v>
      </c>
    </row>
  </sheetData>
  <mergeCells count="22">
    <mergeCell ref="G2:K2"/>
    <mergeCell ref="A31:B31"/>
    <mergeCell ref="C31:D31"/>
    <mergeCell ref="E31:F31"/>
    <mergeCell ref="A1:B1"/>
    <mergeCell ref="C1:D1"/>
    <mergeCell ref="E1:F1"/>
    <mergeCell ref="A2:C2"/>
    <mergeCell ref="D2:E2"/>
    <mergeCell ref="A22:E22"/>
    <mergeCell ref="F22:K22"/>
    <mergeCell ref="A23:B23"/>
    <mergeCell ref="A24:B24"/>
    <mergeCell ref="A25:B25"/>
    <mergeCell ref="A54:B54"/>
    <mergeCell ref="A55:B55"/>
    <mergeCell ref="A32:C32"/>
    <mergeCell ref="D32:E32"/>
    <mergeCell ref="G32:K32"/>
    <mergeCell ref="A52:E52"/>
    <mergeCell ref="F52:K52"/>
    <mergeCell ref="A53:B5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4"/>
  <sheetViews>
    <sheetView topLeftCell="I51" workbookViewId="0">
      <selection activeCell="P67" sqref="P67"/>
    </sheetView>
  </sheetViews>
  <sheetFormatPr baseColWidth="10" defaultRowHeight="15"/>
  <cols>
    <col min="7" max="7" width="14" customWidth="1"/>
    <col min="8" max="8" width="14.28515625" customWidth="1"/>
    <col min="9" max="9" width="14.85546875" customWidth="1"/>
    <col min="10" max="10" width="13.140625" customWidth="1"/>
    <col min="11" max="11" width="17.140625" customWidth="1"/>
  </cols>
  <sheetData>
    <row r="1" spans="1:14">
      <c r="A1" s="56" t="s">
        <v>1</v>
      </c>
      <c r="B1" s="56"/>
      <c r="C1" s="56" t="s">
        <v>66</v>
      </c>
      <c r="D1" s="56"/>
      <c r="E1" s="56" t="s">
        <v>67</v>
      </c>
      <c r="F1" s="56"/>
      <c r="G1" s="11"/>
      <c r="H1" s="12"/>
      <c r="I1" s="12"/>
      <c r="J1" s="12"/>
      <c r="K1" s="12"/>
    </row>
    <row r="2" spans="1:14">
      <c r="A2" s="56" t="s">
        <v>0</v>
      </c>
      <c r="B2" s="56"/>
      <c r="C2" s="56"/>
      <c r="D2" s="56" t="s">
        <v>71</v>
      </c>
      <c r="E2" s="56"/>
      <c r="F2" s="47" t="s">
        <v>2</v>
      </c>
      <c r="G2" s="56" t="s">
        <v>74</v>
      </c>
      <c r="H2" s="56"/>
      <c r="I2" s="56"/>
      <c r="J2" s="56"/>
      <c r="K2" s="56"/>
    </row>
    <row r="3" spans="1:14">
      <c r="A3" s="5" t="s">
        <v>68</v>
      </c>
      <c r="B3" s="5" t="s">
        <v>69</v>
      </c>
      <c r="C3" s="9" t="s">
        <v>70</v>
      </c>
      <c r="D3" s="6" t="s">
        <v>72</v>
      </c>
      <c r="E3" s="6" t="s">
        <v>73</v>
      </c>
      <c r="F3" s="5" t="s">
        <v>75</v>
      </c>
      <c r="G3" s="41" t="s">
        <v>116</v>
      </c>
      <c r="H3" s="41" t="s">
        <v>117</v>
      </c>
      <c r="I3" s="41" t="s">
        <v>118</v>
      </c>
      <c r="J3" s="41" t="s">
        <v>119</v>
      </c>
      <c r="K3" s="41" t="s">
        <v>126</v>
      </c>
      <c r="L3" t="s">
        <v>105</v>
      </c>
    </row>
    <row r="4" spans="1:14" ht="15.75" thickBot="1">
      <c r="A4" s="48" t="s">
        <v>83</v>
      </c>
      <c r="B4" s="48" t="s">
        <v>84</v>
      </c>
      <c r="C4" s="17">
        <v>17</v>
      </c>
      <c r="D4" s="18">
        <v>58.3</v>
      </c>
      <c r="E4" s="46">
        <v>1.79</v>
      </c>
      <c r="F4" s="52" t="s">
        <v>47</v>
      </c>
      <c r="G4" s="46">
        <v>1.1200000000000001</v>
      </c>
      <c r="H4" s="46">
        <v>2.04</v>
      </c>
      <c r="I4" s="46">
        <v>3.5</v>
      </c>
      <c r="J4" s="46">
        <v>4.53</v>
      </c>
      <c r="K4" s="46">
        <v>11.66</v>
      </c>
    </row>
    <row r="5" spans="1:14">
      <c r="A5" s="48" t="s">
        <v>11</v>
      </c>
      <c r="B5" s="48" t="s">
        <v>12</v>
      </c>
      <c r="C5" s="17">
        <v>17</v>
      </c>
      <c r="D5" s="18">
        <v>67.39</v>
      </c>
      <c r="E5" s="46">
        <v>1.8</v>
      </c>
      <c r="F5" s="52" t="s">
        <v>47</v>
      </c>
      <c r="G5" s="46">
        <v>1.3</v>
      </c>
      <c r="H5" s="46">
        <v>1.57</v>
      </c>
      <c r="I5" s="46">
        <v>3.2</v>
      </c>
      <c r="J5" s="46">
        <v>5.52</v>
      </c>
      <c r="K5" s="46">
        <v>11.04</v>
      </c>
      <c r="L5" s="44"/>
      <c r="M5" s="44" t="s">
        <v>116</v>
      </c>
      <c r="N5" s="44" t="s">
        <v>128</v>
      </c>
    </row>
    <row r="6" spans="1:14">
      <c r="A6" s="48" t="s">
        <v>6</v>
      </c>
      <c r="B6" s="48" t="s">
        <v>8</v>
      </c>
      <c r="C6" s="17">
        <v>17</v>
      </c>
      <c r="D6" s="18">
        <v>64.23</v>
      </c>
      <c r="E6" s="46">
        <v>1.8</v>
      </c>
      <c r="F6" s="52" t="s">
        <v>47</v>
      </c>
      <c r="G6" s="46">
        <v>1.22</v>
      </c>
      <c r="H6" s="46">
        <v>1.22</v>
      </c>
      <c r="I6" s="46">
        <v>2.95</v>
      </c>
      <c r="J6" s="46">
        <v>4.41</v>
      </c>
      <c r="K6" s="46">
        <v>11.29</v>
      </c>
      <c r="L6" s="42" t="s">
        <v>106</v>
      </c>
      <c r="M6" s="45">
        <v>1.1355555555555557</v>
      </c>
      <c r="N6" s="45">
        <v>1.8177777777777777</v>
      </c>
    </row>
    <row r="7" spans="1:14">
      <c r="A7" s="48" t="s">
        <v>9</v>
      </c>
      <c r="B7" s="48" t="s">
        <v>10</v>
      </c>
      <c r="C7" s="17">
        <v>17</v>
      </c>
      <c r="D7" s="18">
        <v>61.68</v>
      </c>
      <c r="E7" s="46">
        <v>1.75</v>
      </c>
      <c r="F7" s="14" t="s">
        <v>38</v>
      </c>
      <c r="G7" s="46">
        <v>1.2</v>
      </c>
      <c r="H7" s="46">
        <v>1.94</v>
      </c>
      <c r="I7" s="46">
        <v>3.55</v>
      </c>
      <c r="J7" s="46">
        <v>5.05</v>
      </c>
      <c r="K7" s="46">
        <v>11.57</v>
      </c>
      <c r="L7" s="42" t="s">
        <v>107</v>
      </c>
      <c r="M7" s="45">
        <v>3.866143790849693E-2</v>
      </c>
      <c r="N7" s="45">
        <v>2.5253594771241863E-2</v>
      </c>
    </row>
    <row r="8" spans="1:14">
      <c r="A8" s="48" t="s">
        <v>17</v>
      </c>
      <c r="B8" s="48" t="s">
        <v>18</v>
      </c>
      <c r="C8" s="17">
        <v>17</v>
      </c>
      <c r="D8" s="18">
        <v>62.67</v>
      </c>
      <c r="E8" s="46">
        <v>1.83</v>
      </c>
      <c r="F8" s="14" t="s">
        <v>38</v>
      </c>
      <c r="G8" s="46">
        <v>1.1399999999999999</v>
      </c>
      <c r="H8" s="46">
        <v>1.61</v>
      </c>
      <c r="I8" s="46">
        <v>2.92</v>
      </c>
      <c r="J8" s="46">
        <v>4.18</v>
      </c>
      <c r="K8" s="46">
        <v>11.65</v>
      </c>
      <c r="L8" s="42" t="s">
        <v>108</v>
      </c>
      <c r="M8" s="42">
        <v>18</v>
      </c>
      <c r="N8" s="42">
        <v>18</v>
      </c>
    </row>
    <row r="9" spans="1:14">
      <c r="A9" s="48" t="s">
        <v>23</v>
      </c>
      <c r="B9" s="48" t="s">
        <v>24</v>
      </c>
      <c r="C9" s="17">
        <v>17</v>
      </c>
      <c r="D9" s="18">
        <v>50.96</v>
      </c>
      <c r="E9" s="46">
        <v>1.68</v>
      </c>
      <c r="F9" s="14" t="s">
        <v>38</v>
      </c>
      <c r="G9" s="46">
        <v>1.25</v>
      </c>
      <c r="H9" s="46">
        <v>1.98</v>
      </c>
      <c r="I9" s="46">
        <v>3.22</v>
      </c>
      <c r="J9" s="46">
        <v>4.8</v>
      </c>
      <c r="K9" s="46">
        <v>11.7</v>
      </c>
      <c r="L9" s="42" t="s">
        <v>109</v>
      </c>
      <c r="M9" s="42">
        <v>0</v>
      </c>
      <c r="N9" s="42"/>
    </row>
    <row r="10" spans="1:14">
      <c r="A10" s="48" t="s">
        <v>85</v>
      </c>
      <c r="B10" s="48" t="s">
        <v>26</v>
      </c>
      <c r="C10" s="17">
        <v>17</v>
      </c>
      <c r="D10" s="18">
        <v>60.89</v>
      </c>
      <c r="E10" s="46">
        <v>1.72</v>
      </c>
      <c r="F10" s="14" t="s">
        <v>38</v>
      </c>
      <c r="G10" s="46">
        <v>1.1299999999999999</v>
      </c>
      <c r="H10" s="46">
        <v>1.8</v>
      </c>
      <c r="I10" s="46">
        <v>3.2</v>
      </c>
      <c r="J10" s="46">
        <v>4.0199999999999996</v>
      </c>
      <c r="K10" s="46">
        <v>12.06</v>
      </c>
      <c r="L10" s="42" t="s">
        <v>110</v>
      </c>
      <c r="M10" s="42">
        <v>33</v>
      </c>
      <c r="N10" s="42"/>
    </row>
    <row r="11" spans="1:14">
      <c r="A11" s="48" t="s">
        <v>4</v>
      </c>
      <c r="B11" s="48" t="s">
        <v>5</v>
      </c>
      <c r="C11" s="17">
        <v>17</v>
      </c>
      <c r="D11" s="18">
        <v>63.2</v>
      </c>
      <c r="E11" s="46">
        <v>1.7</v>
      </c>
      <c r="F11" s="14" t="s">
        <v>38</v>
      </c>
      <c r="G11" s="46">
        <v>1.08</v>
      </c>
      <c r="H11" s="46">
        <v>1.76</v>
      </c>
      <c r="I11" s="46">
        <v>3.26</v>
      </c>
      <c r="J11" s="46">
        <v>4.74</v>
      </c>
      <c r="K11" s="46">
        <v>11.09</v>
      </c>
      <c r="L11" s="42" t="s">
        <v>111</v>
      </c>
      <c r="M11" s="42">
        <v>-11.448816815867042</v>
      </c>
      <c r="N11" s="42"/>
    </row>
    <row r="12" spans="1:14">
      <c r="A12" s="48" t="s">
        <v>6</v>
      </c>
      <c r="B12" s="48" t="s">
        <v>7</v>
      </c>
      <c r="C12" s="17">
        <v>16</v>
      </c>
      <c r="D12" s="18">
        <v>61.8</v>
      </c>
      <c r="E12" s="46">
        <v>1.76</v>
      </c>
      <c r="F12" s="15" t="s">
        <v>86</v>
      </c>
      <c r="G12" s="46">
        <v>1</v>
      </c>
      <c r="H12" s="46">
        <v>2</v>
      </c>
      <c r="I12" s="46">
        <v>3.24</v>
      </c>
      <c r="J12" s="46">
        <v>4.58</v>
      </c>
      <c r="K12" s="46">
        <v>11</v>
      </c>
      <c r="L12" s="42" t="s">
        <v>112</v>
      </c>
      <c r="M12" s="42">
        <v>2.4621473097831597E-13</v>
      </c>
      <c r="N12" s="42"/>
    </row>
    <row r="13" spans="1:14">
      <c r="A13" s="48" t="s">
        <v>25</v>
      </c>
      <c r="B13" s="48" t="s">
        <v>3</v>
      </c>
      <c r="C13" s="17">
        <v>16</v>
      </c>
      <c r="D13" s="18">
        <v>55.4</v>
      </c>
      <c r="E13" s="46">
        <v>1.69</v>
      </c>
      <c r="F13" s="15" t="s">
        <v>86</v>
      </c>
      <c r="G13" s="46">
        <v>0.95</v>
      </c>
      <c r="H13" s="46">
        <v>1.56</v>
      </c>
      <c r="I13" s="46">
        <v>3.07</v>
      </c>
      <c r="J13" s="46">
        <v>4.22</v>
      </c>
      <c r="K13" s="46">
        <v>10.66</v>
      </c>
      <c r="L13" s="42" t="s">
        <v>113</v>
      </c>
      <c r="M13" s="42">
        <v>1.6923602575919827</v>
      </c>
      <c r="N13" s="42"/>
    </row>
    <row r="14" spans="1:14">
      <c r="A14" s="48" t="s">
        <v>28</v>
      </c>
      <c r="B14" s="48" t="s">
        <v>27</v>
      </c>
      <c r="C14" s="17">
        <v>16</v>
      </c>
      <c r="D14" s="18">
        <v>53.45</v>
      </c>
      <c r="E14" s="46">
        <v>1.61</v>
      </c>
      <c r="F14" s="15" t="s">
        <v>86</v>
      </c>
      <c r="G14" s="46">
        <v>1.01</v>
      </c>
      <c r="H14" s="46">
        <v>2</v>
      </c>
      <c r="I14" s="46">
        <v>3.24</v>
      </c>
      <c r="J14" s="46">
        <v>4.58</v>
      </c>
      <c r="K14" s="46">
        <v>10.65</v>
      </c>
      <c r="L14" s="42" t="s">
        <v>114</v>
      </c>
      <c r="M14" s="42">
        <v>4.9242946195663195E-13</v>
      </c>
      <c r="N14" s="42"/>
    </row>
    <row r="15" spans="1:14" ht="15.75" thickBot="1">
      <c r="A15" s="48" t="s">
        <v>29</v>
      </c>
      <c r="B15" s="48" t="s">
        <v>30</v>
      </c>
      <c r="C15" s="17">
        <v>16</v>
      </c>
      <c r="D15" s="18">
        <v>60.23</v>
      </c>
      <c r="E15" s="46">
        <v>1.7</v>
      </c>
      <c r="F15" s="28" t="s">
        <v>86</v>
      </c>
      <c r="G15" s="46">
        <v>1.1000000000000001</v>
      </c>
      <c r="H15" s="46">
        <v>1.83</v>
      </c>
      <c r="I15" s="46">
        <v>3</v>
      </c>
      <c r="J15" s="46">
        <v>4.3499999999999996</v>
      </c>
      <c r="K15" s="46">
        <v>11.1</v>
      </c>
      <c r="L15" s="43" t="s">
        <v>115</v>
      </c>
      <c r="M15" s="43">
        <v>2.0345152872214092</v>
      </c>
      <c r="N15" s="43"/>
    </row>
    <row r="16" spans="1:14">
      <c r="A16" s="48" t="s">
        <v>13</v>
      </c>
      <c r="B16" s="48" t="s">
        <v>14</v>
      </c>
      <c r="C16" s="17">
        <v>17</v>
      </c>
      <c r="D16" s="18">
        <v>62.46</v>
      </c>
      <c r="E16" s="46">
        <v>1.8</v>
      </c>
      <c r="F16" s="28" t="s">
        <v>86</v>
      </c>
      <c r="G16" s="46">
        <v>0.88</v>
      </c>
      <c r="H16" s="46">
        <v>1.7</v>
      </c>
      <c r="I16" s="46">
        <v>2.95</v>
      </c>
      <c r="J16" s="46">
        <v>4.01</v>
      </c>
      <c r="K16" s="46">
        <v>11.13</v>
      </c>
    </row>
    <row r="17" spans="1:14">
      <c r="A17" s="48" t="s">
        <v>15</v>
      </c>
      <c r="B17" s="48" t="s">
        <v>16</v>
      </c>
      <c r="C17" s="17">
        <v>17</v>
      </c>
      <c r="D17" s="18">
        <v>60.122999999999998</v>
      </c>
      <c r="E17" s="46">
        <v>1.55</v>
      </c>
      <c r="F17" s="16" t="s">
        <v>35</v>
      </c>
      <c r="G17" s="46">
        <v>1.04</v>
      </c>
      <c r="H17" s="46">
        <v>1.88</v>
      </c>
      <c r="I17" s="46">
        <v>3.2</v>
      </c>
      <c r="J17" s="46">
        <v>4.33</v>
      </c>
      <c r="K17" s="46">
        <v>12.59</v>
      </c>
    </row>
    <row r="18" spans="1:14">
      <c r="A18" s="48" t="s">
        <v>19</v>
      </c>
      <c r="B18" s="48" t="s">
        <v>20</v>
      </c>
      <c r="C18" s="17">
        <v>17</v>
      </c>
      <c r="D18" s="18">
        <v>61.5</v>
      </c>
      <c r="E18" s="46">
        <v>1.77</v>
      </c>
      <c r="F18" s="16" t="s">
        <v>35</v>
      </c>
      <c r="G18" s="46">
        <v>0.94</v>
      </c>
      <c r="H18" s="46">
        <v>1.86</v>
      </c>
      <c r="I18" s="46">
        <v>3.02</v>
      </c>
      <c r="J18" s="46">
        <v>4.3899999999999997</v>
      </c>
      <c r="K18" s="46">
        <v>12.02</v>
      </c>
    </row>
    <row r="19" spans="1:14">
      <c r="A19" s="48" t="s">
        <v>21</v>
      </c>
      <c r="B19" s="48" t="s">
        <v>22</v>
      </c>
      <c r="C19" s="17">
        <v>16</v>
      </c>
      <c r="D19" s="18">
        <v>64.099999999999994</v>
      </c>
      <c r="E19" s="46">
        <v>1.83</v>
      </c>
      <c r="F19" s="16" t="s">
        <v>35</v>
      </c>
      <c r="G19" s="46">
        <v>1.04</v>
      </c>
      <c r="H19" s="46">
        <v>1.69</v>
      </c>
      <c r="I19" s="46">
        <v>3.45</v>
      </c>
      <c r="J19" s="46">
        <v>4.5</v>
      </c>
      <c r="K19" s="46">
        <v>11.4</v>
      </c>
      <c r="L19" t="s">
        <v>105</v>
      </c>
    </row>
    <row r="20" spans="1:14" ht="15.75" thickBot="1">
      <c r="A20" s="48" t="s">
        <v>91</v>
      </c>
      <c r="B20" s="48" t="s">
        <v>92</v>
      </c>
      <c r="C20" s="17">
        <v>19</v>
      </c>
      <c r="D20" s="18">
        <v>78</v>
      </c>
      <c r="E20" s="46">
        <v>1.79</v>
      </c>
      <c r="F20" s="16" t="s">
        <v>35</v>
      </c>
      <c r="G20" s="46">
        <v>1.28</v>
      </c>
      <c r="H20" s="46">
        <v>1.99</v>
      </c>
      <c r="I20" s="46">
        <v>3.27</v>
      </c>
      <c r="J20" s="46">
        <v>4.71</v>
      </c>
      <c r="K20" s="46">
        <v>11.88</v>
      </c>
    </row>
    <row r="21" spans="1:14">
      <c r="A21" s="48" t="s">
        <v>91</v>
      </c>
      <c r="B21" s="48" t="s">
        <v>93</v>
      </c>
      <c r="C21" s="17">
        <v>19</v>
      </c>
      <c r="D21" s="18">
        <v>77.3</v>
      </c>
      <c r="E21" s="46">
        <v>1.79</v>
      </c>
      <c r="F21" s="16" t="s">
        <v>35</v>
      </c>
      <c r="G21" s="46">
        <v>1.76</v>
      </c>
      <c r="H21" s="46">
        <v>2.04</v>
      </c>
      <c r="I21" s="46">
        <v>3.19</v>
      </c>
      <c r="J21" s="46">
        <v>4.3499999999999996</v>
      </c>
      <c r="K21" s="46">
        <v>11.65</v>
      </c>
      <c r="L21" s="44"/>
      <c r="M21" s="44" t="s">
        <v>118</v>
      </c>
      <c r="N21" s="44" t="s">
        <v>122</v>
      </c>
    </row>
    <row r="22" spans="1:14">
      <c r="A22" s="58" t="s">
        <v>102</v>
      </c>
      <c r="B22" s="58"/>
      <c r="C22" s="58"/>
      <c r="D22" s="58"/>
      <c r="E22" s="58"/>
      <c r="F22" s="62" t="s">
        <v>101</v>
      </c>
      <c r="G22" s="62"/>
      <c r="H22" s="62"/>
      <c r="I22" s="62"/>
      <c r="J22" s="62"/>
      <c r="K22" s="62"/>
      <c r="L22" s="42" t="s">
        <v>106</v>
      </c>
      <c r="M22" s="45">
        <v>3.1905555555555565</v>
      </c>
      <c r="N22" s="45">
        <v>3.6500000000000004</v>
      </c>
    </row>
    <row r="23" spans="1:14">
      <c r="A23" s="59" t="s">
        <v>94</v>
      </c>
      <c r="B23" s="59"/>
      <c r="C23" s="36">
        <f>AVERAGE(C4:C21)</f>
        <v>16.944444444444443</v>
      </c>
      <c r="D23" s="32">
        <f>AVERAGE(D4:D21)</f>
        <v>62.426833333333349</v>
      </c>
      <c r="E23" s="32">
        <f>AVERAGE(E4:E21)</f>
        <v>1.7422222222222221</v>
      </c>
      <c r="F23" s="49" t="s">
        <v>97</v>
      </c>
      <c r="G23" s="32">
        <f>AVERAGE(G4:G21)</f>
        <v>1.1355555555555557</v>
      </c>
      <c r="H23" s="32">
        <f>AVERAGE(H4:H21)</f>
        <v>1.8038888888888889</v>
      </c>
      <c r="I23" s="32">
        <f>AVERAGE(I4:I21)</f>
        <v>3.1905555555555565</v>
      </c>
      <c r="J23" s="32">
        <f>AVERAGE(J4:J21)</f>
        <v>4.5149999999999988</v>
      </c>
      <c r="K23" s="32">
        <f>AVERAGE(K4:K21)</f>
        <v>11.452222222222224</v>
      </c>
      <c r="L23" s="42" t="s">
        <v>107</v>
      </c>
      <c r="M23" s="45">
        <v>3.4017320261433365E-2</v>
      </c>
      <c r="N23" s="45">
        <v>0.20508235294117333</v>
      </c>
    </row>
    <row r="24" spans="1:14">
      <c r="A24" s="60" t="s">
        <v>95</v>
      </c>
      <c r="B24" s="60"/>
      <c r="C24" s="36">
        <f>STDEV(C4:C21)</f>
        <v>0.87260409608064882</v>
      </c>
      <c r="D24" s="36">
        <f>STDEV(D4:D21)</f>
        <v>6.8076979286858581</v>
      </c>
      <c r="E24" s="32">
        <f>STDEV(E4:E21)</f>
        <v>7.6123394839105185E-2</v>
      </c>
      <c r="F24" s="50" t="s">
        <v>95</v>
      </c>
      <c r="G24" s="36">
        <f>STDEV(G4:G21)</f>
        <v>0.19662512023771767</v>
      </c>
      <c r="H24" s="36">
        <f>STDEV(H4:H21)</f>
        <v>0.21701555620274524</v>
      </c>
      <c r="I24" s="32">
        <f>STDEV(I4:I21)</f>
        <v>0.18443784931904125</v>
      </c>
      <c r="J24" s="32">
        <f>STDEV(J4:J21)</f>
        <v>0.36699495107924412</v>
      </c>
      <c r="K24" s="32">
        <f>STDEV(K4:K21)</f>
        <v>0.50873031750394293</v>
      </c>
      <c r="L24" s="42" t="s">
        <v>108</v>
      </c>
      <c r="M24" s="42">
        <v>18</v>
      </c>
      <c r="N24" s="42">
        <v>18</v>
      </c>
    </row>
    <row r="25" spans="1:14">
      <c r="A25" s="61" t="s">
        <v>96</v>
      </c>
      <c r="B25" s="61"/>
      <c r="C25" s="17">
        <f>C24/C23*100</f>
        <v>5.1497946653939932</v>
      </c>
      <c r="D25" s="46">
        <f>D24/D23*100</f>
        <v>10.90508290294909</v>
      </c>
      <c r="E25" s="46">
        <f>E24/E23*100</f>
        <v>4.3693275098976194</v>
      </c>
      <c r="F25" s="51" t="s">
        <v>96</v>
      </c>
      <c r="G25" s="36">
        <f>G24/G23*100</f>
        <v>17.315323699994707</v>
      </c>
      <c r="H25" s="36">
        <f>H24/H23*100</f>
        <v>12.030428123342823</v>
      </c>
      <c r="I25" s="36">
        <f>I24/I23*100</f>
        <v>5.7807440148750509</v>
      </c>
      <c r="J25" s="32">
        <f>J24/J23*100</f>
        <v>8.1283488611128281</v>
      </c>
      <c r="K25" s="32">
        <f>K24/K23*100</f>
        <v>4.4421973974342537</v>
      </c>
      <c r="L25" s="42" t="s">
        <v>109</v>
      </c>
      <c r="M25" s="42">
        <v>0</v>
      </c>
      <c r="N25" s="42"/>
    </row>
    <row r="26" spans="1:14">
      <c r="L26" s="42" t="s">
        <v>110</v>
      </c>
      <c r="M26" s="42">
        <v>22</v>
      </c>
      <c r="N26" s="42"/>
    </row>
    <row r="27" spans="1:14">
      <c r="L27" s="42" t="s">
        <v>111</v>
      </c>
      <c r="M27" s="42">
        <v>-3.9863898257334385</v>
      </c>
      <c r="N27" s="42"/>
    </row>
    <row r="28" spans="1:14">
      <c r="L28" s="42" t="s">
        <v>112</v>
      </c>
      <c r="M28" s="42">
        <v>3.1174297087484444E-4</v>
      </c>
      <c r="N28" s="42"/>
    </row>
    <row r="29" spans="1:14">
      <c r="L29" s="42" t="s">
        <v>113</v>
      </c>
      <c r="M29" s="42">
        <v>1.7171443354398259</v>
      </c>
      <c r="N29" s="42"/>
    </row>
    <row r="30" spans="1:14">
      <c r="L30" s="42" t="s">
        <v>114</v>
      </c>
      <c r="M30" s="42">
        <v>6.2348594174968888E-4</v>
      </c>
      <c r="N30" s="42"/>
    </row>
    <row r="31" spans="1:14" ht="15.75" thickBot="1">
      <c r="L31" s="43" t="s">
        <v>115</v>
      </c>
      <c r="M31" s="43">
        <v>2.0738730583156064</v>
      </c>
      <c r="N31" s="43"/>
    </row>
    <row r="32" spans="1:14">
      <c r="A32" s="56" t="s">
        <v>82</v>
      </c>
      <c r="B32" s="57"/>
      <c r="C32" s="56" t="s">
        <v>127</v>
      </c>
      <c r="D32" s="57"/>
      <c r="E32" s="56" t="s">
        <v>81</v>
      </c>
      <c r="F32" s="57"/>
      <c r="G32" s="8"/>
      <c r="H32" s="2"/>
      <c r="I32" s="2"/>
      <c r="J32" s="2"/>
      <c r="K32" s="2"/>
    </row>
    <row r="33" spans="1:14">
      <c r="A33" s="56" t="s">
        <v>0</v>
      </c>
      <c r="B33" s="57"/>
      <c r="C33" s="57"/>
      <c r="D33" s="56" t="s">
        <v>71</v>
      </c>
      <c r="E33" s="57"/>
      <c r="F33" s="47" t="s">
        <v>2</v>
      </c>
      <c r="G33" s="56" t="s">
        <v>74</v>
      </c>
      <c r="H33" s="57"/>
      <c r="I33" s="57"/>
      <c r="J33" s="57"/>
      <c r="K33" s="57"/>
    </row>
    <row r="34" spans="1:14">
      <c r="A34" s="5" t="s">
        <v>68</v>
      </c>
      <c r="B34" s="5" t="s">
        <v>69</v>
      </c>
      <c r="C34" s="19" t="s">
        <v>70</v>
      </c>
      <c r="D34" s="20" t="s">
        <v>72</v>
      </c>
      <c r="E34" s="21" t="s">
        <v>73</v>
      </c>
      <c r="F34" s="5" t="s">
        <v>75</v>
      </c>
      <c r="G34" s="41" t="s">
        <v>128</v>
      </c>
      <c r="H34" s="41" t="s">
        <v>121</v>
      </c>
      <c r="I34" s="41" t="s">
        <v>122</v>
      </c>
      <c r="J34" s="41" t="s">
        <v>123</v>
      </c>
      <c r="K34" s="41" t="s">
        <v>125</v>
      </c>
    </row>
    <row r="35" spans="1:14">
      <c r="A35" s="48" t="s">
        <v>48</v>
      </c>
      <c r="B35" s="48" t="s">
        <v>49</v>
      </c>
      <c r="C35" s="48">
        <v>19</v>
      </c>
      <c r="D35" s="46">
        <v>92.5</v>
      </c>
      <c r="E35" s="46">
        <v>1.91</v>
      </c>
      <c r="F35" s="52" t="s">
        <v>47</v>
      </c>
      <c r="G35" s="46">
        <v>2.0299999999999998</v>
      </c>
      <c r="H35" s="46">
        <v>3.03</v>
      </c>
      <c r="I35" s="46">
        <v>3.55</v>
      </c>
      <c r="J35" s="46">
        <v>5.27</v>
      </c>
      <c r="K35" s="46">
        <v>12.38</v>
      </c>
    </row>
    <row r="36" spans="1:14">
      <c r="A36" s="48" t="s">
        <v>53</v>
      </c>
      <c r="B36" s="48" t="s">
        <v>54</v>
      </c>
      <c r="C36" s="48">
        <v>17</v>
      </c>
      <c r="D36" s="46">
        <v>64.3</v>
      </c>
      <c r="E36" s="46">
        <v>1.79</v>
      </c>
      <c r="F36" s="52" t="s">
        <v>47</v>
      </c>
      <c r="G36" s="46">
        <v>2.09</v>
      </c>
      <c r="H36" s="46">
        <v>3.01</v>
      </c>
      <c r="I36" s="46">
        <v>3.52</v>
      </c>
      <c r="J36" s="46">
        <v>4.63</v>
      </c>
      <c r="K36" s="46">
        <v>13.21</v>
      </c>
      <c r="L36" t="s">
        <v>105</v>
      </c>
    </row>
    <row r="37" spans="1:14" ht="15.75" thickBot="1">
      <c r="A37" s="48" t="s">
        <v>36</v>
      </c>
      <c r="B37" s="48" t="s">
        <v>37</v>
      </c>
      <c r="C37" s="48">
        <v>18</v>
      </c>
      <c r="D37" s="46">
        <v>71</v>
      </c>
      <c r="E37" s="46">
        <v>1.77</v>
      </c>
      <c r="F37" s="52" t="s">
        <v>47</v>
      </c>
      <c r="G37" s="46">
        <v>1.73</v>
      </c>
      <c r="H37" s="46">
        <v>2.21</v>
      </c>
      <c r="I37" s="46">
        <v>3.23</v>
      </c>
      <c r="J37" s="46">
        <v>4.84</v>
      </c>
      <c r="K37" s="46">
        <v>11.62</v>
      </c>
    </row>
    <row r="38" spans="1:14">
      <c r="A38" s="48" t="s">
        <v>39</v>
      </c>
      <c r="B38" s="48" t="s">
        <v>40</v>
      </c>
      <c r="C38" s="48">
        <v>19</v>
      </c>
      <c r="D38" s="46">
        <v>59.2</v>
      </c>
      <c r="E38" s="46">
        <v>1.7</v>
      </c>
      <c r="F38" s="14" t="s">
        <v>38</v>
      </c>
      <c r="G38" s="46">
        <v>1.81</v>
      </c>
      <c r="H38" s="46">
        <v>2.79</v>
      </c>
      <c r="I38" s="46">
        <v>3.99</v>
      </c>
      <c r="J38" s="46">
        <v>4.7</v>
      </c>
      <c r="K38" s="46">
        <v>13.61</v>
      </c>
      <c r="L38" s="44"/>
      <c r="M38" s="44" t="s">
        <v>119</v>
      </c>
      <c r="N38" s="44" t="s">
        <v>123</v>
      </c>
    </row>
    <row r="39" spans="1:14">
      <c r="A39" s="48" t="s">
        <v>45</v>
      </c>
      <c r="B39" s="48" t="s">
        <v>46</v>
      </c>
      <c r="C39" s="48">
        <v>18</v>
      </c>
      <c r="D39" s="46">
        <v>60.8</v>
      </c>
      <c r="E39" s="46">
        <v>1.76</v>
      </c>
      <c r="F39" s="14" t="s">
        <v>38</v>
      </c>
      <c r="G39" s="46">
        <v>1.68</v>
      </c>
      <c r="H39" s="46">
        <v>2.0299999999999998</v>
      </c>
      <c r="I39" s="46">
        <v>3.56</v>
      </c>
      <c r="J39" s="46">
        <v>5.36</v>
      </c>
      <c r="K39" s="46">
        <v>12.97</v>
      </c>
      <c r="L39" s="42" t="s">
        <v>106</v>
      </c>
      <c r="M39" s="45">
        <v>4.5149999999999988</v>
      </c>
      <c r="N39" s="45">
        <v>4.8083333333333336</v>
      </c>
    </row>
    <row r="40" spans="1:14">
      <c r="A40" s="48" t="s">
        <v>57</v>
      </c>
      <c r="B40" s="48" t="s">
        <v>58</v>
      </c>
      <c r="C40" s="48">
        <v>19</v>
      </c>
      <c r="D40" s="46">
        <v>76.900000000000006</v>
      </c>
      <c r="E40" s="46">
        <v>1.76</v>
      </c>
      <c r="F40" s="14" t="s">
        <v>38</v>
      </c>
      <c r="G40" s="46">
        <v>1.93</v>
      </c>
      <c r="H40" s="46">
        <v>2.61</v>
      </c>
      <c r="I40" s="46">
        <v>3.54</v>
      </c>
      <c r="J40" s="46">
        <v>5.34</v>
      </c>
      <c r="K40" s="46">
        <v>13.31</v>
      </c>
      <c r="L40" s="42" t="s">
        <v>107</v>
      </c>
      <c r="M40" s="45">
        <v>0.13468529411765678</v>
      </c>
      <c r="N40" s="45">
        <v>0.1544264705882383</v>
      </c>
    </row>
    <row r="41" spans="1:14">
      <c r="A41" s="48" t="s">
        <v>63</v>
      </c>
      <c r="B41" s="48" t="s">
        <v>64</v>
      </c>
      <c r="C41" s="48">
        <v>17</v>
      </c>
      <c r="D41" s="46">
        <v>62.3</v>
      </c>
      <c r="E41" s="46">
        <v>1.74</v>
      </c>
      <c r="F41" s="14" t="s">
        <v>38</v>
      </c>
      <c r="G41" s="46">
        <v>1.87</v>
      </c>
      <c r="H41" s="46" t="s">
        <v>65</v>
      </c>
      <c r="I41" s="46">
        <v>3.88</v>
      </c>
      <c r="J41" s="46">
        <v>4.76</v>
      </c>
      <c r="K41" s="46">
        <v>12.47</v>
      </c>
      <c r="L41" s="42" t="s">
        <v>108</v>
      </c>
      <c r="M41" s="42">
        <v>18</v>
      </c>
      <c r="N41" s="42">
        <v>18</v>
      </c>
    </row>
    <row r="42" spans="1:14">
      <c r="A42" s="48" t="s">
        <v>33</v>
      </c>
      <c r="B42" s="48" t="s">
        <v>34</v>
      </c>
      <c r="C42" s="48">
        <v>17</v>
      </c>
      <c r="D42" s="46">
        <v>60.6</v>
      </c>
      <c r="E42" s="46">
        <v>1.75</v>
      </c>
      <c r="F42" s="14" t="s">
        <v>38</v>
      </c>
      <c r="G42" s="46">
        <v>1.86</v>
      </c>
      <c r="H42" s="46">
        <v>2.92</v>
      </c>
      <c r="I42" s="46">
        <v>4.5199999999999996</v>
      </c>
      <c r="J42" s="46">
        <v>5.52</v>
      </c>
      <c r="K42" s="46">
        <v>13.33</v>
      </c>
      <c r="L42" s="42" t="s">
        <v>109</v>
      </c>
      <c r="M42" s="42">
        <v>0</v>
      </c>
      <c r="N42" s="42"/>
    </row>
    <row r="43" spans="1:14">
      <c r="A43" s="48" t="s">
        <v>41</v>
      </c>
      <c r="B43" s="48" t="s">
        <v>42</v>
      </c>
      <c r="C43" s="48">
        <v>19</v>
      </c>
      <c r="D43" s="46">
        <v>58.6</v>
      </c>
      <c r="E43" s="46">
        <v>1.7</v>
      </c>
      <c r="F43" s="28" t="s">
        <v>86</v>
      </c>
      <c r="G43" s="46">
        <v>2.0299999999999998</v>
      </c>
      <c r="H43" s="46">
        <v>2.11</v>
      </c>
      <c r="I43" s="46">
        <v>3.61</v>
      </c>
      <c r="J43" s="46">
        <v>5.22</v>
      </c>
      <c r="K43" s="46">
        <v>12.78</v>
      </c>
      <c r="L43" s="42" t="s">
        <v>110</v>
      </c>
      <c r="M43" s="42">
        <v>34</v>
      </c>
      <c r="N43" s="42"/>
    </row>
    <row r="44" spans="1:14">
      <c r="A44" s="48" t="s">
        <v>43</v>
      </c>
      <c r="B44" s="48" t="s">
        <v>44</v>
      </c>
      <c r="C44" s="48">
        <v>18</v>
      </c>
      <c r="D44" s="46">
        <v>56.3</v>
      </c>
      <c r="E44" s="46">
        <v>1.66</v>
      </c>
      <c r="F44" s="28" t="s">
        <v>86</v>
      </c>
      <c r="G44" s="46">
        <v>1.66</v>
      </c>
      <c r="H44" s="46">
        <v>2.7</v>
      </c>
      <c r="I44" s="46">
        <v>3.98</v>
      </c>
      <c r="J44" s="46">
        <v>4.6900000000000004</v>
      </c>
      <c r="K44" s="46">
        <v>12.44</v>
      </c>
      <c r="L44" s="42" t="s">
        <v>111</v>
      </c>
      <c r="M44" s="42">
        <v>-2.3145405169568112</v>
      </c>
      <c r="N44" s="42"/>
    </row>
    <row r="45" spans="1:14">
      <c r="A45" s="48" t="s">
        <v>51</v>
      </c>
      <c r="B45" s="48" t="s">
        <v>52</v>
      </c>
      <c r="C45" s="48">
        <v>19</v>
      </c>
      <c r="D45" s="46">
        <v>63.3</v>
      </c>
      <c r="E45" s="46">
        <v>1.74</v>
      </c>
      <c r="F45" s="28" t="s">
        <v>86</v>
      </c>
      <c r="G45" s="46">
        <v>1.9</v>
      </c>
      <c r="H45" s="46">
        <v>2.39</v>
      </c>
      <c r="I45" s="46">
        <v>3.92</v>
      </c>
      <c r="J45" s="46">
        <v>4.57</v>
      </c>
      <c r="K45" s="46">
        <v>11.75</v>
      </c>
      <c r="L45" s="42" t="s">
        <v>112</v>
      </c>
      <c r="M45" s="42">
        <v>1.3404911487880857E-2</v>
      </c>
      <c r="N45" s="42"/>
    </row>
    <row r="46" spans="1:14">
      <c r="A46" s="48" t="s">
        <v>61</v>
      </c>
      <c r="B46" s="48" t="s">
        <v>62</v>
      </c>
      <c r="C46" s="48">
        <v>18</v>
      </c>
      <c r="D46" s="46">
        <v>76.599999999999994</v>
      </c>
      <c r="E46" s="46">
        <v>1.82</v>
      </c>
      <c r="F46" s="28" t="s">
        <v>86</v>
      </c>
      <c r="G46" s="46">
        <v>1.99</v>
      </c>
      <c r="H46" s="46">
        <v>2.68</v>
      </c>
      <c r="I46" s="46">
        <v>4.01</v>
      </c>
      <c r="J46" s="46">
        <v>4.8899999999999997</v>
      </c>
      <c r="K46" s="46">
        <v>12.99</v>
      </c>
      <c r="L46" s="42" t="s">
        <v>113</v>
      </c>
      <c r="M46" s="42">
        <v>1.6909241977712473</v>
      </c>
      <c r="N46" s="42"/>
    </row>
    <row r="47" spans="1:14">
      <c r="A47" s="48" t="s">
        <v>31</v>
      </c>
      <c r="B47" s="48" t="s">
        <v>32</v>
      </c>
      <c r="C47" s="48">
        <v>18</v>
      </c>
      <c r="D47" s="46">
        <v>61.1</v>
      </c>
      <c r="E47" s="46">
        <v>1.72</v>
      </c>
      <c r="F47" s="28" t="s">
        <v>86</v>
      </c>
      <c r="G47" s="46">
        <v>1.72</v>
      </c>
      <c r="H47" s="46">
        <v>2.92</v>
      </c>
      <c r="I47" s="46">
        <v>4.2</v>
      </c>
      <c r="J47" s="46">
        <v>4.66</v>
      </c>
      <c r="K47" s="46">
        <v>12.16</v>
      </c>
      <c r="L47" s="42" t="s">
        <v>114</v>
      </c>
      <c r="M47" s="42">
        <v>2.6809822975761715E-2</v>
      </c>
      <c r="N47" s="42"/>
    </row>
    <row r="48" spans="1:14" ht="15.75" thickBot="1">
      <c r="A48" s="48" t="s">
        <v>50</v>
      </c>
      <c r="B48" s="48" t="s">
        <v>49</v>
      </c>
      <c r="C48" s="48">
        <v>18</v>
      </c>
      <c r="D48" s="46">
        <v>72.7</v>
      </c>
      <c r="E48" s="46">
        <v>1.76</v>
      </c>
      <c r="F48" s="16" t="s">
        <v>35</v>
      </c>
      <c r="G48" s="46">
        <v>1.6</v>
      </c>
      <c r="H48" s="46">
        <v>2.5499999999999998</v>
      </c>
      <c r="I48" s="46">
        <v>4.04</v>
      </c>
      <c r="J48" s="46">
        <v>4.63</v>
      </c>
      <c r="K48" s="46">
        <v>12.12</v>
      </c>
      <c r="L48" s="43" t="s">
        <v>115</v>
      </c>
      <c r="M48" s="43">
        <v>2.032244497839593</v>
      </c>
      <c r="N48" s="43"/>
    </row>
    <row r="49" spans="1:14">
      <c r="A49" s="48" t="s">
        <v>55</v>
      </c>
      <c r="B49" s="48" t="s">
        <v>56</v>
      </c>
      <c r="C49" s="48">
        <v>18</v>
      </c>
      <c r="D49" s="46">
        <v>74.2</v>
      </c>
      <c r="E49" s="46">
        <v>1.81</v>
      </c>
      <c r="F49" s="16" t="s">
        <v>35</v>
      </c>
      <c r="G49" s="46">
        <v>1.65</v>
      </c>
      <c r="H49" s="46">
        <v>2.13</v>
      </c>
      <c r="I49" s="46">
        <v>2.98</v>
      </c>
      <c r="J49" s="46">
        <v>4.1100000000000003</v>
      </c>
      <c r="K49" s="46">
        <v>11.79</v>
      </c>
    </row>
    <row r="50" spans="1:14">
      <c r="A50" s="48" t="s">
        <v>59</v>
      </c>
      <c r="B50" s="48" t="s">
        <v>60</v>
      </c>
      <c r="C50" s="48">
        <v>18</v>
      </c>
      <c r="D50" s="46">
        <v>67.3</v>
      </c>
      <c r="E50" s="46">
        <v>1.66</v>
      </c>
      <c r="F50" s="16" t="s">
        <v>35</v>
      </c>
      <c r="G50" s="46">
        <v>1.88</v>
      </c>
      <c r="H50" s="46">
        <v>2.69</v>
      </c>
      <c r="I50" s="46">
        <v>3.24</v>
      </c>
      <c r="J50" s="46">
        <v>4.5599999999999996</v>
      </c>
      <c r="K50" s="46">
        <v>11.86</v>
      </c>
    </row>
    <row r="51" spans="1:14">
      <c r="A51" s="48" t="s">
        <v>87</v>
      </c>
      <c r="B51" s="48" t="s">
        <v>88</v>
      </c>
      <c r="C51" s="48">
        <v>18</v>
      </c>
      <c r="D51" s="46">
        <v>76.3</v>
      </c>
      <c r="E51" s="46">
        <v>1.73</v>
      </c>
      <c r="F51" s="16" t="s">
        <v>35</v>
      </c>
      <c r="G51" s="46">
        <v>1.57</v>
      </c>
      <c r="H51" s="46">
        <v>2.3199999999999998</v>
      </c>
      <c r="I51" s="46">
        <v>2.88</v>
      </c>
      <c r="J51" s="46">
        <v>4.1900000000000004</v>
      </c>
      <c r="K51" s="46">
        <v>11.64</v>
      </c>
    </row>
    <row r="52" spans="1:14">
      <c r="A52" s="48" t="s">
        <v>89</v>
      </c>
      <c r="B52" s="48" t="s">
        <v>90</v>
      </c>
      <c r="C52" s="48">
        <v>18</v>
      </c>
      <c r="D52" s="46">
        <v>66.2</v>
      </c>
      <c r="E52" s="46">
        <v>1.76</v>
      </c>
      <c r="F52" s="16" t="s">
        <v>35</v>
      </c>
      <c r="G52" s="46">
        <v>1.72</v>
      </c>
      <c r="H52" s="46">
        <v>2.59</v>
      </c>
      <c r="I52" s="46">
        <v>3.05</v>
      </c>
      <c r="J52" s="46">
        <v>4.6100000000000003</v>
      </c>
      <c r="K52" s="46">
        <v>11.81</v>
      </c>
      <c r="L52" t="s">
        <v>105</v>
      </c>
    </row>
    <row r="53" spans="1:14" ht="15.75" thickBot="1">
      <c r="A53" s="58" t="s">
        <v>100</v>
      </c>
      <c r="B53" s="58"/>
      <c r="C53" s="58"/>
      <c r="D53" s="58"/>
      <c r="E53" s="58"/>
      <c r="F53" s="62" t="s">
        <v>99</v>
      </c>
      <c r="G53" s="62"/>
      <c r="H53" s="62"/>
      <c r="I53" s="62"/>
      <c r="J53" s="62"/>
      <c r="K53" s="62"/>
    </row>
    <row r="54" spans="1:14">
      <c r="A54" s="59" t="s">
        <v>97</v>
      </c>
      <c r="B54" s="59"/>
      <c r="C54" s="36">
        <f>AVERAGE(C35:C52)</f>
        <v>18.111111111111111</v>
      </c>
      <c r="D54" s="30">
        <f>AVERAGE(D35:D52)</f>
        <v>67.788888888888891</v>
      </c>
      <c r="E54" s="30">
        <f>AVERAGE(E35:E52)</f>
        <v>1.7522222222222221</v>
      </c>
      <c r="F54" s="49" t="s">
        <v>97</v>
      </c>
      <c r="G54" s="32">
        <f>AVERAGE(G35:G52)</f>
        <v>1.8177777777777777</v>
      </c>
      <c r="H54" s="32">
        <f>AVERAGE(H35:H52)</f>
        <v>2.5694117647058818</v>
      </c>
      <c r="I54" s="32">
        <f>AVERAGE(I35:I52)</f>
        <v>3.6500000000000004</v>
      </c>
      <c r="J54" s="32">
        <f>AVERAGE(J35:J52)</f>
        <v>4.8083333333333336</v>
      </c>
      <c r="K54" s="32">
        <f>AVERAGE(K35:K52)</f>
        <v>12.457777777777778</v>
      </c>
      <c r="L54" s="44"/>
      <c r="M54" s="44" t="s">
        <v>126</v>
      </c>
      <c r="N54" s="44" t="s">
        <v>125</v>
      </c>
    </row>
    <row r="55" spans="1:14">
      <c r="A55" s="60" t="s">
        <v>95</v>
      </c>
      <c r="B55" s="60"/>
      <c r="C55" s="36">
        <f>STDEV(C35:C52)</f>
        <v>0.67639954159450555</v>
      </c>
      <c r="D55" s="36">
        <f>STDEV(D35:D52)</f>
        <v>9.1392423993451075</v>
      </c>
      <c r="E55" s="30">
        <f>STDEV(E35:E52)</f>
        <v>5.8967144945357028E-2</v>
      </c>
      <c r="F55" s="50" t="s">
        <v>95</v>
      </c>
      <c r="G55" s="36">
        <f>STDEV(G35:G52)</f>
        <v>0.15891379666738148</v>
      </c>
      <c r="H55" s="36">
        <f>STDEV(H35:H52)</f>
        <v>0.32265443178878433</v>
      </c>
      <c r="I55" s="32">
        <f>STDEV(I35:I52)</f>
        <v>0.45286019138490557</v>
      </c>
      <c r="J55" s="32">
        <f>STDEV(J35:J52)</f>
        <v>0.39297133558090253</v>
      </c>
      <c r="K55" s="32">
        <f>STDEV(K35:K52)</f>
        <v>0.65680649451860518</v>
      </c>
      <c r="L55" s="42" t="s">
        <v>106</v>
      </c>
      <c r="M55" s="45">
        <v>11.452222222222224</v>
      </c>
      <c r="N55" s="45">
        <v>12.457777777777778</v>
      </c>
    </row>
    <row r="56" spans="1:14">
      <c r="A56" s="61" t="s">
        <v>96</v>
      </c>
      <c r="B56" s="61"/>
      <c r="C56" s="36">
        <f>C55/C54*100</f>
        <v>3.7347213953070861</v>
      </c>
      <c r="D56" s="32">
        <f>D55/D54*100</f>
        <v>13.481917979692831</v>
      </c>
      <c r="E56" s="32">
        <f>E55/E54*100</f>
        <v>3.365277771136419</v>
      </c>
      <c r="F56" s="51" t="s">
        <v>98</v>
      </c>
      <c r="G56" s="36">
        <f>G55/G54*100</f>
        <v>8.7422015281566825</v>
      </c>
      <c r="H56" s="36">
        <f>H55/H54*100</f>
        <v>12.557521383721005</v>
      </c>
      <c r="I56" s="36">
        <f>I55/I54*100</f>
        <v>12.407128531093301</v>
      </c>
      <c r="J56" s="32">
        <f>J55/J54*100</f>
        <v>8.1727140848714566</v>
      </c>
      <c r="K56" s="32">
        <f>K55/K54*100</f>
        <v>5.2722604804383222</v>
      </c>
      <c r="L56" s="42" t="s">
        <v>107</v>
      </c>
      <c r="M56" s="45">
        <v>0.25880653594766256</v>
      </c>
      <c r="N56" s="45">
        <v>0.43139477124181852</v>
      </c>
    </row>
    <row r="57" spans="1:14">
      <c r="L57" s="42" t="s">
        <v>108</v>
      </c>
      <c r="M57" s="42">
        <v>18</v>
      </c>
      <c r="N57" s="42">
        <v>18</v>
      </c>
    </row>
    <row r="58" spans="1:14">
      <c r="L58" s="42" t="s">
        <v>109</v>
      </c>
      <c r="M58" s="42">
        <v>0</v>
      </c>
      <c r="N58" s="42"/>
    </row>
    <row r="59" spans="1:14">
      <c r="L59" s="42" t="s">
        <v>110</v>
      </c>
      <c r="M59" s="42">
        <v>32</v>
      </c>
      <c r="N59" s="42"/>
    </row>
    <row r="60" spans="1:14">
      <c r="L60" s="42" t="s">
        <v>111</v>
      </c>
      <c r="M60" s="42">
        <v>-5.1351653657809733</v>
      </c>
      <c r="N60" s="42"/>
    </row>
    <row r="61" spans="1:14">
      <c r="L61" s="42" t="s">
        <v>112</v>
      </c>
      <c r="M61" s="42">
        <v>6.7062591747004708E-6</v>
      </c>
      <c r="N61" s="42"/>
    </row>
    <row r="62" spans="1:14">
      <c r="L62" s="42" t="s">
        <v>113</v>
      </c>
      <c r="M62" s="42">
        <v>1.6938887025919045</v>
      </c>
      <c r="N62" s="42"/>
    </row>
    <row r="63" spans="1:14">
      <c r="L63" s="42" t="s">
        <v>114</v>
      </c>
      <c r="M63" s="42">
        <v>1.3412518349400942E-5</v>
      </c>
      <c r="N63" s="42"/>
    </row>
    <row r="64" spans="1:14" ht="15.75" thickBot="1">
      <c r="L64" s="43" t="s">
        <v>115</v>
      </c>
      <c r="M64" s="43">
        <v>2.0369333344070331</v>
      </c>
      <c r="N64" s="43"/>
    </row>
  </sheetData>
  <mergeCells count="22">
    <mergeCell ref="G2:K2"/>
    <mergeCell ref="A32:B32"/>
    <mergeCell ref="C32:D32"/>
    <mergeCell ref="E32:F32"/>
    <mergeCell ref="A1:B1"/>
    <mergeCell ref="C1:D1"/>
    <mergeCell ref="E1:F1"/>
    <mergeCell ref="A2:C2"/>
    <mergeCell ref="D2:E2"/>
    <mergeCell ref="A22:E22"/>
    <mergeCell ref="F22:K22"/>
    <mergeCell ref="A23:B23"/>
    <mergeCell ref="A24:B24"/>
    <mergeCell ref="A25:B25"/>
    <mergeCell ref="A55:B55"/>
    <mergeCell ref="A56:B56"/>
    <mergeCell ref="A33:C33"/>
    <mergeCell ref="D33:E33"/>
    <mergeCell ref="G33:K33"/>
    <mergeCell ref="A53:E53"/>
    <mergeCell ref="F53:K53"/>
    <mergeCell ref="A54:B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JSA</vt:lpstr>
      <vt:lpstr>ESNI</vt:lpstr>
      <vt:lpstr>HYPOTHESE 1</vt:lpstr>
      <vt:lpstr>HYPOTHESE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nabil</dc:creator>
  <cp:lastModifiedBy>Tristar</cp:lastModifiedBy>
  <cp:lastPrinted>2017-04-29T15:42:21Z</cp:lastPrinted>
  <dcterms:created xsi:type="dcterms:W3CDTF">2017-02-05T19:39:07Z</dcterms:created>
  <dcterms:modified xsi:type="dcterms:W3CDTF">2017-05-07T17:21:20Z</dcterms:modified>
</cp:coreProperties>
</file>