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" yWindow="144" windowWidth="17016" windowHeight="7176"/>
  </bookViews>
  <sheets>
    <sheet name="matrice2" sheetId="35" r:id="rId1"/>
  </sheets>
  <definedNames>
    <definedName name="_xlnm.Print_Area" localSheetId="0">matrice2!#REF!</definedName>
  </definedNames>
  <calcPr calcId="124519"/>
</workbook>
</file>

<file path=xl/calcChain.xml><?xml version="1.0" encoding="utf-8"?>
<calcChain xmlns="http://schemas.openxmlformats.org/spreadsheetml/2006/main">
  <c r="I4" i="35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3"/>
  <c r="C31"/>
  <c r="D31"/>
  <c r="E31"/>
  <c r="F31"/>
  <c r="G31"/>
  <c r="H31"/>
  <c r="H51"/>
  <c r="G51"/>
  <c r="F51"/>
  <c r="E51"/>
  <c r="D51"/>
  <c r="C51"/>
  <c r="H50"/>
  <c r="G50"/>
  <c r="F50"/>
  <c r="E50"/>
  <c r="D50"/>
  <c r="C50"/>
  <c r="H49"/>
  <c r="G49"/>
  <c r="F49"/>
  <c r="E49"/>
  <c r="D49"/>
  <c r="C49"/>
  <c r="H48"/>
  <c r="G48"/>
  <c r="F48"/>
  <c r="E48"/>
  <c r="D48"/>
  <c r="C48"/>
  <c r="H47"/>
  <c r="G47"/>
  <c r="F47"/>
  <c r="E47"/>
  <c r="D47"/>
  <c r="C47"/>
  <c r="H46"/>
  <c r="G46"/>
  <c r="F46"/>
  <c r="E46"/>
  <c r="D46"/>
  <c r="C46"/>
  <c r="H45"/>
  <c r="G45"/>
  <c r="F45"/>
  <c r="E45"/>
  <c r="D45"/>
  <c r="C45"/>
  <c r="C33"/>
  <c r="D33"/>
  <c r="E33"/>
  <c r="F33"/>
  <c r="G33"/>
  <c r="H33"/>
  <c r="C34"/>
  <c r="D34"/>
  <c r="E34"/>
  <c r="F34"/>
  <c r="G34"/>
  <c r="H34"/>
  <c r="C35"/>
  <c r="D35"/>
  <c r="E35"/>
  <c r="F35"/>
  <c r="G35"/>
  <c r="H35"/>
  <c r="C36"/>
  <c r="D36"/>
  <c r="E36"/>
  <c r="F36"/>
  <c r="G36"/>
  <c r="H36"/>
  <c r="C37"/>
  <c r="D37"/>
  <c r="E37"/>
  <c r="F37"/>
  <c r="G37"/>
  <c r="H37"/>
  <c r="C38"/>
  <c r="D38"/>
  <c r="E38"/>
  <c r="F38"/>
  <c r="G38"/>
  <c r="H38"/>
  <c r="C39"/>
  <c r="D39"/>
  <c r="E39"/>
  <c r="F39"/>
  <c r="G39"/>
  <c r="H39"/>
  <c r="C40"/>
  <c r="D40"/>
  <c r="E40"/>
  <c r="F40"/>
  <c r="G40"/>
  <c r="H40"/>
  <c r="C41"/>
  <c r="D41"/>
  <c r="E41"/>
  <c r="F41"/>
  <c r="G41"/>
  <c r="H41"/>
  <c r="C42"/>
  <c r="D42"/>
  <c r="E42"/>
  <c r="F42"/>
  <c r="G42"/>
  <c r="H42"/>
  <c r="C43"/>
  <c r="D43"/>
  <c r="E43"/>
  <c r="F43"/>
  <c r="G43"/>
  <c r="H43"/>
  <c r="C44"/>
  <c r="D44"/>
  <c r="E44"/>
  <c r="F44"/>
  <c r="G44"/>
  <c r="H44"/>
  <c r="H23"/>
  <c r="G23"/>
  <c r="F23"/>
  <c r="E23"/>
  <c r="D23"/>
  <c r="C23"/>
  <c r="H22"/>
  <c r="G22"/>
  <c r="F22"/>
  <c r="E22"/>
  <c r="D22"/>
  <c r="C22"/>
  <c r="H21"/>
  <c r="G21"/>
  <c r="F21"/>
  <c r="E21"/>
  <c r="D21"/>
  <c r="C21"/>
  <c r="H20"/>
  <c r="G20"/>
  <c r="F20"/>
  <c r="E20"/>
  <c r="D20"/>
  <c r="C20"/>
  <c r="H19"/>
  <c r="G19"/>
  <c r="F19"/>
  <c r="E19"/>
  <c r="D19"/>
  <c r="C19"/>
  <c r="H18"/>
  <c r="G18"/>
  <c r="F18"/>
  <c r="E18"/>
  <c r="D18"/>
  <c r="C18"/>
  <c r="H17"/>
  <c r="G17"/>
  <c r="F17"/>
  <c r="E17"/>
  <c r="D17"/>
  <c r="C17"/>
  <c r="H16"/>
  <c r="G16"/>
  <c r="F16"/>
  <c r="E16"/>
  <c r="D16"/>
  <c r="C16"/>
  <c r="H15"/>
  <c r="G15"/>
  <c r="F15"/>
  <c r="E15"/>
  <c r="D15"/>
  <c r="C15"/>
  <c r="H14"/>
  <c r="G14"/>
  <c r="F14"/>
  <c r="E14"/>
  <c r="D14"/>
  <c r="C14"/>
  <c r="H13"/>
  <c r="G13"/>
  <c r="F13"/>
  <c r="E13"/>
  <c r="D13"/>
  <c r="C13"/>
  <c r="H12"/>
  <c r="G12"/>
  <c r="F12"/>
  <c r="E12"/>
  <c r="D12"/>
  <c r="C12"/>
  <c r="H11"/>
  <c r="G11"/>
  <c r="E11"/>
  <c r="D11"/>
  <c r="J11" s="1"/>
  <c r="C11"/>
  <c r="H10"/>
  <c r="G10"/>
  <c r="F10"/>
  <c r="E10"/>
  <c r="D10"/>
  <c r="C10"/>
  <c r="H9"/>
  <c r="G9"/>
  <c r="F9"/>
  <c r="E9"/>
  <c r="D9"/>
  <c r="C9"/>
  <c r="H8"/>
  <c r="G8"/>
  <c r="F8"/>
  <c r="E8"/>
  <c r="D8"/>
  <c r="C8"/>
  <c r="H7"/>
  <c r="G7"/>
  <c r="F7"/>
  <c r="E7"/>
  <c r="D7"/>
  <c r="C7"/>
  <c r="H6"/>
  <c r="G6"/>
  <c r="F6"/>
  <c r="E6"/>
  <c r="D6"/>
  <c r="C6"/>
  <c r="H5"/>
  <c r="G5"/>
  <c r="F5"/>
  <c r="E5"/>
  <c r="D5"/>
  <c r="C5"/>
  <c r="H4"/>
  <c r="G4"/>
  <c r="F4"/>
  <c r="E4"/>
  <c r="D4"/>
  <c r="C4"/>
  <c r="H3"/>
  <c r="G3"/>
  <c r="F3"/>
  <c r="E3"/>
  <c r="D3"/>
  <c r="J3" s="1"/>
  <c r="C3"/>
  <c r="C24"/>
  <c r="D24"/>
  <c r="E24"/>
  <c r="F24"/>
  <c r="G24"/>
  <c r="H24"/>
  <c r="I52"/>
  <c r="H32"/>
  <c r="G32"/>
  <c r="F32"/>
  <c r="E32"/>
  <c r="D32"/>
  <c r="C32"/>
  <c r="H30"/>
  <c r="G30"/>
  <c r="F30"/>
  <c r="E30"/>
  <c r="D30"/>
  <c r="C30"/>
  <c r="H29"/>
  <c r="G29"/>
  <c r="F29"/>
  <c r="E29"/>
  <c r="D29"/>
  <c r="C29"/>
  <c r="H28"/>
  <c r="G28"/>
  <c r="F28"/>
  <c r="E28"/>
  <c r="D28"/>
  <c r="C28"/>
  <c r="H27"/>
  <c r="G27"/>
  <c r="F27"/>
  <c r="E27"/>
  <c r="D27"/>
  <c r="C27"/>
  <c r="H26"/>
  <c r="G26"/>
  <c r="F26"/>
  <c r="E26"/>
  <c r="D26"/>
  <c r="C26"/>
  <c r="H25"/>
  <c r="G25"/>
  <c r="F25"/>
  <c r="E25"/>
  <c r="D25"/>
  <c r="C25"/>
  <c r="J9" l="1"/>
  <c r="J7"/>
  <c r="J5"/>
  <c r="J44"/>
  <c r="J42"/>
  <c r="J40"/>
  <c r="J38"/>
  <c r="J36"/>
  <c r="J34"/>
  <c r="J29"/>
  <c r="J32"/>
  <c r="J13"/>
  <c r="J15"/>
  <c r="J17"/>
  <c r="K17" s="1"/>
  <c r="J19"/>
  <c r="J21"/>
  <c r="J23"/>
  <c r="J46"/>
  <c r="J48"/>
  <c r="J50"/>
  <c r="J25"/>
  <c r="J27"/>
  <c r="J4"/>
  <c r="J6"/>
  <c r="J8"/>
  <c r="J10"/>
  <c r="K10" s="1"/>
  <c r="J43"/>
  <c r="J41"/>
  <c r="J39"/>
  <c r="J37"/>
  <c r="J35"/>
  <c r="J33"/>
  <c r="J31"/>
  <c r="K31" s="1"/>
  <c r="J26"/>
  <c r="J28"/>
  <c r="J30"/>
  <c r="J24"/>
  <c r="K24" s="1"/>
  <c r="J12"/>
  <c r="J14"/>
  <c r="J16"/>
  <c r="J18"/>
  <c r="J20"/>
  <c r="J22"/>
  <c r="J45"/>
  <c r="K45" s="1"/>
  <c r="J47"/>
  <c r="J49"/>
  <c r="J51"/>
  <c r="K3"/>
  <c r="K52" s="1"/>
  <c r="K38" l="1"/>
</calcChain>
</file>

<file path=xl/sharedStrings.xml><?xml version="1.0" encoding="utf-8"?>
<sst xmlns="http://schemas.openxmlformats.org/spreadsheetml/2006/main" count="26" uniqueCount="19">
  <si>
    <t>RH</t>
  </si>
  <si>
    <t>Horaires de Travail</t>
  </si>
  <si>
    <t>Date</t>
  </si>
  <si>
    <t>Total h/j</t>
  </si>
  <si>
    <t>Total h/s</t>
  </si>
  <si>
    <t>M</t>
  </si>
  <si>
    <t>S</t>
  </si>
  <si>
    <t>XC</t>
  </si>
  <si>
    <t>S+</t>
  </si>
  <si>
    <t>CA</t>
  </si>
  <si>
    <t>N</t>
  </si>
  <si>
    <t>RT</t>
  </si>
  <si>
    <t>RF</t>
  </si>
  <si>
    <t>PLANNING</t>
  </si>
  <si>
    <t>H A RECUPERER</t>
  </si>
  <si>
    <t>MATIN</t>
  </si>
  <si>
    <t>APRES MIDI</t>
  </si>
  <si>
    <t>NUIT</t>
  </si>
  <si>
    <t>PAUSE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</si>
</sst>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[h]:mm:ss;@"/>
  </numFmts>
  <fonts count="1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i/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0" fillId="0" borderId="0" xfId="0" applyNumberFormat="1" applyFill="1" applyAlignment="1"/>
    <xf numFmtId="2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14" fontId="0" fillId="0" borderId="20" xfId="0" applyNumberFormat="1" applyFill="1" applyBorder="1" applyAlignment="1"/>
    <xf numFmtId="20" fontId="2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14" fontId="2" fillId="0" borderId="24" xfId="0" applyNumberFormat="1" applyFont="1" applyFill="1" applyBorder="1" applyAlignment="1">
      <alignment horizontal="center"/>
    </xf>
    <xf numFmtId="14" fontId="2" fillId="0" borderId="25" xfId="0" applyNumberFormat="1" applyFont="1" applyFill="1" applyBorder="1" applyAlignment="1">
      <alignment horizontal="center"/>
    </xf>
    <xf numFmtId="14" fontId="2" fillId="0" borderId="26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165" fontId="2" fillId="0" borderId="19" xfId="0" applyNumberFormat="1" applyFont="1" applyFill="1" applyBorder="1" applyAlignment="1">
      <alignment horizontal="center" vertical="center"/>
    </xf>
    <xf numFmtId="14" fontId="0" fillId="0" borderId="24" xfId="0" applyNumberFormat="1" applyFill="1" applyBorder="1" applyAlignment="1">
      <alignment horizontal="center"/>
    </xf>
    <xf numFmtId="14" fontId="0" fillId="0" borderId="25" xfId="0" applyNumberFormat="1" applyFill="1" applyBorder="1" applyAlignment="1">
      <alignment horizontal="center"/>
    </xf>
    <xf numFmtId="14" fontId="3" fillId="0" borderId="25" xfId="0" applyNumberFormat="1" applyFont="1" applyFill="1" applyBorder="1" applyAlignment="1">
      <alignment horizontal="center"/>
    </xf>
    <xf numFmtId="14" fontId="1" fillId="0" borderId="26" xfId="0" applyNumberFormat="1" applyFont="1" applyFill="1" applyBorder="1" applyAlignment="1">
      <alignment horizontal="center"/>
    </xf>
    <xf numFmtId="14" fontId="3" fillId="0" borderId="30" xfId="0" applyNumberFormat="1" applyFont="1" applyFill="1" applyBorder="1" applyAlignment="1">
      <alignment horizontal="center"/>
    </xf>
    <xf numFmtId="14" fontId="3" fillId="0" borderId="24" xfId="0" applyNumberFormat="1" applyFont="1" applyFill="1" applyBorder="1" applyAlignment="1">
      <alignment horizontal="center"/>
    </xf>
    <xf numFmtId="165" fontId="4" fillId="0" borderId="23" xfId="0" applyNumberFormat="1" applyFont="1" applyFill="1" applyBorder="1" applyAlignment="1">
      <alignment horizontal="center"/>
    </xf>
    <xf numFmtId="20" fontId="6" fillId="0" borderId="2" xfId="0" applyNumberFormat="1" applyFont="1" applyFill="1" applyBorder="1" applyAlignment="1">
      <alignment horizontal="center"/>
    </xf>
    <xf numFmtId="20" fontId="6" fillId="0" borderId="3" xfId="0" applyNumberFormat="1" applyFont="1" applyFill="1" applyBorder="1" applyAlignment="1">
      <alignment horizontal="center"/>
    </xf>
    <xf numFmtId="20" fontId="6" fillId="0" borderId="4" xfId="0" applyNumberFormat="1" applyFont="1" applyFill="1" applyBorder="1" applyAlignment="1">
      <alignment horizontal="center"/>
    </xf>
    <xf numFmtId="20" fontId="6" fillId="0" borderId="5" xfId="0" applyNumberFormat="1" applyFont="1" applyFill="1" applyBorder="1" applyAlignment="1">
      <alignment horizontal="center"/>
    </xf>
    <xf numFmtId="20" fontId="6" fillId="0" borderId="1" xfId="0" applyNumberFormat="1" applyFont="1" applyFill="1" applyBorder="1" applyAlignment="1">
      <alignment horizontal="center"/>
    </xf>
    <xf numFmtId="20" fontId="6" fillId="0" borderId="6" xfId="0" applyNumberFormat="1" applyFont="1" applyFill="1" applyBorder="1" applyAlignment="1">
      <alignment horizontal="center"/>
    </xf>
    <xf numFmtId="20" fontId="7" fillId="0" borderId="16" xfId="0" applyNumberFormat="1" applyFont="1" applyFill="1" applyBorder="1" applyAlignment="1">
      <alignment horizontal="center"/>
    </xf>
    <xf numFmtId="20" fontId="7" fillId="0" borderId="17" xfId="0" applyNumberFormat="1" applyFont="1" applyFill="1" applyBorder="1" applyAlignment="1">
      <alignment horizontal="center"/>
    </xf>
    <xf numFmtId="20" fontId="7" fillId="0" borderId="18" xfId="0" applyNumberFormat="1" applyFont="1" applyFill="1" applyBorder="1" applyAlignment="1">
      <alignment horizontal="center"/>
    </xf>
    <xf numFmtId="20" fontId="6" fillId="0" borderId="7" xfId="0" applyNumberFormat="1" applyFont="1" applyFill="1" applyBorder="1" applyAlignment="1">
      <alignment horizontal="center"/>
    </xf>
    <xf numFmtId="20" fontId="6" fillId="0" borderId="9" xfId="0" applyNumberFormat="1" applyFont="1" applyFill="1" applyBorder="1" applyAlignment="1">
      <alignment horizontal="center"/>
    </xf>
    <xf numFmtId="20" fontId="6" fillId="0" borderId="14" xfId="0" applyNumberFormat="1" applyFont="1" applyFill="1" applyBorder="1" applyAlignment="1">
      <alignment horizontal="center"/>
    </xf>
    <xf numFmtId="20" fontId="9" fillId="0" borderId="28" xfId="0" applyNumberFormat="1" applyFont="1" applyFill="1" applyBorder="1" applyAlignment="1">
      <alignment horizontal="center"/>
    </xf>
    <xf numFmtId="20" fontId="9" fillId="0" borderId="29" xfId="0" applyNumberFormat="1" applyFont="1" applyFill="1" applyBorder="1" applyAlignment="1">
      <alignment horizontal="center"/>
    </xf>
    <xf numFmtId="20" fontId="9" fillId="0" borderId="27" xfId="0" applyNumberFormat="1" applyFont="1" applyFill="1" applyBorder="1" applyAlignment="1">
      <alignment horizontal="center"/>
    </xf>
    <xf numFmtId="20" fontId="9" fillId="0" borderId="31" xfId="0" applyNumberFormat="1" applyFont="1" applyFill="1" applyBorder="1" applyAlignment="1">
      <alignment horizontal="center"/>
    </xf>
    <xf numFmtId="20" fontId="10" fillId="0" borderId="23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" fontId="2" fillId="6" borderId="6" xfId="0" applyNumberFormat="1" applyFont="1" applyFill="1" applyBorder="1" applyAlignment="1">
      <alignment horizontal="center"/>
    </xf>
    <xf numFmtId="14" fontId="2" fillId="0" borderId="36" xfId="0" applyNumberFormat="1" applyFont="1" applyFill="1" applyBorder="1" applyAlignment="1">
      <alignment horizontal="center"/>
    </xf>
    <xf numFmtId="14" fontId="3" fillId="0" borderId="36" xfId="0" applyNumberFormat="1" applyFont="1" applyFill="1" applyBorder="1" applyAlignment="1">
      <alignment horizontal="center"/>
    </xf>
    <xf numFmtId="20" fontId="11" fillId="0" borderId="5" xfId="0" applyNumberFormat="1" applyFont="1" applyFill="1" applyBorder="1" applyAlignment="1">
      <alignment horizontal="center"/>
    </xf>
    <xf numFmtId="20" fontId="11" fillId="0" borderId="1" xfId="0" applyNumberFormat="1" applyFont="1" applyFill="1" applyBorder="1" applyAlignment="1">
      <alignment horizontal="center"/>
    </xf>
    <xf numFmtId="20" fontId="11" fillId="0" borderId="6" xfId="0" applyNumberFormat="1" applyFont="1" applyFill="1" applyBorder="1" applyAlignment="1">
      <alignment horizontal="center"/>
    </xf>
    <xf numFmtId="14" fontId="3" fillId="0" borderId="13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20" fontId="6" fillId="0" borderId="27" xfId="0" applyNumberFormat="1" applyFont="1" applyFill="1" applyBorder="1" applyAlignment="1">
      <alignment horizontal="center"/>
    </xf>
    <xf numFmtId="20" fontId="6" fillId="0" borderId="28" xfId="0" applyNumberFormat="1" applyFont="1" applyFill="1" applyBorder="1" applyAlignment="1">
      <alignment horizontal="center"/>
    </xf>
    <xf numFmtId="20" fontId="7" fillId="0" borderId="29" xfId="0" applyNumberFormat="1" applyFont="1" applyFill="1" applyBorder="1" applyAlignment="1">
      <alignment horizontal="center"/>
    </xf>
    <xf numFmtId="20" fontId="6" fillId="0" borderId="31" xfId="0" applyNumberFormat="1" applyFont="1" applyFill="1" applyBorder="1" applyAlignment="1">
      <alignment horizontal="center"/>
    </xf>
    <xf numFmtId="20" fontId="11" fillId="0" borderId="28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4" fontId="0" fillId="0" borderId="0" xfId="0" applyNumberFormat="1" applyFill="1" applyAlignment="1">
      <alignment horizontal="left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4" fontId="0" fillId="4" borderId="19" xfId="0" applyNumberFormat="1" applyFill="1" applyBorder="1" applyAlignment="1">
      <alignment horizontal="center"/>
    </xf>
    <xf numFmtId="14" fontId="2" fillId="4" borderId="19" xfId="0" applyNumberFormat="1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0" xfId="0" applyFill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/>
    </xf>
    <xf numFmtId="165" fontId="2" fillId="0" borderId="19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center"/>
    </xf>
    <xf numFmtId="14" fontId="2" fillId="0" borderId="30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2" fillId="0" borderId="12" xfId="0" applyNumberFormat="1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left"/>
    </xf>
    <xf numFmtId="49" fontId="2" fillId="2" borderId="8" xfId="0" applyNumberFormat="1" applyFont="1" applyFill="1" applyBorder="1" applyAlignment="1">
      <alignment horizontal="center"/>
    </xf>
    <xf numFmtId="49" fontId="2" fillId="2" borderId="21" xfId="0" applyNumberFormat="1" applyFont="1" applyFill="1" applyBorder="1" applyAlignment="1">
      <alignment horizontal="center"/>
    </xf>
    <xf numFmtId="49" fontId="2" fillId="2" borderId="22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6" fontId="2" fillId="0" borderId="12" xfId="0" applyNumberFormat="1" applyFont="1" applyFill="1" applyBorder="1" applyAlignment="1">
      <alignment horizontal="center" vertical="center"/>
    </xf>
    <xf numFmtId="46" fontId="2" fillId="0" borderId="13" xfId="0" applyNumberFormat="1" applyFont="1" applyFill="1" applyBorder="1" applyAlignment="1">
      <alignment horizontal="center" vertical="center"/>
    </xf>
    <xf numFmtId="46" fontId="2" fillId="0" borderId="15" xfId="0" applyNumberFormat="1" applyFont="1" applyFill="1" applyBorder="1" applyAlignment="1">
      <alignment horizontal="center" vertical="center"/>
    </xf>
    <xf numFmtId="14" fontId="0" fillId="0" borderId="34" xfId="0" applyNumberForma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4" fontId="4" fillId="3" borderId="37" xfId="0" applyNumberFormat="1" applyFont="1" applyFill="1" applyBorder="1" applyAlignment="1">
      <alignment horizontal="center"/>
    </xf>
    <xf numFmtId="14" fontId="4" fillId="3" borderId="38" xfId="0" applyNumberFormat="1" applyFont="1" applyFill="1" applyBorder="1" applyAlignment="1">
      <alignment horizontal="center"/>
    </xf>
    <xf numFmtId="14" fontId="4" fillId="5" borderId="38" xfId="0" applyNumberFormat="1" applyFont="1" applyFill="1" applyBorder="1" applyAlignment="1">
      <alignment horizontal="center"/>
    </xf>
    <xf numFmtId="14" fontId="4" fillId="5" borderId="39" xfId="0" applyNumberFormat="1" applyFont="1" applyFill="1" applyBorder="1" applyAlignment="1">
      <alignment horizontal="center"/>
    </xf>
    <xf numFmtId="14" fontId="4" fillId="5" borderId="40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" fontId="2" fillId="6" borderId="5" xfId="0" applyNumberFormat="1" applyFont="1" applyFill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/>
    </xf>
    <xf numFmtId="164" fontId="2" fillId="0" borderId="35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20" fontId="8" fillId="0" borderId="27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20" fontId="8" fillId="0" borderId="28" xfId="0" applyNumberFormat="1" applyFont="1" applyFill="1" applyBorder="1" applyAlignment="1">
      <alignment horizontal="center"/>
    </xf>
    <xf numFmtId="20" fontId="8" fillId="6" borderId="28" xfId="0" applyNumberFormat="1" applyFont="1" applyFill="1" applyBorder="1" applyAlignment="1">
      <alignment horizontal="center"/>
    </xf>
    <xf numFmtId="20" fontId="8" fillId="0" borderId="41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1" fontId="2" fillId="0" borderId="37" xfId="0" applyNumberFormat="1" applyFont="1" applyFill="1" applyBorder="1" applyAlignment="1">
      <alignment horizontal="center"/>
    </xf>
    <xf numFmtId="164" fontId="2" fillId="0" borderId="38" xfId="0" applyNumberFormat="1" applyFont="1" applyFill="1" applyBorder="1" applyAlignment="1">
      <alignment horizontal="center"/>
    </xf>
    <xf numFmtId="1" fontId="2" fillId="0" borderId="38" xfId="0" applyNumberFormat="1" applyFont="1" applyFill="1" applyBorder="1" applyAlignment="1">
      <alignment horizontal="center"/>
    </xf>
    <xf numFmtId="1" fontId="2" fillId="6" borderId="38" xfId="0" applyNumberFormat="1" applyFont="1" applyFill="1" applyBorder="1" applyAlignment="1">
      <alignment horizontal="center"/>
    </xf>
    <xf numFmtId="164" fontId="2" fillId="0" borderId="39" xfId="0" applyNumberFormat="1" applyFont="1" applyFill="1" applyBorder="1" applyAlignment="1">
      <alignment horizontal="center"/>
    </xf>
    <xf numFmtId="164" fontId="2" fillId="0" borderId="40" xfId="0" applyNumberFormat="1" applyFont="1" applyFill="1" applyBorder="1" applyAlignment="1">
      <alignment horizontal="center"/>
    </xf>
  </cellXfs>
  <cellStyles count="1">
    <cellStyle name="Normal" xfId="0" builtinId="0"/>
  </cellStyles>
  <dxfs count="10">
    <dxf>
      <fill>
        <patternFill>
          <bgColor rgb="FF0099CC"/>
        </patternFill>
      </fill>
    </dxf>
    <dxf>
      <fill>
        <patternFill>
          <bgColor rgb="FFFFC000"/>
        </patternFill>
      </fill>
    </dxf>
    <dxf>
      <fill>
        <patternFill>
          <bgColor rgb="FF996600"/>
        </patternFill>
      </fill>
    </dxf>
    <dxf>
      <fill>
        <patternFill>
          <bgColor rgb="FFFF33CC"/>
        </patternFill>
      </fill>
    </dxf>
    <dxf>
      <fill>
        <patternFill>
          <bgColor rgb="FF9966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933FF"/>
        </patternFill>
      </fill>
    </dxf>
    <dxf>
      <font>
        <strike val="0"/>
        <color theme="0" tint="-0.24994659260841701"/>
      </font>
      <fill>
        <patternFill>
          <fgColor theme="0"/>
          <bgColor theme="0" tint="-0.24994659260841701"/>
        </patternFill>
      </fill>
    </dxf>
  </dxfs>
  <tableStyles count="0" defaultTableStyle="TableStyleMedium9" defaultPivotStyle="PivotStyleLight16"/>
  <colors>
    <mruColors>
      <color rgb="FFFF33CC"/>
      <color rgb="FF996600"/>
      <color rgb="FFCC9900"/>
      <color rgb="FFCC6600"/>
      <color rgb="FFCC99FF"/>
      <color rgb="FF9933FF"/>
      <color rgb="FF9966FF"/>
      <color rgb="FFFFFF00"/>
      <color rgb="FF0066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tabSelected="1" workbookViewId="0">
      <selection activeCell="H70" sqref="H70"/>
    </sheetView>
  </sheetViews>
  <sheetFormatPr baseColWidth="10" defaultColWidth="11.88671875" defaultRowHeight="14.4"/>
  <cols>
    <col min="1" max="1" width="21" style="3" bestFit="1" customWidth="1"/>
    <col min="2" max="2" width="11.88671875" style="2"/>
    <col min="3" max="3" width="11.88671875" style="68"/>
    <col min="4" max="9" width="11.88671875" style="67"/>
    <col min="10" max="10" width="9.109375" style="67" bestFit="1" customWidth="1"/>
    <col min="11" max="11" width="15.77734375" style="77" bestFit="1" customWidth="1"/>
    <col min="12" max="12" width="11.88671875" style="67"/>
    <col min="13" max="13" width="11.88671875" style="67" customWidth="1"/>
    <col min="14" max="16384" width="11.88671875" style="67"/>
  </cols>
  <sheetData>
    <row r="1" spans="1:12" s="4" customFormat="1" ht="15" thickBot="1">
      <c r="A1" s="85"/>
      <c r="B1" s="86"/>
      <c r="C1" s="86"/>
      <c r="D1" s="86"/>
      <c r="E1" s="86"/>
      <c r="F1" s="86"/>
      <c r="G1" s="86"/>
      <c r="H1" s="86"/>
      <c r="I1" s="86"/>
      <c r="J1" s="86"/>
      <c r="K1" s="87"/>
    </row>
    <row r="2" spans="1:12" s="17" customFormat="1" ht="15" thickBot="1">
      <c r="A2" s="15" t="s">
        <v>2</v>
      </c>
      <c r="B2" s="15" t="s">
        <v>13</v>
      </c>
      <c r="C2" s="88" t="s">
        <v>1</v>
      </c>
      <c r="D2" s="89"/>
      <c r="E2" s="89"/>
      <c r="F2" s="90"/>
      <c r="G2" s="66"/>
      <c r="H2" s="66"/>
      <c r="I2" s="75" t="s">
        <v>14</v>
      </c>
      <c r="J2" s="16" t="s">
        <v>3</v>
      </c>
      <c r="K2" s="76" t="s">
        <v>4</v>
      </c>
    </row>
    <row r="3" spans="1:12">
      <c r="A3" s="26"/>
      <c r="B3" s="21" t="s">
        <v>10</v>
      </c>
      <c r="C3" s="33">
        <f>VLOOKUP($B3,$A$56:$H$64,2)</f>
        <v>0</v>
      </c>
      <c r="D3" s="34">
        <f>VLOOKUP($B3,$A$56:$H$64,3)</f>
        <v>0</v>
      </c>
      <c r="E3" s="34">
        <f>VLOOKUP($B3,$A$56:$H$64,4)</f>
        <v>0</v>
      </c>
      <c r="F3" s="35">
        <f>VLOOKUP($B3,$A$56:$H$64,5)</f>
        <v>0</v>
      </c>
      <c r="G3" s="59">
        <f>VLOOKUP($B3,$A$56:$H$64,6)</f>
        <v>0.88541666666666663</v>
      </c>
      <c r="H3" s="59">
        <f>VLOOKUP($B3,$A$56:$H$64,7)</f>
        <v>0.29166666666666669</v>
      </c>
      <c r="I3" s="59">
        <f>VLOOKUP($B3,$A$56:$H$64,8)</f>
        <v>0</v>
      </c>
      <c r="J3" s="18">
        <f>(D3-C3)+(F3-E3)+(H3-G3+24)-I3</f>
        <v>23.40625</v>
      </c>
      <c r="K3" s="91">
        <f>SUM(J3:J9)</f>
        <v>167.75</v>
      </c>
    </row>
    <row r="4" spans="1:12">
      <c r="A4" s="27"/>
      <c r="B4" s="22" t="s">
        <v>10</v>
      </c>
      <c r="C4" s="36">
        <f>VLOOKUP($B4,$A$56:$H$64,2)</f>
        <v>0</v>
      </c>
      <c r="D4" s="37">
        <f>VLOOKUP($B4,$A$56:$H$64,3)</f>
        <v>0</v>
      </c>
      <c r="E4" s="37">
        <f>VLOOKUP($B4,$A$56:$H$64,4)</f>
        <v>0</v>
      </c>
      <c r="F4" s="38">
        <f>VLOOKUP($B4,$A$56:$H$64,5)</f>
        <v>0</v>
      </c>
      <c r="G4" s="60">
        <f>VLOOKUP($B4,$A$56:$H$64,6)</f>
        <v>0.88541666666666663</v>
      </c>
      <c r="H4" s="60">
        <f>VLOOKUP($B4,$A$56:$H$64,7)</f>
        <v>0.29166666666666669</v>
      </c>
      <c r="I4" s="45">
        <f>VLOOKUP($B4,$A$56:$H$64,8)</f>
        <v>0</v>
      </c>
      <c r="J4" s="24">
        <f t="shared" ref="J4:J51" si="0">(D4-C4)+(F4-E4)+(H4-G4+24)-I4</f>
        <v>23.40625</v>
      </c>
      <c r="K4" s="92"/>
      <c r="L4" s="14"/>
    </row>
    <row r="5" spans="1:12">
      <c r="A5" s="27"/>
      <c r="B5" s="22" t="s">
        <v>0</v>
      </c>
      <c r="C5" s="36">
        <f>VLOOKUP($B5,$A$56:$H$64,2)</f>
        <v>0</v>
      </c>
      <c r="D5" s="37">
        <f>VLOOKUP($B5,$A$56:$H$64,3)</f>
        <v>0</v>
      </c>
      <c r="E5" s="37">
        <f>VLOOKUP($B5,$A$56:$H$64,4)</f>
        <v>0</v>
      </c>
      <c r="F5" s="38">
        <f>VLOOKUP($B5,$A$56:$H$64,5)</f>
        <v>0</v>
      </c>
      <c r="G5" s="60">
        <f>VLOOKUP($B5,$A$56:$H$64,6)</f>
        <v>0</v>
      </c>
      <c r="H5" s="60">
        <f>VLOOKUP($B5,$A$56:$H$64,7)</f>
        <v>0</v>
      </c>
      <c r="I5" s="45">
        <f>VLOOKUP($B5,$A$56:$H$64,8)</f>
        <v>0</v>
      </c>
      <c r="J5" s="24">
        <f t="shared" si="0"/>
        <v>24</v>
      </c>
      <c r="K5" s="92"/>
    </row>
    <row r="6" spans="1:12">
      <c r="A6" s="27"/>
      <c r="B6" s="22" t="s">
        <v>0</v>
      </c>
      <c r="C6" s="36">
        <f>VLOOKUP($B6,$A$56:$H$64,2)</f>
        <v>0</v>
      </c>
      <c r="D6" s="37">
        <f>VLOOKUP($B6,$A$56:$H$64,3)</f>
        <v>0</v>
      </c>
      <c r="E6" s="37">
        <f>VLOOKUP($B6,$A$56:$H$64,4)</f>
        <v>0</v>
      </c>
      <c r="F6" s="38">
        <f>VLOOKUP($B6,$A$56:$H$64,5)</f>
        <v>0</v>
      </c>
      <c r="G6" s="60">
        <f>VLOOKUP($B6,$A$56:$H$64,6)</f>
        <v>0</v>
      </c>
      <c r="H6" s="60">
        <f>VLOOKUP($B6,$A$56:$H$64,7)</f>
        <v>0</v>
      </c>
      <c r="I6" s="45">
        <f>VLOOKUP($B6,$A$56:$H$64,8)</f>
        <v>0</v>
      </c>
      <c r="J6" s="24">
        <f t="shared" si="0"/>
        <v>24</v>
      </c>
      <c r="K6" s="92"/>
    </row>
    <row r="7" spans="1:12">
      <c r="A7" s="27"/>
      <c r="B7" s="22" t="s">
        <v>5</v>
      </c>
      <c r="C7" s="36">
        <f>VLOOKUP($B7,$A$56:$H$64,2)</f>
        <v>0.28125</v>
      </c>
      <c r="D7" s="37">
        <f>VLOOKUP($B7,$A$56:$H$64,3)</f>
        <v>0.59375</v>
      </c>
      <c r="E7" s="37">
        <f>VLOOKUP($B7,$A$56:$H$64,4)</f>
        <v>0</v>
      </c>
      <c r="F7" s="38">
        <f>VLOOKUP($B7,$A$56:$H$64,5)</f>
        <v>0</v>
      </c>
      <c r="G7" s="60">
        <f>VLOOKUP($B7,$A$56:$H$64,6)</f>
        <v>0</v>
      </c>
      <c r="H7" s="60">
        <f>VLOOKUP($B7,$A$56:$H$64,7)</f>
        <v>0</v>
      </c>
      <c r="I7" s="45">
        <f>VLOOKUP($B7,$A$56:$H$64,8)</f>
        <v>0</v>
      </c>
      <c r="J7" s="24">
        <f t="shared" si="0"/>
        <v>24.3125</v>
      </c>
      <c r="K7" s="92"/>
    </row>
    <row r="8" spans="1:12" s="1" customFormat="1">
      <c r="A8" s="28"/>
      <c r="B8" s="22" t="s">
        <v>6</v>
      </c>
      <c r="C8" s="36">
        <f>VLOOKUP($B8,$A$56:$H$64,2)</f>
        <v>0</v>
      </c>
      <c r="D8" s="37">
        <f>VLOOKUP($B8,$A$56:$H$64,3)</f>
        <v>0</v>
      </c>
      <c r="E8" s="37">
        <f>VLOOKUP($B8,$A$56:$H$64,4)</f>
        <v>0.58333333333333337</v>
      </c>
      <c r="F8" s="38">
        <f>VLOOKUP($B8,$A$56:$H$64,5)</f>
        <v>0.89583333333333337</v>
      </c>
      <c r="G8" s="60">
        <f>VLOOKUP($B8,$A$56:$H$64,6)</f>
        <v>0</v>
      </c>
      <c r="H8" s="60">
        <f>VLOOKUP($B8,$A$56:$H$64,7)</f>
        <v>0</v>
      </c>
      <c r="I8" s="45">
        <f>VLOOKUP($B8,$A$56:$H$64,8)</f>
        <v>0</v>
      </c>
      <c r="J8" s="24">
        <f t="shared" si="0"/>
        <v>24.3125</v>
      </c>
      <c r="K8" s="92"/>
    </row>
    <row r="9" spans="1:12" s="1" customFormat="1" ht="15" thickBot="1">
      <c r="A9" s="29"/>
      <c r="B9" s="23" t="s">
        <v>6</v>
      </c>
      <c r="C9" s="39">
        <f>VLOOKUP($B9,$A$56:$H$64,2)</f>
        <v>0</v>
      </c>
      <c r="D9" s="40">
        <f>VLOOKUP($B9,$A$56:$H$64,3)</f>
        <v>0</v>
      </c>
      <c r="E9" s="40">
        <f>VLOOKUP($B9,$A$56:$H$64,4)</f>
        <v>0.58333333333333337</v>
      </c>
      <c r="F9" s="41">
        <f>VLOOKUP($B9,$A$56:$H$64,5)</f>
        <v>0.89583333333333337</v>
      </c>
      <c r="G9" s="61">
        <f>VLOOKUP($B9,$A$56:$H$64,6)</f>
        <v>0</v>
      </c>
      <c r="H9" s="61">
        <f>VLOOKUP($B9,$A$56:$H$64,7)</f>
        <v>0</v>
      </c>
      <c r="I9" s="46">
        <f>VLOOKUP($B9,$A$56:$H$64,8)</f>
        <v>0</v>
      </c>
      <c r="J9" s="79">
        <f t="shared" si="0"/>
        <v>24.3125</v>
      </c>
      <c r="K9" s="93"/>
    </row>
    <row r="10" spans="1:12">
      <c r="A10" s="30"/>
      <c r="B10" s="78"/>
      <c r="C10" s="42" t="e">
        <f>VLOOKUP($B10,$A$56:$H$64,2)</f>
        <v>#N/A</v>
      </c>
      <c r="D10" s="43" t="e">
        <f>VLOOKUP($B10,$A$56:$H$64,3)</f>
        <v>#N/A</v>
      </c>
      <c r="E10" s="43" t="e">
        <f>VLOOKUP($B10,$A$56:$H$64,4)</f>
        <v>#N/A</v>
      </c>
      <c r="F10" s="44" t="e">
        <f>VLOOKUP($B10,$A$56:$H$64,5)</f>
        <v>#N/A</v>
      </c>
      <c r="G10" s="62" t="e">
        <f>VLOOKUP($B10,$A$56:$H$64,6)</f>
        <v>#N/A</v>
      </c>
      <c r="H10" s="62" t="e">
        <f>VLOOKUP($B10,$A$56:$H$64,7)</f>
        <v>#N/A</v>
      </c>
      <c r="I10" s="48" t="e">
        <f>VLOOKUP($B10,$A$56:$H$64,8)</f>
        <v>#N/A</v>
      </c>
      <c r="J10" s="24" t="e">
        <f t="shared" si="0"/>
        <v>#N/A</v>
      </c>
      <c r="K10" s="82" t="e">
        <f t="shared" ref="K10" si="1">SUM(J10:J16)</f>
        <v>#N/A</v>
      </c>
    </row>
    <row r="11" spans="1:12">
      <c r="A11" s="27"/>
      <c r="B11" s="22"/>
      <c r="C11" s="36" t="e">
        <f>VLOOKUP($B11,$A$56:$H$64,2)</f>
        <v>#N/A</v>
      </c>
      <c r="D11" s="37" t="e">
        <f>VLOOKUP($B11,$A$56:$H$64,3)</f>
        <v>#N/A</v>
      </c>
      <c r="E11" s="37" t="e">
        <f>VLOOKUP($B11,$A$56:$H$64,4)</f>
        <v>#N/A</v>
      </c>
      <c r="F11" s="38">
        <v>0</v>
      </c>
      <c r="G11" s="60" t="e">
        <f>VLOOKUP($B11,$A$56:$H$64,6)</f>
        <v>#N/A</v>
      </c>
      <c r="H11" s="60" t="e">
        <f>VLOOKUP($B11,$A$56:$H$64,7)</f>
        <v>#N/A</v>
      </c>
      <c r="I11" s="45" t="e">
        <f>VLOOKUP($B11,$A$56:$H$64,8)</f>
        <v>#N/A</v>
      </c>
      <c r="J11" s="19" t="e">
        <f t="shared" si="0"/>
        <v>#N/A</v>
      </c>
      <c r="K11" s="82"/>
    </row>
    <row r="12" spans="1:12">
      <c r="A12" s="27"/>
      <c r="B12" s="22"/>
      <c r="C12" s="36" t="e">
        <f>VLOOKUP($B12,$A$56:$H$64,2)</f>
        <v>#N/A</v>
      </c>
      <c r="D12" s="37" t="e">
        <f>VLOOKUP($B12,$A$56:$H$64,3)</f>
        <v>#N/A</v>
      </c>
      <c r="E12" s="37" t="e">
        <f>VLOOKUP($B12,$A$56:$H$64,4)</f>
        <v>#N/A</v>
      </c>
      <c r="F12" s="38" t="e">
        <f>VLOOKUP($B12,$A$56:$H$64,5)</f>
        <v>#N/A</v>
      </c>
      <c r="G12" s="60" t="e">
        <f>VLOOKUP($B12,$A$56:$H$64,6)</f>
        <v>#N/A</v>
      </c>
      <c r="H12" s="60" t="e">
        <f>VLOOKUP($B12,$A$56:$H$64,7)</f>
        <v>#N/A</v>
      </c>
      <c r="I12" s="45" t="e">
        <f>VLOOKUP($B12,$A$56:$H$64,8)</f>
        <v>#N/A</v>
      </c>
      <c r="J12" s="19" t="e">
        <f t="shared" si="0"/>
        <v>#N/A</v>
      </c>
      <c r="K12" s="82"/>
    </row>
    <row r="13" spans="1:12">
      <c r="A13" s="27"/>
      <c r="B13" s="22"/>
      <c r="C13" s="36" t="e">
        <f>VLOOKUP($B13,$A$56:$H$64,2)</f>
        <v>#N/A</v>
      </c>
      <c r="D13" s="37" t="e">
        <f>VLOOKUP($B13,$A$56:$H$64,3)</f>
        <v>#N/A</v>
      </c>
      <c r="E13" s="37" t="e">
        <f>VLOOKUP($B13,$A$56:$H$64,4)</f>
        <v>#N/A</v>
      </c>
      <c r="F13" s="38" t="e">
        <f>VLOOKUP($B13,$A$56:$H$64,5)</f>
        <v>#N/A</v>
      </c>
      <c r="G13" s="60" t="e">
        <f>VLOOKUP($B13,$A$56:$H$64,6)</f>
        <v>#N/A</v>
      </c>
      <c r="H13" s="60" t="e">
        <f>VLOOKUP($B13,$A$56:$H$64,7)</f>
        <v>#N/A</v>
      </c>
      <c r="I13" s="45" t="e">
        <f>VLOOKUP($B13,$A$56:$H$64,8)</f>
        <v>#N/A</v>
      </c>
      <c r="J13" s="19" t="e">
        <f t="shared" si="0"/>
        <v>#N/A</v>
      </c>
      <c r="K13" s="82"/>
    </row>
    <row r="14" spans="1:12">
      <c r="A14" s="27"/>
      <c r="B14" s="22"/>
      <c r="C14" s="36" t="e">
        <f>VLOOKUP($B14,$A$56:$H$64,2)</f>
        <v>#N/A</v>
      </c>
      <c r="D14" s="37" t="e">
        <f>VLOOKUP($B14,$A$56:$H$64,3)</f>
        <v>#N/A</v>
      </c>
      <c r="E14" s="37" t="e">
        <f>VLOOKUP($B14,$A$56:$H$64,4)</f>
        <v>#N/A</v>
      </c>
      <c r="F14" s="38" t="e">
        <f>VLOOKUP($B14,$A$56:$H$64,5)</f>
        <v>#N/A</v>
      </c>
      <c r="G14" s="60" t="e">
        <f>VLOOKUP($B14,$A$56:$H$64,6)</f>
        <v>#N/A</v>
      </c>
      <c r="H14" s="60" t="e">
        <f>VLOOKUP($B14,$A$56:$H$64,7)</f>
        <v>#N/A</v>
      </c>
      <c r="I14" s="45" t="e">
        <f>VLOOKUP($B14,$A$56:$H$64,8)</f>
        <v>#N/A</v>
      </c>
      <c r="J14" s="19" t="e">
        <f t="shared" si="0"/>
        <v>#N/A</v>
      </c>
      <c r="K14" s="82"/>
    </row>
    <row r="15" spans="1:12" s="1" customFormat="1">
      <c r="A15" s="28"/>
      <c r="B15" s="22"/>
      <c r="C15" s="36" t="e">
        <f>VLOOKUP($B15,$A$56:$H$64,2)</f>
        <v>#N/A</v>
      </c>
      <c r="D15" s="37" t="e">
        <f>VLOOKUP($B15,$A$56:$H$64,3)</f>
        <v>#N/A</v>
      </c>
      <c r="E15" s="37" t="e">
        <f>VLOOKUP($B15,$A$56:$H$64,4)</f>
        <v>#N/A</v>
      </c>
      <c r="F15" s="38" t="e">
        <f>VLOOKUP($B15,$A$56:$H$64,5)</f>
        <v>#N/A</v>
      </c>
      <c r="G15" s="60" t="e">
        <f>VLOOKUP($B15,$A$56:$H$64,6)</f>
        <v>#N/A</v>
      </c>
      <c r="H15" s="60" t="e">
        <f>VLOOKUP($B15,$A$56:$H$64,7)</f>
        <v>#N/A</v>
      </c>
      <c r="I15" s="45" t="e">
        <f>VLOOKUP($B15,$A$56:$H$64,8)</f>
        <v>#N/A</v>
      </c>
      <c r="J15" s="19" t="e">
        <f t="shared" si="0"/>
        <v>#N/A</v>
      </c>
      <c r="K15" s="82"/>
    </row>
    <row r="16" spans="1:12" s="1" customFormat="1" ht="15" thickBot="1">
      <c r="A16" s="29"/>
      <c r="B16" s="23"/>
      <c r="C16" s="39" t="e">
        <f>VLOOKUP($B16,$A$56:$H$64,2)</f>
        <v>#N/A</v>
      </c>
      <c r="D16" s="40" t="e">
        <f>VLOOKUP($B16,$A$56:$H$64,3)</f>
        <v>#N/A</v>
      </c>
      <c r="E16" s="40" t="e">
        <f>VLOOKUP($B16,$A$56:$H$64,4)</f>
        <v>#N/A</v>
      </c>
      <c r="F16" s="41" t="e">
        <f>VLOOKUP($B16,$A$56:$H$64,5)</f>
        <v>#N/A</v>
      </c>
      <c r="G16" s="61" t="e">
        <f>VLOOKUP($B16,$A$56:$H$64,6)</f>
        <v>#N/A</v>
      </c>
      <c r="H16" s="61" t="e">
        <f>VLOOKUP($B16,$A$56:$H$64,7)</f>
        <v>#N/A</v>
      </c>
      <c r="I16" s="46" t="e">
        <f>VLOOKUP($B16,$A$56:$H$64,8)</f>
        <v>#N/A</v>
      </c>
      <c r="J16" s="20" t="e">
        <f t="shared" si="0"/>
        <v>#N/A</v>
      </c>
      <c r="K16" s="83"/>
    </row>
    <row r="17" spans="1:11">
      <c r="A17" s="31"/>
      <c r="B17" s="21"/>
      <c r="C17" s="42" t="e">
        <f>VLOOKUP($B17,$A$56:$H$64,2)</f>
        <v>#N/A</v>
      </c>
      <c r="D17" s="43" t="e">
        <f>VLOOKUP($B17,$A$56:$H$64,3)</f>
        <v>#N/A</v>
      </c>
      <c r="E17" s="43" t="e">
        <f>VLOOKUP($B17,$A$56:$H$64,4)</f>
        <v>#N/A</v>
      </c>
      <c r="F17" s="44" t="e">
        <f>VLOOKUP($B17,$A$56:$H$64,5)</f>
        <v>#N/A</v>
      </c>
      <c r="G17" s="62" t="e">
        <f>VLOOKUP($B17,$A$56:$H$64,6)</f>
        <v>#N/A</v>
      </c>
      <c r="H17" s="62" t="e">
        <f>VLOOKUP($B17,$A$56:$H$64,7)</f>
        <v>#N/A</v>
      </c>
      <c r="I17" s="48" t="e">
        <f>VLOOKUP($B17,$A$56:$H$64,8)</f>
        <v>#N/A</v>
      </c>
      <c r="J17" s="24" t="e">
        <f t="shared" si="0"/>
        <v>#N/A</v>
      </c>
      <c r="K17" s="81" t="e">
        <f t="shared" ref="K17" si="2">SUM(J17:J23)</f>
        <v>#N/A</v>
      </c>
    </row>
    <row r="18" spans="1:11">
      <c r="A18" s="28"/>
      <c r="B18" s="22"/>
      <c r="C18" s="36" t="e">
        <f>VLOOKUP($B18,$A$56:$H$64,2)</f>
        <v>#N/A</v>
      </c>
      <c r="D18" s="37" t="e">
        <f>VLOOKUP($B18,$A$56:$H$64,3)</f>
        <v>#N/A</v>
      </c>
      <c r="E18" s="37" t="e">
        <f>VLOOKUP($B18,$A$56:$H$64,4)</f>
        <v>#N/A</v>
      </c>
      <c r="F18" s="38" t="e">
        <f>VLOOKUP($B18,$A$56:$H$64,5)</f>
        <v>#N/A</v>
      </c>
      <c r="G18" s="60" t="e">
        <f>VLOOKUP($B18,$A$56:$H$64,6)</f>
        <v>#N/A</v>
      </c>
      <c r="H18" s="60" t="e">
        <f>VLOOKUP($B18,$A$56:$H$64,7)</f>
        <v>#N/A</v>
      </c>
      <c r="I18" s="45" t="e">
        <f>VLOOKUP($B18,$A$56:$H$64,8)</f>
        <v>#N/A</v>
      </c>
      <c r="J18" s="19" t="e">
        <f t="shared" si="0"/>
        <v>#N/A</v>
      </c>
      <c r="K18" s="82"/>
    </row>
    <row r="19" spans="1:11">
      <c r="A19" s="27"/>
      <c r="B19" s="22"/>
      <c r="C19" s="36" t="e">
        <f>VLOOKUP($B19,$A$56:$H$64,2)</f>
        <v>#N/A</v>
      </c>
      <c r="D19" s="37" t="e">
        <f>VLOOKUP($B19,$A$56:$H$64,3)</f>
        <v>#N/A</v>
      </c>
      <c r="E19" s="37" t="e">
        <f>VLOOKUP($B19,$A$56:$H$64,4)</f>
        <v>#N/A</v>
      </c>
      <c r="F19" s="38" t="e">
        <f>VLOOKUP($B19,$A$56:$H$64,5)</f>
        <v>#N/A</v>
      </c>
      <c r="G19" s="60" t="e">
        <f>VLOOKUP($B19,$A$56:$H$64,6)</f>
        <v>#N/A</v>
      </c>
      <c r="H19" s="60" t="e">
        <f>VLOOKUP($B19,$A$56:$H$64,7)</f>
        <v>#N/A</v>
      </c>
      <c r="I19" s="45" t="e">
        <f>VLOOKUP($B19,$A$56:$H$64,8)</f>
        <v>#N/A</v>
      </c>
      <c r="J19" s="19" t="e">
        <f t="shared" si="0"/>
        <v>#N/A</v>
      </c>
      <c r="K19" s="82"/>
    </row>
    <row r="20" spans="1:11">
      <c r="A20" s="27"/>
      <c r="B20" s="22"/>
      <c r="C20" s="36" t="e">
        <f>VLOOKUP($B20,$A$56:$H$64,2)</f>
        <v>#N/A</v>
      </c>
      <c r="D20" s="37" t="e">
        <f>VLOOKUP($B20,$A$56:$H$64,3)</f>
        <v>#N/A</v>
      </c>
      <c r="E20" s="37" t="e">
        <f>VLOOKUP($B20,$A$56:$H$64,4)</f>
        <v>#N/A</v>
      </c>
      <c r="F20" s="38" t="e">
        <f>VLOOKUP($B20,$A$56:$H$64,5)</f>
        <v>#N/A</v>
      </c>
      <c r="G20" s="60" t="e">
        <f>VLOOKUP($B20,$A$56:$H$64,6)</f>
        <v>#N/A</v>
      </c>
      <c r="H20" s="60" t="e">
        <f>VLOOKUP($B20,$A$56:$H$64,7)</f>
        <v>#N/A</v>
      </c>
      <c r="I20" s="45" t="e">
        <f>VLOOKUP($B20,$A$56:$H$64,8)</f>
        <v>#N/A</v>
      </c>
      <c r="J20" s="19" t="e">
        <f t="shared" si="0"/>
        <v>#N/A</v>
      </c>
      <c r="K20" s="82"/>
    </row>
    <row r="21" spans="1:11">
      <c r="A21" s="27"/>
      <c r="B21" s="22"/>
      <c r="C21" s="36" t="e">
        <f>VLOOKUP($B21,$A$56:$H$64,2)</f>
        <v>#N/A</v>
      </c>
      <c r="D21" s="37" t="e">
        <f>VLOOKUP($B21,$A$56:$H$64,3)</f>
        <v>#N/A</v>
      </c>
      <c r="E21" s="37" t="e">
        <f>VLOOKUP($B21,$A$56:$H$64,4)</f>
        <v>#N/A</v>
      </c>
      <c r="F21" s="38" t="e">
        <f>VLOOKUP($B21,$A$56:$H$64,5)</f>
        <v>#N/A</v>
      </c>
      <c r="G21" s="60" t="e">
        <f>VLOOKUP($B21,$A$56:$H$64,6)</f>
        <v>#N/A</v>
      </c>
      <c r="H21" s="60" t="e">
        <f>VLOOKUP($B21,$A$56:$H$64,7)</f>
        <v>#N/A</v>
      </c>
      <c r="I21" s="45" t="e">
        <f>VLOOKUP($B21,$A$56:$H$64,8)</f>
        <v>#N/A</v>
      </c>
      <c r="J21" s="19" t="e">
        <f t="shared" si="0"/>
        <v>#N/A</v>
      </c>
      <c r="K21" s="82"/>
    </row>
    <row r="22" spans="1:11">
      <c r="A22" s="28"/>
      <c r="B22" s="22"/>
      <c r="C22" s="36" t="e">
        <f>VLOOKUP($B22,$A$56:$H$64,2)</f>
        <v>#N/A</v>
      </c>
      <c r="D22" s="37" t="e">
        <f>VLOOKUP($B22,$A$56:$H$64,3)</f>
        <v>#N/A</v>
      </c>
      <c r="E22" s="37" t="e">
        <f>VLOOKUP($B22,$A$56:$H$64,4)</f>
        <v>#N/A</v>
      </c>
      <c r="F22" s="38" t="e">
        <f>VLOOKUP($B22,$A$56:$H$64,5)</f>
        <v>#N/A</v>
      </c>
      <c r="G22" s="60" t="e">
        <f>VLOOKUP($B22,$A$56:$H$64,6)</f>
        <v>#N/A</v>
      </c>
      <c r="H22" s="60" t="e">
        <f>VLOOKUP($B22,$A$56:$H$64,7)</f>
        <v>#N/A</v>
      </c>
      <c r="I22" s="45" t="e">
        <f>VLOOKUP($B22,$A$56:$H$64,8)</f>
        <v>#N/A</v>
      </c>
      <c r="J22" s="19" t="e">
        <f t="shared" si="0"/>
        <v>#N/A</v>
      </c>
      <c r="K22" s="82"/>
    </row>
    <row r="23" spans="1:11" s="1" customFormat="1" ht="15" thickBot="1">
      <c r="A23" s="29"/>
      <c r="B23" s="23"/>
      <c r="C23" s="39" t="e">
        <f>VLOOKUP($B23,$A$56:$H$64,2)</f>
        <v>#N/A</v>
      </c>
      <c r="D23" s="40" t="e">
        <f>VLOOKUP($B23,$A$56:$H$64,3)</f>
        <v>#N/A</v>
      </c>
      <c r="E23" s="40" t="e">
        <f>VLOOKUP($B23,$A$56:$H$64,4)</f>
        <v>#N/A</v>
      </c>
      <c r="F23" s="41" t="e">
        <f>VLOOKUP($B23,$A$56:$H$64,5)</f>
        <v>#N/A</v>
      </c>
      <c r="G23" s="61" t="e">
        <f>VLOOKUP($B23,$A$56:$H$64,6)</f>
        <v>#N/A</v>
      </c>
      <c r="H23" s="61" t="e">
        <f>VLOOKUP($B23,$A$56:$H$64,7)</f>
        <v>#N/A</v>
      </c>
      <c r="I23" s="46" t="e">
        <f>VLOOKUP($B23,$A$56:$H$64,8)</f>
        <v>#N/A</v>
      </c>
      <c r="J23" s="20" t="e">
        <f t="shared" si="0"/>
        <v>#N/A</v>
      </c>
      <c r="K23" s="83"/>
    </row>
    <row r="24" spans="1:11" s="1" customFormat="1">
      <c r="A24" s="30"/>
      <c r="B24" s="21"/>
      <c r="C24" s="42" t="e">
        <f>VLOOKUP($B24,$A$56:$H$64,2)</f>
        <v>#N/A</v>
      </c>
      <c r="D24" s="43" t="e">
        <f>VLOOKUP($B24,$A$56:$H$64,3)</f>
        <v>#N/A</v>
      </c>
      <c r="E24" s="43" t="e">
        <f>VLOOKUP($B24,$A$56:$H$64,4)</f>
        <v>#N/A</v>
      </c>
      <c r="F24" s="44" t="e">
        <f>VLOOKUP($B24,$A$56:$H$64,5)</f>
        <v>#N/A</v>
      </c>
      <c r="G24" s="62" t="e">
        <f>VLOOKUP($B24,$A$56:$H$64,6)</f>
        <v>#N/A</v>
      </c>
      <c r="H24" s="62" t="e">
        <f>VLOOKUP($B24,$A$56:$H$64,7)</f>
        <v>#N/A</v>
      </c>
      <c r="I24" s="48" t="e">
        <f>VLOOKUP($B24,$A$56:$H$64,8)</f>
        <v>#N/A</v>
      </c>
      <c r="J24" s="24" t="e">
        <f t="shared" si="0"/>
        <v>#N/A</v>
      </c>
      <c r="K24" s="81" t="e">
        <f t="shared" ref="K24" si="3">SUM(J24:J30)</f>
        <v>#N/A</v>
      </c>
    </row>
    <row r="25" spans="1:11">
      <c r="A25" s="27"/>
      <c r="B25" s="22"/>
      <c r="C25" s="36" t="e">
        <f>VLOOKUP($B25,$A$56:$H$64,2)</f>
        <v>#N/A</v>
      </c>
      <c r="D25" s="37" t="e">
        <f>VLOOKUP($B25,$A$56:$H$64,3)</f>
        <v>#N/A</v>
      </c>
      <c r="E25" s="37" t="e">
        <f>VLOOKUP($B25,$A$56:$H$64,4)</f>
        <v>#N/A</v>
      </c>
      <c r="F25" s="38" t="e">
        <f>VLOOKUP($B25,$A$56:$H$64,5)</f>
        <v>#N/A</v>
      </c>
      <c r="G25" s="60" t="e">
        <f>VLOOKUP($B25,$A$56:$H$64,6)</f>
        <v>#N/A</v>
      </c>
      <c r="H25" s="60" t="e">
        <f>VLOOKUP($B25,$A$56:$H$64,7)</f>
        <v>#N/A</v>
      </c>
      <c r="I25" s="45" t="e">
        <f>VLOOKUP($B25,$A$56:$H$64,8)</f>
        <v>#N/A</v>
      </c>
      <c r="J25" s="19" t="e">
        <f t="shared" si="0"/>
        <v>#N/A</v>
      </c>
      <c r="K25" s="82"/>
    </row>
    <row r="26" spans="1:11">
      <c r="A26" s="27"/>
      <c r="B26" s="22"/>
      <c r="C26" s="36" t="e">
        <f>VLOOKUP($B26,$A$56:$H$64,2)</f>
        <v>#N/A</v>
      </c>
      <c r="D26" s="37" t="e">
        <f>VLOOKUP($B26,$A$56:$H$64,3)</f>
        <v>#N/A</v>
      </c>
      <c r="E26" s="37" t="e">
        <f>VLOOKUP($B26,$A$56:$H$64,4)</f>
        <v>#N/A</v>
      </c>
      <c r="F26" s="38" t="e">
        <f>VLOOKUP($B26,$A$56:$H$64,5)</f>
        <v>#N/A</v>
      </c>
      <c r="G26" s="60" t="e">
        <f>VLOOKUP($B26,$A$56:$H$64,6)</f>
        <v>#N/A</v>
      </c>
      <c r="H26" s="60" t="e">
        <f>VLOOKUP($B26,$A$56:$H$64,7)</f>
        <v>#N/A</v>
      </c>
      <c r="I26" s="45" t="e">
        <f>VLOOKUP($B26,$A$56:$H$64,8)</f>
        <v>#N/A</v>
      </c>
      <c r="J26" s="19" t="e">
        <f t="shared" si="0"/>
        <v>#N/A</v>
      </c>
      <c r="K26" s="82"/>
    </row>
    <row r="27" spans="1:11">
      <c r="A27" s="27"/>
      <c r="B27" s="22"/>
      <c r="C27" s="36" t="e">
        <f>VLOOKUP($B27,$A$56:$H$64,2)</f>
        <v>#N/A</v>
      </c>
      <c r="D27" s="37" t="e">
        <f>VLOOKUP($B27,$A$56:$H$64,3)</f>
        <v>#N/A</v>
      </c>
      <c r="E27" s="37" t="e">
        <f>VLOOKUP($B27,$A$56:$H$64,4)</f>
        <v>#N/A</v>
      </c>
      <c r="F27" s="38" t="e">
        <f>VLOOKUP($B27,$A$56:$H$64,5)</f>
        <v>#N/A</v>
      </c>
      <c r="G27" s="60" t="e">
        <f>VLOOKUP($B27,$A$56:$H$64,6)</f>
        <v>#N/A</v>
      </c>
      <c r="H27" s="60" t="e">
        <f>VLOOKUP($B27,$A$56:$H$64,7)</f>
        <v>#N/A</v>
      </c>
      <c r="I27" s="45" t="e">
        <f>VLOOKUP($B27,$A$56:$H$64,8)</f>
        <v>#N/A</v>
      </c>
      <c r="J27" s="19" t="e">
        <f t="shared" si="0"/>
        <v>#N/A</v>
      </c>
      <c r="K27" s="82"/>
    </row>
    <row r="28" spans="1:11">
      <c r="A28" s="27"/>
      <c r="B28" s="22"/>
      <c r="C28" s="36" t="e">
        <f>VLOOKUP($B28,$A$56:$H$64,2)</f>
        <v>#N/A</v>
      </c>
      <c r="D28" s="37" t="e">
        <f>VLOOKUP($B28,$A$56:$H$64,3)</f>
        <v>#N/A</v>
      </c>
      <c r="E28" s="37" t="e">
        <f>VLOOKUP($B28,$A$56:$H$64,4)</f>
        <v>#N/A</v>
      </c>
      <c r="F28" s="38" t="e">
        <f>VLOOKUP($B28,$A$56:$H$64,5)</f>
        <v>#N/A</v>
      </c>
      <c r="G28" s="60" t="e">
        <f>VLOOKUP($B28,$A$56:$H$64,6)</f>
        <v>#N/A</v>
      </c>
      <c r="H28" s="60" t="e">
        <f>VLOOKUP($B28,$A$56:$H$64,7)</f>
        <v>#N/A</v>
      </c>
      <c r="I28" s="45" t="e">
        <f>VLOOKUP($B28,$A$56:$H$64,8)</f>
        <v>#N/A</v>
      </c>
      <c r="J28" s="19" t="e">
        <f t="shared" si="0"/>
        <v>#N/A</v>
      </c>
      <c r="K28" s="82"/>
    </row>
    <row r="29" spans="1:11">
      <c r="A29" s="28"/>
      <c r="B29" s="22"/>
      <c r="C29" s="36" t="e">
        <f>VLOOKUP($B29,$A$56:$H$64,2)</f>
        <v>#N/A</v>
      </c>
      <c r="D29" s="37" t="e">
        <f>VLOOKUP($B29,$A$56:$H$64,3)</f>
        <v>#N/A</v>
      </c>
      <c r="E29" s="37" t="e">
        <f>VLOOKUP($B29,$A$56:$H$64,4)</f>
        <v>#N/A</v>
      </c>
      <c r="F29" s="38" t="e">
        <f>VLOOKUP($B29,$A$56:$H$64,5)</f>
        <v>#N/A</v>
      </c>
      <c r="G29" s="60" t="e">
        <f>VLOOKUP($B29,$A$56:$H$64,6)</f>
        <v>#N/A</v>
      </c>
      <c r="H29" s="60" t="e">
        <f>VLOOKUP($B29,$A$56:$H$64,7)</f>
        <v>#N/A</v>
      </c>
      <c r="I29" s="45" t="e">
        <f>VLOOKUP($B29,$A$56:$H$64,8)</f>
        <v>#N/A</v>
      </c>
      <c r="J29" s="19" t="e">
        <f t="shared" si="0"/>
        <v>#N/A</v>
      </c>
      <c r="K29" s="82"/>
    </row>
    <row r="30" spans="1:11" s="1" customFormat="1" ht="15" thickBot="1">
      <c r="A30" s="29"/>
      <c r="B30" s="23"/>
      <c r="C30" s="39" t="e">
        <f>VLOOKUP($B30,$A$56:$H$64,2)</f>
        <v>#N/A</v>
      </c>
      <c r="D30" s="40" t="e">
        <f>VLOOKUP($B30,$A$56:$H$64,3)</f>
        <v>#N/A</v>
      </c>
      <c r="E30" s="40" t="e">
        <f>VLOOKUP($B30,$A$56:$H$64,4)</f>
        <v>#N/A</v>
      </c>
      <c r="F30" s="41" t="e">
        <f>VLOOKUP($B30,$A$56:$H$64,5)</f>
        <v>#N/A</v>
      </c>
      <c r="G30" s="61" t="e">
        <f>VLOOKUP($B30,$A$56:$H$64,6)</f>
        <v>#N/A</v>
      </c>
      <c r="H30" s="61" t="e">
        <f>VLOOKUP($B30,$A$56:$H$64,7)</f>
        <v>#N/A</v>
      </c>
      <c r="I30" s="46" t="e">
        <f>VLOOKUP($B30,$A$56:$H$64,8)</f>
        <v>#N/A</v>
      </c>
      <c r="J30" s="20" t="e">
        <f t="shared" si="0"/>
        <v>#N/A</v>
      </c>
      <c r="K30" s="83"/>
    </row>
    <row r="31" spans="1:11" s="1" customFormat="1">
      <c r="A31" s="31"/>
      <c r="B31" s="21"/>
      <c r="C31" s="33" t="e">
        <f>VLOOKUP($B31,$A$56:$H$64,2)</f>
        <v>#N/A</v>
      </c>
      <c r="D31" s="34" t="e">
        <f>VLOOKUP($B31,$A$56:$H$64,3)</f>
        <v>#N/A</v>
      </c>
      <c r="E31" s="34" t="e">
        <f>VLOOKUP($B31,$A$56:$H$64,4)</f>
        <v>#N/A</v>
      </c>
      <c r="F31" s="35" t="e">
        <f>VLOOKUP($B31,$A$56:$H$64,5)</f>
        <v>#N/A</v>
      </c>
      <c r="G31" s="59" t="e">
        <f>VLOOKUP($B31,$A$56:$H$64,6)</f>
        <v>#N/A</v>
      </c>
      <c r="H31" s="59" t="e">
        <f>VLOOKUP($B31,$A$56:$H$64,7)</f>
        <v>#N/A</v>
      </c>
      <c r="I31" s="47" t="e">
        <f>VLOOKUP($B31,$A$56:$H$64,8)</f>
        <v>#N/A</v>
      </c>
      <c r="J31" s="18" t="e">
        <f t="shared" si="0"/>
        <v>#N/A</v>
      </c>
      <c r="K31" s="81" t="e">
        <f t="shared" ref="K31" si="4">SUM(J31:J37)</f>
        <v>#N/A</v>
      </c>
    </row>
    <row r="32" spans="1:11" s="1" customFormat="1">
      <c r="A32" s="28"/>
      <c r="B32" s="22"/>
      <c r="C32" s="36" t="e">
        <f>VLOOKUP($B32,$A$56:$H$64,2)</f>
        <v>#N/A</v>
      </c>
      <c r="D32" s="37" t="e">
        <f>VLOOKUP($B32,$A$56:$H$64,3)</f>
        <v>#N/A</v>
      </c>
      <c r="E32" s="37" t="e">
        <f>VLOOKUP($B32,$A$56:$H$64,4)</f>
        <v>#N/A</v>
      </c>
      <c r="F32" s="38" t="e">
        <f>VLOOKUP($B32,$A$56:$H$64,5)</f>
        <v>#N/A</v>
      </c>
      <c r="G32" s="60" t="e">
        <f>VLOOKUP($B32,$A$56:$H$64,6)</f>
        <v>#N/A</v>
      </c>
      <c r="H32" s="60" t="e">
        <f>VLOOKUP($B32,$A$56:$H$64,7)</f>
        <v>#N/A</v>
      </c>
      <c r="I32" s="45" t="e">
        <f>VLOOKUP($B32,$A$56:$H$64,8)</f>
        <v>#N/A</v>
      </c>
      <c r="J32" s="19" t="e">
        <f t="shared" si="0"/>
        <v>#N/A</v>
      </c>
      <c r="K32" s="82"/>
    </row>
    <row r="33" spans="1:11">
      <c r="A33" s="28"/>
      <c r="B33" s="22"/>
      <c r="C33" s="36" t="e">
        <f>VLOOKUP($B33,$A$56:$H$64,2)</f>
        <v>#N/A</v>
      </c>
      <c r="D33" s="37" t="e">
        <f>VLOOKUP($B33,$A$56:$H$64,3)</f>
        <v>#N/A</v>
      </c>
      <c r="E33" s="37" t="e">
        <f>VLOOKUP($B33,$A$56:$H$64,4)</f>
        <v>#N/A</v>
      </c>
      <c r="F33" s="38" t="e">
        <f>VLOOKUP($B33,$A$56:$H$64,5)</f>
        <v>#N/A</v>
      </c>
      <c r="G33" s="60" t="e">
        <f>VLOOKUP($B33,$A$56:$H$64,6)</f>
        <v>#N/A</v>
      </c>
      <c r="H33" s="60" t="e">
        <f>VLOOKUP($B33,$A$56:$H$64,7)</f>
        <v>#N/A</v>
      </c>
      <c r="I33" s="45" t="e">
        <f>VLOOKUP($B33,$A$56:$H$64,8)</f>
        <v>#N/A</v>
      </c>
      <c r="J33" s="19" t="e">
        <f t="shared" si="0"/>
        <v>#N/A</v>
      </c>
      <c r="K33" s="82"/>
    </row>
    <row r="34" spans="1:11" s="1" customFormat="1">
      <c r="A34" s="28"/>
      <c r="B34" s="22"/>
      <c r="C34" s="36" t="e">
        <f>VLOOKUP($B34,$A$56:$H$64,2)</f>
        <v>#N/A</v>
      </c>
      <c r="D34" s="37" t="e">
        <f>VLOOKUP($B34,$A$56:$H$64,3)</f>
        <v>#N/A</v>
      </c>
      <c r="E34" s="37" t="e">
        <f>VLOOKUP($B34,$A$56:$H$64,4)</f>
        <v>#N/A</v>
      </c>
      <c r="F34" s="38" t="e">
        <f>VLOOKUP($B34,$A$56:$H$64,5)</f>
        <v>#N/A</v>
      </c>
      <c r="G34" s="60" t="e">
        <f>VLOOKUP($B34,$A$56:$H$64,6)</f>
        <v>#N/A</v>
      </c>
      <c r="H34" s="60" t="e">
        <f>VLOOKUP($B34,$A$56:$H$64,7)</f>
        <v>#N/A</v>
      </c>
      <c r="I34" s="45" t="e">
        <f>VLOOKUP($B34,$A$56:$H$64,8)</f>
        <v>#N/A</v>
      </c>
      <c r="J34" s="19" t="e">
        <f t="shared" si="0"/>
        <v>#N/A</v>
      </c>
      <c r="K34" s="82"/>
    </row>
    <row r="35" spans="1:11">
      <c r="A35" s="27"/>
      <c r="B35" s="22"/>
      <c r="C35" s="36" t="e">
        <f>VLOOKUP($B35,$A$56:$H$64,2)</f>
        <v>#N/A</v>
      </c>
      <c r="D35" s="37" t="e">
        <f>VLOOKUP($B35,$A$56:$H$64,3)</f>
        <v>#N/A</v>
      </c>
      <c r="E35" s="37" t="e">
        <f>VLOOKUP($B35,$A$56:$H$64,4)</f>
        <v>#N/A</v>
      </c>
      <c r="F35" s="38" t="e">
        <f>VLOOKUP($B35,$A$56:$H$64,5)</f>
        <v>#N/A</v>
      </c>
      <c r="G35" s="60" t="e">
        <f>VLOOKUP($B35,$A$56:$H$64,6)</f>
        <v>#N/A</v>
      </c>
      <c r="H35" s="60" t="e">
        <f>VLOOKUP($B35,$A$56:$H$64,7)</f>
        <v>#N/A</v>
      </c>
      <c r="I35" s="45" t="e">
        <f>VLOOKUP($B35,$A$56:$H$64,8)</f>
        <v>#N/A</v>
      </c>
      <c r="J35" s="19" t="e">
        <f t="shared" si="0"/>
        <v>#N/A</v>
      </c>
      <c r="K35" s="82"/>
    </row>
    <row r="36" spans="1:11">
      <c r="A36" s="28"/>
      <c r="B36" s="22"/>
      <c r="C36" s="36" t="e">
        <f>VLOOKUP($B36,$A$56:$H$64,2)</f>
        <v>#N/A</v>
      </c>
      <c r="D36" s="37" t="e">
        <f>VLOOKUP($B36,$A$56:$H$64,3)</f>
        <v>#N/A</v>
      </c>
      <c r="E36" s="37" t="e">
        <f>VLOOKUP($B36,$A$56:$H$64,4)</f>
        <v>#N/A</v>
      </c>
      <c r="F36" s="38" t="e">
        <f>VLOOKUP($B36,$A$56:$H$64,5)</f>
        <v>#N/A</v>
      </c>
      <c r="G36" s="60" t="e">
        <f>VLOOKUP($B36,$A$56:$H$64,6)</f>
        <v>#N/A</v>
      </c>
      <c r="H36" s="60" t="e">
        <f>VLOOKUP($B36,$A$56:$H$64,7)</f>
        <v>#N/A</v>
      </c>
      <c r="I36" s="45" t="e">
        <f>VLOOKUP($B36,$A$56:$H$64,8)</f>
        <v>#N/A</v>
      </c>
      <c r="J36" s="19" t="e">
        <f t="shared" si="0"/>
        <v>#N/A</v>
      </c>
      <c r="K36" s="82"/>
    </row>
    <row r="37" spans="1:11" s="1" customFormat="1" ht="15" thickBot="1">
      <c r="A37" s="29"/>
      <c r="B37" s="23"/>
      <c r="C37" s="39" t="e">
        <f>VLOOKUP($B37,$A$56:$H$64,2)</f>
        <v>#N/A</v>
      </c>
      <c r="D37" s="40" t="e">
        <f>VLOOKUP($B37,$A$56:$H$64,3)</f>
        <v>#N/A</v>
      </c>
      <c r="E37" s="40" t="e">
        <f>VLOOKUP($B37,$A$56:$H$64,4)</f>
        <v>#N/A</v>
      </c>
      <c r="F37" s="41" t="e">
        <f>VLOOKUP($B37,$A$56:$H$64,5)</f>
        <v>#N/A</v>
      </c>
      <c r="G37" s="61" t="e">
        <f>VLOOKUP($B37,$A$56:$H$64,6)</f>
        <v>#N/A</v>
      </c>
      <c r="H37" s="61" t="e">
        <f>VLOOKUP($B37,$A$56:$H$64,7)</f>
        <v>#N/A</v>
      </c>
      <c r="I37" s="46" t="e">
        <f>VLOOKUP($B37,$A$56:$H$64,8)</f>
        <v>#N/A</v>
      </c>
      <c r="J37" s="20" t="e">
        <f t="shared" si="0"/>
        <v>#N/A</v>
      </c>
      <c r="K37" s="83"/>
    </row>
    <row r="38" spans="1:11">
      <c r="A38" s="26"/>
      <c r="B38" s="21"/>
      <c r="C38" s="33" t="e">
        <f>VLOOKUP($B38,$A$56:$H$64,2)</f>
        <v>#N/A</v>
      </c>
      <c r="D38" s="34" t="e">
        <f>VLOOKUP($B38,$A$56:$H$64,3)</f>
        <v>#N/A</v>
      </c>
      <c r="E38" s="34" t="e">
        <f>VLOOKUP($B38,$A$56:$H$64,4)</f>
        <v>#N/A</v>
      </c>
      <c r="F38" s="35" t="e">
        <f>VLOOKUP($B38,$A$56:$H$64,5)</f>
        <v>#N/A</v>
      </c>
      <c r="G38" s="59" t="e">
        <f>VLOOKUP($B38,$A$56:$H$64,6)</f>
        <v>#N/A</v>
      </c>
      <c r="H38" s="59" t="e">
        <f>VLOOKUP($B38,$A$56:$H$64,7)</f>
        <v>#N/A</v>
      </c>
      <c r="I38" s="47" t="e">
        <f>VLOOKUP($B38,$A$56:$H$64,8)</f>
        <v>#N/A</v>
      </c>
      <c r="J38" s="18" t="e">
        <f t="shared" si="0"/>
        <v>#N/A</v>
      </c>
      <c r="K38" s="81" t="e">
        <f t="shared" ref="K38" si="5">SUM(J38:J44)</f>
        <v>#N/A</v>
      </c>
    </row>
    <row r="39" spans="1:11">
      <c r="A39" s="27"/>
      <c r="B39" s="22"/>
      <c r="C39" s="54" t="e">
        <f>VLOOKUP($B39,$A$56:$H$64,2)</f>
        <v>#N/A</v>
      </c>
      <c r="D39" s="55" t="e">
        <f>VLOOKUP($B39,$A$56:$H$64,3)</f>
        <v>#N/A</v>
      </c>
      <c r="E39" s="55" t="e">
        <f>VLOOKUP($B39,$A$56:$H$64,4)</f>
        <v>#N/A</v>
      </c>
      <c r="F39" s="56" t="e">
        <f>VLOOKUP($B39,$A$56:$H$64,5)</f>
        <v>#N/A</v>
      </c>
      <c r="G39" s="63" t="e">
        <f>VLOOKUP($B39,$A$56:$H$64,6)</f>
        <v>#N/A</v>
      </c>
      <c r="H39" s="63" t="e">
        <f>VLOOKUP($B39,$A$56:$H$64,7)</f>
        <v>#N/A</v>
      </c>
      <c r="I39" s="45" t="e">
        <f>VLOOKUP($B39,$A$56:$H$64,8)</f>
        <v>#N/A</v>
      </c>
      <c r="J39" s="19" t="e">
        <f t="shared" si="0"/>
        <v>#N/A</v>
      </c>
      <c r="K39" s="82"/>
    </row>
    <row r="40" spans="1:11">
      <c r="A40" s="27"/>
      <c r="B40" s="22"/>
      <c r="C40" s="54" t="e">
        <f>VLOOKUP($B40,$A$56:$H$64,2)</f>
        <v>#N/A</v>
      </c>
      <c r="D40" s="55" t="e">
        <f>VLOOKUP($B40,$A$56:$H$64,3)</f>
        <v>#N/A</v>
      </c>
      <c r="E40" s="55" t="e">
        <f>VLOOKUP($B40,$A$56:$H$64,4)</f>
        <v>#N/A</v>
      </c>
      <c r="F40" s="56" t="e">
        <f>VLOOKUP($B40,$A$56:$H$64,5)</f>
        <v>#N/A</v>
      </c>
      <c r="G40" s="63" t="e">
        <f>VLOOKUP($B40,$A$56:$H$64,6)</f>
        <v>#N/A</v>
      </c>
      <c r="H40" s="63" t="e">
        <f>VLOOKUP($B40,$A$56:$H$64,7)</f>
        <v>#N/A</v>
      </c>
      <c r="I40" s="45" t="e">
        <f>VLOOKUP($B40,$A$56:$H$64,8)</f>
        <v>#N/A</v>
      </c>
      <c r="J40" s="19" t="e">
        <f t="shared" si="0"/>
        <v>#N/A</v>
      </c>
      <c r="K40" s="82"/>
    </row>
    <row r="41" spans="1:11">
      <c r="A41" s="27"/>
      <c r="B41" s="22"/>
      <c r="C41" s="54" t="e">
        <f>VLOOKUP($B41,$A$56:$H$64,2)</f>
        <v>#N/A</v>
      </c>
      <c r="D41" s="55" t="e">
        <f>VLOOKUP($B41,$A$56:$H$64,3)</f>
        <v>#N/A</v>
      </c>
      <c r="E41" s="55" t="e">
        <f>VLOOKUP($B41,$A$56:$H$64,4)</f>
        <v>#N/A</v>
      </c>
      <c r="F41" s="56" t="e">
        <f>VLOOKUP($B41,$A$56:$H$64,5)</f>
        <v>#N/A</v>
      </c>
      <c r="G41" s="63" t="e">
        <f>VLOOKUP($B41,$A$56:$H$64,6)</f>
        <v>#N/A</v>
      </c>
      <c r="H41" s="63" t="e">
        <f>VLOOKUP($B41,$A$56:$H$64,7)</f>
        <v>#N/A</v>
      </c>
      <c r="I41" s="45" t="e">
        <f>VLOOKUP($B41,$A$56:$H$64,8)</f>
        <v>#N/A</v>
      </c>
      <c r="J41" s="19" t="e">
        <f t="shared" si="0"/>
        <v>#N/A</v>
      </c>
      <c r="K41" s="82"/>
    </row>
    <row r="42" spans="1:11">
      <c r="A42" s="27"/>
      <c r="B42" s="22"/>
      <c r="C42" s="54" t="e">
        <f>VLOOKUP($B42,$A$56:$H$64,2)</f>
        <v>#N/A</v>
      </c>
      <c r="D42" s="55" t="e">
        <f>VLOOKUP($B42,$A$56:$H$64,3)</f>
        <v>#N/A</v>
      </c>
      <c r="E42" s="55" t="e">
        <f>VLOOKUP($B42,$A$56:$H$64,4)</f>
        <v>#N/A</v>
      </c>
      <c r="F42" s="56" t="e">
        <f>VLOOKUP($B42,$A$56:$H$64,5)</f>
        <v>#N/A</v>
      </c>
      <c r="G42" s="63" t="e">
        <f>VLOOKUP($B42,$A$56:$H$64,6)</f>
        <v>#N/A</v>
      </c>
      <c r="H42" s="63" t="e">
        <f>VLOOKUP($B42,$A$56:$H$64,7)</f>
        <v>#N/A</v>
      </c>
      <c r="I42" s="45" t="e">
        <f>VLOOKUP($B42,$A$56:$H$64,8)</f>
        <v>#N/A</v>
      </c>
      <c r="J42" s="19" t="e">
        <f t="shared" si="0"/>
        <v>#N/A</v>
      </c>
      <c r="K42" s="82"/>
    </row>
    <row r="43" spans="1:11">
      <c r="A43" s="27"/>
      <c r="B43" s="22"/>
      <c r="C43" s="54" t="e">
        <f>VLOOKUP($B43,$A$56:$H$64,2)</f>
        <v>#N/A</v>
      </c>
      <c r="D43" s="55" t="e">
        <f>VLOOKUP($B43,$A$56:$H$64,3)</f>
        <v>#N/A</v>
      </c>
      <c r="E43" s="55" t="e">
        <f>VLOOKUP($B43,$A$56:$H$64,4)</f>
        <v>#N/A</v>
      </c>
      <c r="F43" s="56" t="e">
        <f>VLOOKUP($B43,$A$56:$H$64,5)</f>
        <v>#N/A</v>
      </c>
      <c r="G43" s="63" t="e">
        <f>VLOOKUP($B43,$A$56:$H$64,6)</f>
        <v>#N/A</v>
      </c>
      <c r="H43" s="63" t="e">
        <f>VLOOKUP($B43,$A$56:$H$64,7)</f>
        <v>#N/A</v>
      </c>
      <c r="I43" s="45" t="e">
        <f>VLOOKUP($B43,$A$56:$H$64,8)</f>
        <v>#N/A</v>
      </c>
      <c r="J43" s="19" t="e">
        <f t="shared" si="0"/>
        <v>#N/A</v>
      </c>
      <c r="K43" s="82"/>
    </row>
    <row r="44" spans="1:11" ht="15" thickBot="1">
      <c r="A44" s="29"/>
      <c r="B44" s="23"/>
      <c r="C44" s="39" t="e">
        <f>VLOOKUP($B44,$A$56:$H$64,2)</f>
        <v>#N/A</v>
      </c>
      <c r="D44" s="40" t="e">
        <f>VLOOKUP($B44,$A$56:$H$64,3)</f>
        <v>#N/A</v>
      </c>
      <c r="E44" s="40" t="e">
        <f>VLOOKUP($B44,$A$56:$H$64,4)</f>
        <v>#N/A</v>
      </c>
      <c r="F44" s="41" t="e">
        <f>VLOOKUP($B44,$A$56:$H$64,5)</f>
        <v>#N/A</v>
      </c>
      <c r="G44" s="61" t="e">
        <f>VLOOKUP($B44,$A$56:$H$64,6)</f>
        <v>#N/A</v>
      </c>
      <c r="H44" s="61" t="e">
        <f>VLOOKUP($B44,$A$56:$H$64,7)</f>
        <v>#N/A</v>
      </c>
      <c r="I44" s="46" t="e">
        <f>VLOOKUP($B44,$A$56:$H$64,8)</f>
        <v>#N/A</v>
      </c>
      <c r="J44" s="20" t="e">
        <f t="shared" si="0"/>
        <v>#N/A</v>
      </c>
      <c r="K44" s="83"/>
    </row>
    <row r="45" spans="1:11">
      <c r="A45" s="57"/>
      <c r="B45" s="58"/>
      <c r="C45" s="33" t="e">
        <f>VLOOKUP($B45,$A$56:$H$64,2)</f>
        <v>#N/A</v>
      </c>
      <c r="D45" s="34" t="e">
        <f>VLOOKUP($B45,$A$56:$H$64,3)</f>
        <v>#N/A</v>
      </c>
      <c r="E45" s="34" t="e">
        <f>VLOOKUP($B45,$A$56:$H$64,4)</f>
        <v>#N/A</v>
      </c>
      <c r="F45" s="35" t="e">
        <f>VLOOKUP($B45,$A$56:$H$64,5)</f>
        <v>#N/A</v>
      </c>
      <c r="G45" s="59" t="e">
        <f>VLOOKUP($B45,$A$56:$H$64,6)</f>
        <v>#N/A</v>
      </c>
      <c r="H45" s="59" t="e">
        <f>VLOOKUP($B45,$A$56:$H$64,7)</f>
        <v>#N/A</v>
      </c>
      <c r="I45" s="47" t="e">
        <f>VLOOKUP($B45,$A$56:$H$64,8)</f>
        <v>#N/A</v>
      </c>
      <c r="J45" s="18" t="e">
        <f t="shared" si="0"/>
        <v>#N/A</v>
      </c>
      <c r="K45" s="81" t="e">
        <f t="shared" ref="K45" si="6">SUM(J45:J51)</f>
        <v>#N/A</v>
      </c>
    </row>
    <row r="46" spans="1:11">
      <c r="A46" s="53"/>
      <c r="B46" s="52"/>
      <c r="C46" s="54" t="e">
        <f>VLOOKUP($B46,$A$56:$H$64,2)</f>
        <v>#N/A</v>
      </c>
      <c r="D46" s="55" t="e">
        <f>VLOOKUP($B46,$A$56:$H$64,3)</f>
        <v>#N/A</v>
      </c>
      <c r="E46" s="55" t="e">
        <f>VLOOKUP($B46,$A$56:$H$64,4)</f>
        <v>#N/A</v>
      </c>
      <c r="F46" s="56" t="e">
        <f>VLOOKUP($B46,$A$56:$H$64,5)</f>
        <v>#N/A</v>
      </c>
      <c r="G46" s="63" t="e">
        <f>VLOOKUP($B46,$A$56:$H$64,6)</f>
        <v>#N/A</v>
      </c>
      <c r="H46" s="63" t="e">
        <f>VLOOKUP($B46,$A$56:$H$64,7)</f>
        <v>#N/A</v>
      </c>
      <c r="I46" s="45" t="e">
        <f>VLOOKUP($B46,$A$56:$H$64,8)</f>
        <v>#N/A</v>
      </c>
      <c r="J46" s="19" t="e">
        <f t="shared" si="0"/>
        <v>#N/A</v>
      </c>
      <c r="K46" s="82"/>
    </row>
    <row r="47" spans="1:11">
      <c r="A47" s="53"/>
      <c r="B47" s="52"/>
      <c r="C47" s="54" t="e">
        <f>VLOOKUP($B47,$A$56:$H$64,2)</f>
        <v>#N/A</v>
      </c>
      <c r="D47" s="55" t="e">
        <f>VLOOKUP($B47,$A$56:$H$64,3)</f>
        <v>#N/A</v>
      </c>
      <c r="E47" s="55" t="e">
        <f>VLOOKUP($B47,$A$56:$H$64,4)</f>
        <v>#N/A</v>
      </c>
      <c r="F47" s="56" t="e">
        <f>VLOOKUP($B47,$A$56:$H$64,5)</f>
        <v>#N/A</v>
      </c>
      <c r="G47" s="63" t="e">
        <f>VLOOKUP($B47,$A$56:$H$64,6)</f>
        <v>#N/A</v>
      </c>
      <c r="H47" s="63" t="e">
        <f>VLOOKUP($B47,$A$56:$H$64,7)</f>
        <v>#N/A</v>
      </c>
      <c r="I47" s="45" t="e">
        <f>VLOOKUP($B47,$A$56:$H$64,8)</f>
        <v>#N/A</v>
      </c>
      <c r="J47" s="19" t="e">
        <f t="shared" si="0"/>
        <v>#N/A</v>
      </c>
      <c r="K47" s="82"/>
    </row>
    <row r="48" spans="1:11">
      <c r="A48" s="53"/>
      <c r="B48" s="22"/>
      <c r="C48" s="54" t="e">
        <f>VLOOKUP($B48,$A$56:$H$64,2)</f>
        <v>#N/A</v>
      </c>
      <c r="D48" s="55" t="e">
        <f>VLOOKUP($B48,$A$56:$H$64,3)</f>
        <v>#N/A</v>
      </c>
      <c r="E48" s="55" t="e">
        <f>VLOOKUP($B48,$A$56:$H$64,4)</f>
        <v>#N/A</v>
      </c>
      <c r="F48" s="56" t="e">
        <f>VLOOKUP($B48,$A$56:$H$64,5)</f>
        <v>#N/A</v>
      </c>
      <c r="G48" s="63" t="e">
        <f>VLOOKUP($B48,$A$56:$H$64,6)</f>
        <v>#N/A</v>
      </c>
      <c r="H48" s="63" t="e">
        <f>VLOOKUP($B48,$A$56:$H$64,7)</f>
        <v>#N/A</v>
      </c>
      <c r="I48" s="45" t="e">
        <f>VLOOKUP($B48,$A$56:$H$64,8)</f>
        <v>#N/A</v>
      </c>
      <c r="J48" s="19" t="e">
        <f t="shared" si="0"/>
        <v>#N/A</v>
      </c>
      <c r="K48" s="82"/>
    </row>
    <row r="49" spans="1:11" s="1" customFormat="1">
      <c r="A49" s="53"/>
      <c r="B49" s="22"/>
      <c r="C49" s="54" t="e">
        <f>VLOOKUP($B49,$A$56:$H$64,2)</f>
        <v>#N/A</v>
      </c>
      <c r="D49" s="55" t="e">
        <f>VLOOKUP($B49,$A$56:$H$64,3)</f>
        <v>#N/A</v>
      </c>
      <c r="E49" s="55" t="e">
        <f>VLOOKUP($B49,$A$56:$H$64,4)</f>
        <v>#N/A</v>
      </c>
      <c r="F49" s="56" t="e">
        <f>VLOOKUP($B49,$A$56:$H$64,5)</f>
        <v>#N/A</v>
      </c>
      <c r="G49" s="63" t="e">
        <f>VLOOKUP($B49,$A$56:$H$64,6)</f>
        <v>#N/A</v>
      </c>
      <c r="H49" s="63" t="e">
        <f>VLOOKUP($B49,$A$56:$H$64,7)</f>
        <v>#N/A</v>
      </c>
      <c r="I49" s="45" t="e">
        <f>VLOOKUP($B49,$A$56:$H$64,8)</f>
        <v>#N/A</v>
      </c>
      <c r="J49" s="19" t="e">
        <f t="shared" si="0"/>
        <v>#N/A</v>
      </c>
      <c r="K49" s="82"/>
    </row>
    <row r="50" spans="1:11" s="1" customFormat="1">
      <c r="A50" s="53"/>
      <c r="B50" s="22"/>
      <c r="C50" s="54" t="e">
        <f>VLOOKUP($B50,$A$56:$H$64,2)</f>
        <v>#N/A</v>
      </c>
      <c r="D50" s="55" t="e">
        <f>VLOOKUP($B50,$A$56:$H$64,3)</f>
        <v>#N/A</v>
      </c>
      <c r="E50" s="55" t="e">
        <f>VLOOKUP($B50,$A$56:$H$64,4)</f>
        <v>#N/A</v>
      </c>
      <c r="F50" s="56" t="e">
        <f>VLOOKUP($B50,$A$56:$H$64,5)</f>
        <v>#N/A</v>
      </c>
      <c r="G50" s="63" t="e">
        <f>VLOOKUP($B50,$A$56:$H$64,6)</f>
        <v>#N/A</v>
      </c>
      <c r="H50" s="63" t="e">
        <f>VLOOKUP($B50,$A$56:$H$64,7)</f>
        <v>#N/A</v>
      </c>
      <c r="I50" s="45" t="e">
        <f>VLOOKUP($B50,$A$56:$H$64,8)</f>
        <v>#N/A</v>
      </c>
      <c r="J50" s="19" t="e">
        <f t="shared" si="0"/>
        <v>#N/A</v>
      </c>
      <c r="K50" s="82"/>
    </row>
    <row r="51" spans="1:11" s="1" customFormat="1" ht="15" thickBot="1">
      <c r="A51" s="53"/>
      <c r="B51" s="52"/>
      <c r="C51" s="39" t="e">
        <f>VLOOKUP($B51,$A$56:$H$64,2)</f>
        <v>#N/A</v>
      </c>
      <c r="D51" s="40" t="e">
        <f>VLOOKUP($B51,$A$56:$H$64,3)</f>
        <v>#N/A</v>
      </c>
      <c r="E51" s="40" t="e">
        <f>VLOOKUP($B51,$A$56:$H$64,4)</f>
        <v>#N/A</v>
      </c>
      <c r="F51" s="41" t="e">
        <f>VLOOKUP($B51,$A$56:$H$64,5)</f>
        <v>#N/A</v>
      </c>
      <c r="G51" s="61" t="e">
        <f>VLOOKUP($B51,$A$56:$H$64,6)</f>
        <v>#N/A</v>
      </c>
      <c r="H51" s="61" t="e">
        <f>VLOOKUP($B51,$A$56:$H$64,7)</f>
        <v>#N/A</v>
      </c>
      <c r="I51" s="46" t="e">
        <f>VLOOKUP($B51,$A$56:$H$64,8)</f>
        <v>#N/A</v>
      </c>
      <c r="J51" s="20" t="e">
        <f t="shared" si="0"/>
        <v>#N/A</v>
      </c>
      <c r="K51" s="83"/>
    </row>
    <row r="52" spans="1:11" ht="15" customHeight="1" thickBot="1">
      <c r="A52" s="69"/>
      <c r="B52" s="70"/>
      <c r="C52" s="71"/>
      <c r="D52" s="72"/>
      <c r="E52" s="73"/>
      <c r="F52" s="72"/>
      <c r="G52" s="64"/>
      <c r="H52" s="64"/>
      <c r="I52" s="49" t="e">
        <f>SUM(I3:I49)</f>
        <v>#N/A</v>
      </c>
      <c r="J52" s="32"/>
      <c r="K52" s="25" t="e">
        <f>SUM(K3:K51)</f>
        <v>#N/A</v>
      </c>
    </row>
    <row r="53" spans="1:11" ht="14.4" customHeight="1">
      <c r="A53" s="2"/>
      <c r="B53" s="5"/>
      <c r="C53" s="67"/>
      <c r="J53" s="12"/>
      <c r="K53" s="13"/>
    </row>
    <row r="54" spans="1:11">
      <c r="A54" s="2"/>
      <c r="B54" s="68"/>
      <c r="C54" s="67"/>
    </row>
    <row r="55" spans="1:11" ht="15" thickBot="1">
      <c r="B55" s="94" t="s">
        <v>15</v>
      </c>
      <c r="C55" s="94"/>
      <c r="D55" s="95" t="s">
        <v>16</v>
      </c>
      <c r="E55" s="95"/>
      <c r="F55" s="95" t="s">
        <v>17</v>
      </c>
      <c r="G55" s="95"/>
      <c r="H55" s="80" t="s">
        <v>18</v>
      </c>
      <c r="K55" s="14"/>
    </row>
    <row r="56" spans="1:11">
      <c r="A56" s="96" t="s">
        <v>9</v>
      </c>
      <c r="B56" s="101"/>
      <c r="C56" s="102"/>
      <c r="D56" s="101"/>
      <c r="E56" s="102"/>
      <c r="F56" s="117"/>
      <c r="G56" s="102"/>
      <c r="H56" s="111"/>
      <c r="K56" s="14"/>
    </row>
    <row r="57" spans="1:11">
      <c r="A57" s="97" t="s">
        <v>5</v>
      </c>
      <c r="B57" s="103">
        <v>0.28125</v>
      </c>
      <c r="C57" s="50">
        <v>0.59375</v>
      </c>
      <c r="D57" s="103"/>
      <c r="E57" s="50"/>
      <c r="F57" s="118"/>
      <c r="G57" s="50"/>
      <c r="H57" s="112"/>
      <c r="K57" s="14"/>
    </row>
    <row r="58" spans="1:11">
      <c r="A58" s="98" t="s">
        <v>10</v>
      </c>
      <c r="B58" s="103"/>
      <c r="C58" s="50"/>
      <c r="D58" s="103"/>
      <c r="E58" s="50"/>
      <c r="F58" s="118">
        <v>0.88541666666666663</v>
      </c>
      <c r="G58" s="50">
        <v>0.29166666666666669</v>
      </c>
      <c r="H58" s="113"/>
      <c r="K58" s="14"/>
    </row>
    <row r="59" spans="1:11" s="74" customFormat="1">
      <c r="A59" s="97" t="s">
        <v>12</v>
      </c>
      <c r="B59" s="104"/>
      <c r="C59" s="105"/>
      <c r="D59" s="104"/>
      <c r="E59" s="105"/>
      <c r="F59" s="119"/>
      <c r="G59" s="105"/>
      <c r="H59" s="113"/>
      <c r="K59" s="14"/>
    </row>
    <row r="60" spans="1:11" s="74" customFormat="1">
      <c r="A60" s="97" t="s">
        <v>0</v>
      </c>
      <c r="B60" s="106"/>
      <c r="C60" s="51"/>
      <c r="D60" s="106"/>
      <c r="E60" s="51"/>
      <c r="F60" s="120"/>
      <c r="G60" s="51"/>
      <c r="H60" s="114"/>
      <c r="K60" s="14"/>
    </row>
    <row r="61" spans="1:11" s="74" customFormat="1">
      <c r="A61" s="97" t="s">
        <v>11</v>
      </c>
      <c r="B61" s="104"/>
      <c r="C61" s="105"/>
      <c r="D61" s="104"/>
      <c r="E61" s="105"/>
      <c r="F61" s="119"/>
      <c r="G61" s="105"/>
      <c r="H61" s="113"/>
      <c r="K61" s="14"/>
    </row>
    <row r="62" spans="1:11">
      <c r="A62" s="98" t="s">
        <v>6</v>
      </c>
      <c r="B62" s="103"/>
      <c r="C62" s="50"/>
      <c r="D62" s="103">
        <v>0.58333333333333337</v>
      </c>
      <c r="E62" s="50">
        <v>0.89583333333333337</v>
      </c>
      <c r="F62" s="118"/>
      <c r="G62" s="50"/>
      <c r="H62" s="112"/>
      <c r="K62" s="14"/>
    </row>
    <row r="63" spans="1:11">
      <c r="A63" s="99" t="s">
        <v>8</v>
      </c>
      <c r="B63" s="107"/>
      <c r="C63" s="108"/>
      <c r="D63" s="107">
        <v>0.5625</v>
      </c>
      <c r="E63" s="108">
        <v>0.89583333333333337</v>
      </c>
      <c r="F63" s="121"/>
      <c r="G63" s="108"/>
      <c r="H63" s="115">
        <v>2.0833333333333332E-2</v>
      </c>
      <c r="K63" s="14"/>
    </row>
    <row r="64" spans="1:11" ht="15" thickBot="1">
      <c r="A64" s="100" t="s">
        <v>7</v>
      </c>
      <c r="B64" s="109">
        <v>0.39583333333333331</v>
      </c>
      <c r="C64" s="110">
        <v>0.70833333333333337</v>
      </c>
      <c r="D64" s="109"/>
      <c r="E64" s="110"/>
      <c r="F64" s="122"/>
      <c r="G64" s="110"/>
      <c r="H64" s="116"/>
      <c r="K64" s="14"/>
    </row>
    <row r="65" spans="1:11">
      <c r="B65" s="65"/>
      <c r="D65" s="8"/>
      <c r="E65" s="8"/>
      <c r="K65" s="14"/>
    </row>
    <row r="66" spans="1:11">
      <c r="B66" s="65"/>
      <c r="D66" s="8"/>
      <c r="E66" s="8"/>
    </row>
    <row r="67" spans="1:11">
      <c r="B67" s="65"/>
      <c r="C67" s="9"/>
      <c r="D67" s="8"/>
      <c r="E67" s="8"/>
    </row>
    <row r="68" spans="1:11">
      <c r="B68" s="84"/>
      <c r="C68" s="84"/>
      <c r="D68" s="84"/>
      <c r="E68" s="84"/>
    </row>
    <row r="69" spans="1:11">
      <c r="B69" s="65"/>
      <c r="C69" s="9"/>
      <c r="D69" s="8"/>
      <c r="E69" s="8"/>
    </row>
    <row r="70" spans="1:11">
      <c r="A70" s="7"/>
      <c r="B70" s="68"/>
      <c r="C70" s="7"/>
      <c r="D70" s="11"/>
    </row>
    <row r="71" spans="1:11">
      <c r="A71" s="10"/>
      <c r="B71" s="6"/>
      <c r="C71" s="6"/>
      <c r="D71" s="11"/>
    </row>
    <row r="72" spans="1:11">
      <c r="A72" s="7"/>
      <c r="B72" s="68"/>
      <c r="C72" s="8"/>
      <c r="D72" s="11"/>
    </row>
    <row r="73" spans="1:11">
      <c r="A73" s="65"/>
      <c r="B73" s="68"/>
      <c r="C73" s="8"/>
      <c r="D73" s="11"/>
    </row>
    <row r="74" spans="1:11">
      <c r="A74" s="7"/>
      <c r="B74" s="68"/>
      <c r="C74" s="8"/>
      <c r="D74" s="11"/>
    </row>
    <row r="75" spans="1:11">
      <c r="A75" s="65"/>
      <c r="B75" s="68"/>
      <c r="C75" s="8"/>
      <c r="D75" s="11"/>
    </row>
    <row r="76" spans="1:11">
      <c r="A76" s="10"/>
      <c r="B76" s="6"/>
      <c r="C76" s="6"/>
      <c r="D76" s="11"/>
    </row>
    <row r="77" spans="1:11">
      <c r="A77" s="65"/>
      <c r="B77" s="68"/>
      <c r="C77" s="8"/>
      <c r="D77" s="11"/>
    </row>
    <row r="78" spans="1:11">
      <c r="A78" s="65"/>
      <c r="B78" s="68"/>
      <c r="C78" s="8"/>
      <c r="D78" s="11"/>
    </row>
    <row r="79" spans="1:11">
      <c r="A79" s="65"/>
      <c r="B79" s="68"/>
      <c r="C79" s="8"/>
      <c r="D79" s="11"/>
    </row>
    <row r="80" spans="1:11">
      <c r="A80" s="10"/>
      <c r="B80" s="6"/>
      <c r="C80" s="6"/>
      <c r="D80" s="11"/>
    </row>
  </sheetData>
  <sortState ref="A67:H75">
    <sortCondition ref="A67"/>
  </sortState>
  <mergeCells count="13">
    <mergeCell ref="K24:K30"/>
    <mergeCell ref="A1:K1"/>
    <mergeCell ref="C2:F2"/>
    <mergeCell ref="K3:K9"/>
    <mergeCell ref="K10:K16"/>
    <mergeCell ref="K17:K23"/>
    <mergeCell ref="K31:K37"/>
    <mergeCell ref="K38:K44"/>
    <mergeCell ref="B68:E68"/>
    <mergeCell ref="K45:K51"/>
    <mergeCell ref="B55:C55"/>
    <mergeCell ref="D55:E55"/>
    <mergeCell ref="F55:G55"/>
  </mergeCells>
  <conditionalFormatting sqref="C3:J52">
    <cfRule type="cellIs" dxfId="9" priority="37" operator="equal">
      <formula>0</formula>
    </cfRule>
  </conditionalFormatting>
  <conditionalFormatting sqref="A1:B1048576 D1:XFD1048576 C1:C54 C56:C1048576">
    <cfRule type="cellIs" dxfId="8" priority="1" operator="equal">
      <formula>"N"</formula>
    </cfRule>
    <cfRule type="cellIs" dxfId="7" priority="2" operator="equal">
      <formula>"CA"</formula>
    </cfRule>
    <cfRule type="cellIs" dxfId="6" priority="3" operator="equal">
      <formula>"RT"</formula>
    </cfRule>
    <cfRule type="cellIs" dxfId="5" priority="4" operator="equal">
      <formula>"RF"</formula>
    </cfRule>
    <cfRule type="cellIs" dxfId="4" priority="5" operator="equal">
      <formula>"S+"</formula>
    </cfRule>
    <cfRule type="cellIs" dxfId="3" priority="6" operator="equal">
      <formula>"M"</formula>
    </cfRule>
    <cfRule type="cellIs" dxfId="2" priority="7" operator="equal">
      <formula>"S"</formula>
    </cfRule>
    <cfRule type="cellIs" dxfId="1" priority="8" operator="equal">
      <formula>"RH"</formula>
    </cfRule>
    <cfRule type="cellIs" dxfId="0" priority="9" operator="equal">
      <formula>"XC"</formula>
    </cfRule>
  </conditionalFormatting>
  <pageMargins left="0" right="0" top="0" bottom="0" header="0" footer="0"/>
  <pageSetup paperSize="9" scale="45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matrice2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MURIELLE</dc:creator>
  <cp:lastModifiedBy>MURIELLE</cp:lastModifiedBy>
  <cp:lastPrinted>2016-11-16T17:44:26Z</cp:lastPrinted>
  <dcterms:created xsi:type="dcterms:W3CDTF">2016-03-02T14:43:03Z</dcterms:created>
  <dcterms:modified xsi:type="dcterms:W3CDTF">2017-05-31T04:38:00Z</dcterms:modified>
</cp:coreProperties>
</file>