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240" yWindow="135" windowWidth="28380" windowHeight="11895"/>
  </bookViews>
  <sheets>
    <sheet name="Feuil2" sheetId="2" r:id="rId1"/>
    <sheet name="Feuil3" sheetId="3" r:id="rId2"/>
  </sheets>
  <definedNames>
    <definedName name="CODE">#REF!</definedName>
    <definedName name="DATE">#REF!</definedName>
    <definedName name="Fériés">Feuil3!$A$1:$B$12</definedName>
    <definedName name="QTE">#REF!</definedName>
  </definedNames>
  <calcPr calcId="152511"/>
</workbook>
</file>

<file path=xl/calcChain.xml><?xml version="1.0" encoding="utf-8"?>
<calcChain xmlns="http://schemas.openxmlformats.org/spreadsheetml/2006/main">
  <c r="E2" i="2" l="1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<sst xmlns="http://schemas.openxmlformats.org/spreadsheetml/2006/main" count="14" uniqueCount="14">
  <si>
    <t>Jour de l'an</t>
  </si>
  <si>
    <t>Pâques</t>
  </si>
  <si>
    <t>lundi de paques</t>
  </si>
  <si>
    <t>Fête du travail</t>
  </si>
  <si>
    <t>Victoire1945</t>
  </si>
  <si>
    <t>Ascension</t>
  </si>
  <si>
    <t>Lun de P</t>
  </si>
  <si>
    <t>Fêt. Nat.</t>
  </si>
  <si>
    <t>Assomption</t>
  </si>
  <si>
    <t>Toussaint</t>
  </si>
  <si>
    <t>Armistice</t>
  </si>
  <si>
    <t>Noël</t>
  </si>
  <si>
    <t>depart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</si>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</sst>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"/>
  <sheetViews>
    <sheetView tabSelected="1" workbookViewId="0">
      <selection activeCell="H5" sqref="H5"/>
    </sheetView>
  </sheetViews>
  <sheetFormatPr baseColWidth="10" defaultRowHeight="15" x14ac:dyDescent="0.25"/>
  <cols>
    <col min="4" max="5" width="11.42578125" style="2"/>
  </cols>
  <sheetData>
    <row r="1" spans="3:5" x14ac:dyDescent="0.25">
      <c r="C1" t="s">
        <v>12</v>
      </c>
      <c r="E1" s="2" t="s">
        <v>13</v>
      </c>
    </row>
    <row r="2" spans="3:5" x14ac:dyDescent="0.25">
      <c r="C2" s="1">
        <v>42860</v>
      </c>
      <c r="E2" s="2">
        <f>IF(WEEKDAY(EDATE(C2,1),2)&gt;5,EDATE(C2,1)+(5-WEEKDAY(EDATE(C2,1),2)),IF(IFERROR(VLOOKUP(EDATE(C2,1),Fériés,1),0),IF(WEEKDAY(EDATE(C2,1),2)=1,EDATE(C2,1)-3,EDATE(C2,1)-1),EDATE(C2,1)))</f>
        <v>42888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B12"/>
    </sheetView>
  </sheetViews>
  <sheetFormatPr baseColWidth="10" defaultRowHeight="15" x14ac:dyDescent="0.25"/>
  <cols>
    <col min="1" max="1" width="11.42578125" style="1"/>
  </cols>
  <sheetData>
    <row r="1" spans="1:4" x14ac:dyDescent="0.25">
      <c r="A1" s="1">
        <f>DATE($D$1,1,1)</f>
        <v>42736</v>
      </c>
      <c r="B1" t="s">
        <v>0</v>
      </c>
      <c r="D1" s="3">
        <v>2017</v>
      </c>
    </row>
    <row r="2" spans="1:4" x14ac:dyDescent="0.25">
      <c r="A2" s="1">
        <f>DATE($D$1,IF((25-MOD((11*MOD($D$1-1900,19)+4-INT((7*MOD($D$1-1900,19)+1)/19)),29)-MOD($D$1-1900+INT(($D$1-1900)/4)+31-MOD((11*MOD($D$1-1900,19)+4-INT((7*MOD($D$1-1900,19)+1)/19)),29),7))&gt;0,4,3),IF((25-MOD((11*MOD($D$1-1900,19)+4-INT((7*MOD($D$1-1900,19)+1)/19)),29)-MOD($D$1-1900+INT(($D$1-1900)/4)+31-MOD((11*MOD($D$1-1900,19)+4-INT((7*MOD($D$1-1900,19)+1)/19)),29),7))&gt;0,(25-MOD((11*MOD($D$1-1900,19)+4-INT((7*MOD($D$1-1900,19)+1)/19)),29)-MOD($D$1-1900+INT(($D$1-1900)/4)+31-MOD((11*MOD($D$1-1900,19)+4-INT((7*MOD($D$1-1900,19)+1)/19)),29),7)),31+(25-MOD((11*MOD($D$1-1900,19)+4-INT((7*MOD($D$1-1900,19)+1)/19)),29)-MOD($D$1-1900+INT(($D$1-1900)/4)+31-MOD((11*MOD($D$1-1900,19)+4-INT((7*MOD($D$1-1900,19)+1)/19)),29),7))))</f>
        <v>42841</v>
      </c>
      <c r="B2" t="s">
        <v>1</v>
      </c>
    </row>
    <row r="3" spans="1:4" x14ac:dyDescent="0.25">
      <c r="A3" s="1">
        <f>DATE($D$1,IF((25-MOD((11*MOD($D$1-1900,19)+4-INT((7*MOD($D$1-1900,19)+1)/19)),29)-MOD($D$1-1900+INT(($D$1-1900)/4)+31-MOD((11*MOD($D$1-1900,19)+4-INT((7*MOD($D$1-1900,19)+1)/19)),29),7))&gt;0,4,3),IF((25-MOD((11*MOD($D$1-1900,19)+4-INT((7*MOD($D$1-1900,19)+1)/19)),29)-MOD($D$1-1900+INT(($D$1-1900)/4)+31-MOD((11*MOD($D$1-1900,19)+4-INT((7*MOD($D$1-1900,19)+1)/19)),29),7))&gt;0,(25-MOD((11*MOD($D$1-1900,19)+4-INT((7*MOD($D$1-1900,19)+1)/19)),29)-MOD($D$1-1900+INT(($D$1-1900)/4)+31-MOD((11*MOD($D$1-1900,19)+4-INT((7*MOD($D$1-1900,19)+1)/19)),29),7)),31+(25-MOD((11*MOD($D$1-1900,19)+4-INT((7*MOD($D$1-1900,19)+1)/19)),29)-MOD($D$1-1900+INT(($D$1-1900)/4)+31-MOD((11*MOD($D$1-1900,19)+4-INT((7*MOD($D$1-1900,19)+1)/19)),29),7))))+1</f>
        <v>42842</v>
      </c>
      <c r="B3" t="s">
        <v>2</v>
      </c>
    </row>
    <row r="4" spans="1:4" x14ac:dyDescent="0.25">
      <c r="A4" s="1">
        <f>DATE($D$1,5,1)</f>
        <v>42856</v>
      </c>
      <c r="B4" t="s">
        <v>3</v>
      </c>
    </row>
    <row r="5" spans="1:4" x14ac:dyDescent="0.25">
      <c r="A5" s="1">
        <f>DATE($D$1,5,8)</f>
        <v>42863</v>
      </c>
      <c r="B5" t="s">
        <v>4</v>
      </c>
    </row>
    <row r="6" spans="1:4" x14ac:dyDescent="0.25">
      <c r="A6" s="1">
        <f>DATE($D$1,IF((25-MOD((11*MOD($D$1-1900,19)+4-INT((7*MOD($D$1-1900,19)+1)/19)),29)-MOD($D$1-1900+INT(($D$1-1900)/4)+31-MOD((11*MOD($D$1-1900,19)+4-INT((7*MOD($D$1-1900,19)+1)/19)),29),7))&gt;0,4,3),IF((25-MOD((11*MOD($D$1-1900,19)+4-INT((7*MOD($D$1-1900,19)+1)/19)),29)-MOD($D$1-1900+INT(($D$1-1900)/4)+31-MOD((11*MOD($D$1-1900,19)+4-INT((7*MOD($D$1-1900,19)+1)/19)),29),7))&gt;0,(25-MOD((11*MOD($D$1-1900,19)+4-INT((7*MOD($D$1-1900,19)+1)/19)),29)-MOD($D$1-1900+INT(($D$1-1900)/4)+31-MOD((11*MOD($D$1-1900,19)+4-INT((7*MOD($D$1-1900,19)+1)/19)),29),7)),31+(25-MOD((11*MOD($D$1-1900,19)+4-INT((7*MOD($D$1-1900,19)+1)/19)),29)-MOD($D$1-1900+INT(($D$1-1900)/4)+31-MOD((11*MOD($D$1-1900,19)+4-INT((7*MOD($D$1-1900,19)+1)/19)),29),7))))+39</f>
        <v>42880</v>
      </c>
      <c r="B6" t="s">
        <v>5</v>
      </c>
    </row>
    <row r="7" spans="1:4" x14ac:dyDescent="0.25">
      <c r="A7" s="1">
        <f>DATE($D$1,IF((25-MOD((11*MOD($D$1-1900,19)+4-INT((7*MOD($D$1-1900,19)+1)/19)),29)-MOD($D$1-1900+INT(($D$1-1900)/4)+31-MOD((11*MOD($D$1-1900,19)+4-INT((7*MOD($D$1-1900,19)+1)/19)),29),7))&gt;0,4,3),IF((25-MOD((11*MOD($D$1-1900,19)+4-INT((7*MOD($D$1-1900,19)+1)/19)),29)-MOD($D$1-1900+INT(($D$1-1900)/4)+31-MOD((11*MOD($D$1-1900,19)+4-INT((7*MOD($D$1-1900,19)+1)/19)),29),7))&gt;0,(25-MOD((11*MOD($D$1-1900,19)+4-INT((7*MOD($D$1-1900,19)+1)/19)),29)-MOD($D$1-1900+INT(($D$1-1900)/4)+31-MOD((11*MOD($D$1-1900,19)+4-INT((7*MOD($D$1-1900,19)+1)/19)),29),7)),31+(25-MOD((11*MOD($D$1-1900,19)+4-INT((7*MOD($D$1-1900,19)+1)/19)),29)-MOD($D$1-1900+INT(($D$1-1900)/4)+31-MOD((11*MOD($D$1-1900,19)+4-INT((7*MOD($D$1-1900,19)+1)/19)),29),7))))+50</f>
        <v>42891</v>
      </c>
      <c r="B7" t="s">
        <v>6</v>
      </c>
    </row>
    <row r="8" spans="1:4" x14ac:dyDescent="0.25">
      <c r="A8" s="1">
        <f>DATE($D$1,7,14)</f>
        <v>42930</v>
      </c>
      <c r="B8" t="s">
        <v>7</v>
      </c>
    </row>
    <row r="9" spans="1:4" x14ac:dyDescent="0.25">
      <c r="A9" s="1">
        <f>DATE($D$1,8,15)</f>
        <v>42962</v>
      </c>
      <c r="B9" t="s">
        <v>8</v>
      </c>
    </row>
    <row r="10" spans="1:4" x14ac:dyDescent="0.25">
      <c r="A10" s="1">
        <f>DATE($D$1,11,1)</f>
        <v>43040</v>
      </c>
      <c r="B10" t="s">
        <v>9</v>
      </c>
    </row>
    <row r="11" spans="1:4" x14ac:dyDescent="0.25">
      <c r="A11" s="1">
        <f>DATE($D$1,11,11)</f>
        <v>43050</v>
      </c>
      <c r="B11" t="s">
        <v>10</v>
      </c>
    </row>
    <row r="12" spans="1:4" x14ac:dyDescent="0.25">
      <c r="A12" s="1">
        <f>DATE($D$1,12,25)</f>
        <v>43094</v>
      </c>
      <c r="B1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Fériés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PERREIRA Corentin</dc:creator>
  <cp:lastModifiedBy>J-P</cp:lastModifiedBy>
  <dcterms:created xsi:type="dcterms:W3CDTF">2017-04-24T10:59:25Z</dcterms:created>
  <dcterms:modified xsi:type="dcterms:W3CDTF">2017-04-24T14:45:56Z</dcterms:modified>
</cp:coreProperties>
</file>