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462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I9" i="1" l="1"/>
  <c r="I10" i="1"/>
  <c r="I11" i="1"/>
  <c r="I12" i="1"/>
  <c r="I8" i="1"/>
  <c r="E9" i="1"/>
  <c r="F9" i="1" s="1"/>
  <c r="E10" i="1"/>
  <c r="F10" i="1" s="1"/>
  <c r="D9" i="1"/>
  <c r="D10" i="1"/>
  <c r="D11" i="1"/>
  <c r="E11" i="1" s="1"/>
  <c r="F11" i="1" s="1"/>
  <c r="D12" i="1"/>
  <c r="E12" i="1" s="1"/>
  <c r="F12" i="1" s="1"/>
  <c r="D8" i="1"/>
  <c r="E8" i="1" s="1"/>
  <c r="F8" i="1" s="1"/>
  <c r="C1" i="1"/>
  <c r="G12" i="1" l="1"/>
  <c r="J12" i="1" s="1"/>
  <c r="G11" i="1"/>
  <c r="J11" i="1" s="1"/>
  <c r="G9" i="1"/>
  <c r="J9" i="1" s="1"/>
  <c r="G8" i="1"/>
  <c r="J8" i="1" s="1"/>
  <c r="G10" i="1"/>
  <c r="J10" i="1" s="1"/>
  <c r="L8" i="1" l="1"/>
  <c r="L12" i="1" l="1"/>
  <c r="N11" i="1" s="1"/>
  <c r="N12" i="1" l="1"/>
  <c r="N9" i="1"/>
  <c r="N8" i="1"/>
  <c r="N10" i="1"/>
</calcChain>
</file>

<file path=xl/sharedStrings.xml><?xml version="1.0" encoding="utf-8"?>
<sst xmlns="http://schemas.openxmlformats.org/spreadsheetml/2006/main" count="18" uniqueCount="16">
  <si>
    <t xml:space="preserve">Date </t>
  </si>
  <si>
    <t>Heure compteur</t>
  </si>
  <si>
    <t>Dernier changement à : (heure compteur)</t>
  </si>
  <si>
    <t>Prochain changement dans</t>
  </si>
  <si>
    <t>Jours</t>
  </si>
  <si>
    <t>Heures</t>
  </si>
  <si>
    <t>Date</t>
  </si>
  <si>
    <t>Pièce d'usure</t>
  </si>
  <si>
    <t>Nombre d'heures avant usure</t>
  </si>
  <si>
    <t>Heure de fonctionnement/jour</t>
  </si>
  <si>
    <t>Temps d'arrêt</t>
  </si>
  <si>
    <t>Date de reprise</t>
  </si>
  <si>
    <t>Prochain changement à: (heure compteur)</t>
  </si>
  <si>
    <t>Temps d'arrêt du prochain changement</t>
  </si>
  <si>
    <t>Prochaine date de changement</t>
  </si>
  <si>
    <t>Nouvelle date de changement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</si>
</sst>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zoomScale="85" zoomScaleNormal="85" workbookViewId="0">
      <selection activeCell="N8" sqref="N8:O8"/>
    </sheetView>
  </sheetViews>
  <sheetFormatPr baseColWidth="10" defaultRowHeight="15" x14ac:dyDescent="0.25"/>
  <cols>
    <col min="1" max="1" width="13.5703125" style="1" customWidth="1"/>
    <col min="2" max="2" width="28.85546875" style="1" bestFit="1" customWidth="1"/>
    <col min="3" max="3" width="21.5703125" style="1" customWidth="1"/>
    <col min="4" max="4" width="22.85546875" style="1" customWidth="1"/>
    <col min="5" max="5" width="13" style="1" customWidth="1"/>
    <col min="6" max="6" width="12.85546875" style="1" customWidth="1"/>
    <col min="7" max="9" width="11.42578125" style="1"/>
    <col min="10" max="10" width="11.42578125" style="1" customWidth="1"/>
    <col min="11" max="16384" width="11.42578125" style="1"/>
  </cols>
  <sheetData>
    <row r="1" spans="1:15" x14ac:dyDescent="0.25">
      <c r="B1" s="1" t="s">
        <v>0</v>
      </c>
      <c r="C1" s="2">
        <f ca="1">TODAY()</f>
        <v>42843</v>
      </c>
      <c r="D1" s="2"/>
    </row>
    <row r="2" spans="1:15" x14ac:dyDescent="0.25">
      <c r="B2" s="1" t="s">
        <v>1</v>
      </c>
      <c r="C2" s="6">
        <v>6900</v>
      </c>
    </row>
    <row r="3" spans="1:15" x14ac:dyDescent="0.25">
      <c r="B3" s="1" t="s">
        <v>9</v>
      </c>
      <c r="C3" s="6">
        <v>10</v>
      </c>
    </row>
    <row r="6" spans="1:15" x14ac:dyDescent="0.25">
      <c r="A6" s="9" t="s">
        <v>7</v>
      </c>
      <c r="B6" s="10" t="s">
        <v>8</v>
      </c>
      <c r="C6" s="10" t="s">
        <v>2</v>
      </c>
      <c r="D6" s="10" t="s">
        <v>12</v>
      </c>
      <c r="E6" s="9" t="s">
        <v>3</v>
      </c>
      <c r="F6" s="9"/>
      <c r="G6" s="9"/>
      <c r="H6" s="9" t="s">
        <v>10</v>
      </c>
      <c r="I6" s="9"/>
      <c r="J6" s="10" t="s">
        <v>11</v>
      </c>
      <c r="L6" s="10" t="s">
        <v>14</v>
      </c>
      <c r="M6" s="10"/>
      <c r="N6" s="10" t="s">
        <v>15</v>
      </c>
      <c r="O6" s="10"/>
    </row>
    <row r="7" spans="1:15" x14ac:dyDescent="0.25">
      <c r="A7" s="9"/>
      <c r="B7" s="10"/>
      <c r="C7" s="10"/>
      <c r="D7" s="10"/>
      <c r="E7" s="5" t="s">
        <v>5</v>
      </c>
      <c r="F7" s="5" t="s">
        <v>4</v>
      </c>
      <c r="G7" s="5" t="s">
        <v>6</v>
      </c>
      <c r="H7" s="5" t="s">
        <v>5</v>
      </c>
      <c r="I7" s="5" t="s">
        <v>4</v>
      </c>
      <c r="J7" s="10"/>
      <c r="L7" s="10"/>
      <c r="M7" s="10"/>
      <c r="N7" s="10"/>
      <c r="O7" s="10"/>
    </row>
    <row r="8" spans="1:15" s="3" customFormat="1" x14ac:dyDescent="0.25">
      <c r="A8" s="3">
        <v>1</v>
      </c>
      <c r="B8" s="3">
        <v>400</v>
      </c>
      <c r="C8" s="7">
        <v>6500</v>
      </c>
      <c r="D8" s="3">
        <f>C8+B8</f>
        <v>6900</v>
      </c>
      <c r="E8" s="3">
        <f>D8-$C$2</f>
        <v>0</v>
      </c>
      <c r="F8" s="3">
        <f>E8/$C$3</f>
        <v>0</v>
      </c>
      <c r="G8" s="4">
        <f ca="1">WORKDAY($C$1, F8)</f>
        <v>42843</v>
      </c>
      <c r="H8" s="3">
        <v>3</v>
      </c>
      <c r="I8" s="3">
        <f>H8/$C$3</f>
        <v>0.3</v>
      </c>
      <c r="J8" s="4">
        <f ca="1">WORKDAY(G8,IF(I8&gt;=1,I8,IF(I8&gt;0.5,1,0)))</f>
        <v>42843</v>
      </c>
      <c r="L8" s="13">
        <f ca="1">MIN(G8:G12)</f>
        <v>42843</v>
      </c>
      <c r="M8" s="11"/>
      <c r="N8" s="14">
        <f ca="1">IF(G8&gt;$L$8,G8+$L$12,G8)</f>
        <v>42843</v>
      </c>
      <c r="O8" s="14"/>
    </row>
    <row r="9" spans="1:15" s="3" customFormat="1" x14ac:dyDescent="0.25">
      <c r="A9" s="3">
        <v>2</v>
      </c>
      <c r="B9" s="3">
        <v>3000</v>
      </c>
      <c r="C9" s="7">
        <v>6000</v>
      </c>
      <c r="D9" s="3">
        <f t="shared" ref="D9:D12" si="0">C9+B9</f>
        <v>9000</v>
      </c>
      <c r="E9" s="3">
        <f t="shared" ref="E9:E12" si="1">D9-$C$2</f>
        <v>2100</v>
      </c>
      <c r="F9" s="3">
        <f t="shared" ref="F9:F12" si="2">E9/$C$3</f>
        <v>210</v>
      </c>
      <c r="G9" s="4">
        <f t="shared" ref="G9:G12" ca="1" si="3">WORKDAY($C$1, F9)</f>
        <v>43137</v>
      </c>
      <c r="H9" s="3">
        <v>10</v>
      </c>
      <c r="I9" s="3">
        <f t="shared" ref="I9:I12" si="4">H9/$C$3</f>
        <v>1</v>
      </c>
      <c r="J9" s="8">
        <f t="shared" ref="J9:J12" ca="1" si="5">WORKDAY(G9,IF(I9&gt;=1,I9,IF(I9&gt;0.5,1,0)))</f>
        <v>43138</v>
      </c>
      <c r="N9" s="12">
        <f t="shared" ref="N9:N12" ca="1" si="6">IF(G9&gt;$L$8,G9+$L$12,G9)</f>
        <v>43137.3</v>
      </c>
      <c r="O9" s="12"/>
    </row>
    <row r="10" spans="1:15" s="3" customFormat="1" x14ac:dyDescent="0.25">
      <c r="A10" s="3">
        <v>3</v>
      </c>
      <c r="B10" s="3">
        <v>650</v>
      </c>
      <c r="C10" s="7">
        <v>6500</v>
      </c>
      <c r="D10" s="3">
        <f t="shared" si="0"/>
        <v>7150</v>
      </c>
      <c r="E10" s="3">
        <f t="shared" si="1"/>
        <v>250</v>
      </c>
      <c r="F10" s="3">
        <f t="shared" si="2"/>
        <v>25</v>
      </c>
      <c r="G10" s="4">
        <f t="shared" ca="1" si="3"/>
        <v>42878</v>
      </c>
      <c r="H10" s="3">
        <v>20</v>
      </c>
      <c r="I10" s="3">
        <f t="shared" si="4"/>
        <v>2</v>
      </c>
      <c r="J10" s="8">
        <f t="shared" ca="1" si="5"/>
        <v>42880</v>
      </c>
      <c r="L10" s="10" t="s">
        <v>13</v>
      </c>
      <c r="M10" s="10"/>
      <c r="N10" s="12">
        <f t="shared" ca="1" si="6"/>
        <v>42878.3</v>
      </c>
      <c r="O10" s="12"/>
    </row>
    <row r="11" spans="1:15" s="3" customFormat="1" x14ac:dyDescent="0.25">
      <c r="A11" s="3">
        <v>4</v>
      </c>
      <c r="B11" s="3">
        <v>1000</v>
      </c>
      <c r="C11" s="7">
        <v>6100</v>
      </c>
      <c r="D11" s="3">
        <f t="shared" si="0"/>
        <v>7100</v>
      </c>
      <c r="E11" s="3">
        <f t="shared" si="1"/>
        <v>200</v>
      </c>
      <c r="F11" s="3">
        <f t="shared" si="2"/>
        <v>20</v>
      </c>
      <c r="G11" s="4">
        <f t="shared" ca="1" si="3"/>
        <v>42871</v>
      </c>
      <c r="H11" s="3">
        <v>10</v>
      </c>
      <c r="I11" s="3">
        <f t="shared" si="4"/>
        <v>1</v>
      </c>
      <c r="J11" s="8">
        <f t="shared" ca="1" si="5"/>
        <v>42872</v>
      </c>
      <c r="L11" s="10"/>
      <c r="M11" s="10"/>
      <c r="N11" s="12">
        <f t="shared" ca="1" si="6"/>
        <v>42871.3</v>
      </c>
      <c r="O11" s="12"/>
    </row>
    <row r="12" spans="1:15" s="3" customFormat="1" x14ac:dyDescent="0.25">
      <c r="A12" s="3">
        <v>5</v>
      </c>
      <c r="B12" s="3">
        <v>1500</v>
      </c>
      <c r="C12" s="7">
        <v>6000</v>
      </c>
      <c r="D12" s="3">
        <f t="shared" si="0"/>
        <v>7500</v>
      </c>
      <c r="E12" s="3">
        <f t="shared" si="1"/>
        <v>600</v>
      </c>
      <c r="F12" s="3">
        <f t="shared" si="2"/>
        <v>60</v>
      </c>
      <c r="G12" s="4">
        <f t="shared" ca="1" si="3"/>
        <v>42927</v>
      </c>
      <c r="H12" s="3">
        <v>6</v>
      </c>
      <c r="I12" s="3">
        <f t="shared" si="4"/>
        <v>0.6</v>
      </c>
      <c r="J12" s="8">
        <f t="shared" ca="1" si="5"/>
        <v>42928</v>
      </c>
      <c r="L12" s="11">
        <f ca="1">INDEX(I8:I12,MATCH(L8,G8:G12))</f>
        <v>0.3</v>
      </c>
      <c r="M12" s="11"/>
      <c r="N12" s="12">
        <f t="shared" ca="1" si="6"/>
        <v>42927.3</v>
      </c>
      <c r="O12" s="12"/>
    </row>
  </sheetData>
  <mergeCells count="17">
    <mergeCell ref="N12:O12"/>
    <mergeCell ref="H6:I6"/>
    <mergeCell ref="J6:J7"/>
    <mergeCell ref="D6:D7"/>
    <mergeCell ref="L10:M11"/>
    <mergeCell ref="L6:M7"/>
    <mergeCell ref="L8:M8"/>
    <mergeCell ref="N6:O7"/>
    <mergeCell ref="N8:O8"/>
    <mergeCell ref="N9:O9"/>
    <mergeCell ref="N10:O10"/>
    <mergeCell ref="N11:O11"/>
    <mergeCell ref="A6:A7"/>
    <mergeCell ref="B6:B7"/>
    <mergeCell ref="C6:C7"/>
    <mergeCell ref="E6:G6"/>
    <mergeCell ref="L12:M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Eurovia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GUERIN Benjamin</dc:creator>
  <cp:lastModifiedBy>GUERIN Benjamin</cp:lastModifiedBy>
  <dcterms:created xsi:type="dcterms:W3CDTF">2017-04-18T07:20:04Z</dcterms:created>
  <dcterms:modified xsi:type="dcterms:W3CDTF">2017-04-18T08:59:28Z</dcterms:modified>
</cp:coreProperties>
</file>