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720" yWindow="15" windowWidth="22800" windowHeight="11505"/>
  </bookViews>
  <sheets>
    <sheet name="semainier" sheetId="2" r:id="rId1"/>
    <sheet name="listes" sheetId="1" r:id="rId2"/>
  </sheets>
  <definedNames>
    <definedName name="menage2">OFFSET(listes!$G$3,,,COUNTA(listes!$G:$G)-1,1)</definedName>
    <definedName name="ref_empl">OFFSET(listes!$A$2,1,,COUNTA(listes!$A:$A)-2,1)</definedName>
    <definedName name="ref_sala">OFFSET(listes!$C$3,,,COUNTA(listes!$C:$C)-1,1)</definedName>
  </definedName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D13" i="2" s="1"/>
  <c r="G14" i="2"/>
  <c r="D14" i="2" s="1"/>
  <c r="G15" i="2"/>
  <c r="D15" i="2" s="1"/>
  <c r="G16" i="2"/>
  <c r="D16" i="2" s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D29" i="2" s="1"/>
  <c r="G30" i="2"/>
  <c r="D30" i="2" s="1"/>
  <c r="G31" i="2"/>
  <c r="D31" i="2" s="1"/>
  <c r="G32" i="2"/>
  <c r="D32" i="2" s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D45" i="2" s="1"/>
  <c r="G46" i="2"/>
  <c r="D46" i="2" s="1"/>
  <c r="G47" i="2"/>
  <c r="D47" i="2" s="1"/>
  <c r="G48" i="2"/>
  <c r="D48" i="2" s="1"/>
  <c r="H11" i="1"/>
  <c r="H12" i="1"/>
  <c r="H13" i="1"/>
  <c r="H14" i="1"/>
  <c r="G4" i="1"/>
  <c r="G5" i="1"/>
  <c r="G6" i="1"/>
  <c r="G7" i="1"/>
  <c r="G8" i="1"/>
  <c r="G9" i="1"/>
  <c r="G10" i="1"/>
  <c r="G3" i="1"/>
  <c r="F11" i="1"/>
  <c r="F12" i="1"/>
  <c r="F13" i="1"/>
  <c r="F14" i="1"/>
  <c r="E8" i="1"/>
  <c r="E9" i="1"/>
  <c r="E10" i="1"/>
  <c r="E7" i="1"/>
  <c r="E4" i="1"/>
  <c r="E5" i="1"/>
  <c r="E6" i="1"/>
  <c r="E3" i="1"/>
  <c r="B7" i="1"/>
  <c r="B8" i="1"/>
  <c r="B9" i="1"/>
  <c r="B10" i="1"/>
  <c r="B11" i="1"/>
  <c r="B12" i="1"/>
  <c r="B13" i="1"/>
  <c r="D7" i="1"/>
  <c r="D8" i="1"/>
  <c r="D9" i="1"/>
  <c r="D10" i="1"/>
  <c r="D11" i="1"/>
  <c r="D12" i="1"/>
  <c r="D13" i="1"/>
  <c r="D14" i="1"/>
  <c r="D4" i="1" l="1"/>
  <c r="D5" i="1"/>
  <c r="D6" i="1"/>
  <c r="D3" i="1"/>
  <c r="F4" i="2"/>
  <c r="D4" i="2" s="1"/>
  <c r="F5" i="2"/>
  <c r="D5" i="2" s="1"/>
  <c r="F6" i="2"/>
  <c r="D6" i="2" s="1"/>
  <c r="F7" i="2"/>
  <c r="D7" i="2" s="1"/>
  <c r="F8" i="2"/>
  <c r="D8" i="2" s="1"/>
  <c r="F9" i="2"/>
  <c r="D9" i="2" s="1"/>
  <c r="F10" i="2"/>
  <c r="D10" i="2" s="1"/>
  <c r="F11" i="2"/>
  <c r="D11" i="2" s="1"/>
  <c r="F12" i="2"/>
  <c r="D12" i="2" s="1"/>
  <c r="F13" i="2"/>
  <c r="F14" i="2"/>
  <c r="F15" i="2"/>
  <c r="F16" i="2"/>
  <c r="F17" i="2"/>
  <c r="D17" i="2" s="1"/>
  <c r="F18" i="2"/>
  <c r="D18" i="2" s="1"/>
  <c r="F19" i="2"/>
  <c r="D19" i="2" s="1"/>
  <c r="F20" i="2"/>
  <c r="D20" i="2" s="1"/>
  <c r="F21" i="2"/>
  <c r="D21" i="2" s="1"/>
  <c r="F22" i="2"/>
  <c r="D22" i="2" s="1"/>
  <c r="F23" i="2"/>
  <c r="D23" i="2" s="1"/>
  <c r="F24" i="2"/>
  <c r="D24" i="2" s="1"/>
  <c r="F25" i="2"/>
  <c r="D25" i="2" s="1"/>
  <c r="F26" i="2"/>
  <c r="D26" i="2" s="1"/>
  <c r="F27" i="2"/>
  <c r="D27" i="2" s="1"/>
  <c r="F28" i="2"/>
  <c r="D28" i="2" s="1"/>
  <c r="F29" i="2"/>
  <c r="F30" i="2"/>
  <c r="F31" i="2"/>
  <c r="F32" i="2"/>
  <c r="F33" i="2"/>
  <c r="D33" i="2" s="1"/>
  <c r="F34" i="2"/>
  <c r="D34" i="2" s="1"/>
  <c r="F35" i="2"/>
  <c r="D35" i="2" s="1"/>
  <c r="F36" i="2"/>
  <c r="D36" i="2" s="1"/>
  <c r="F37" i="2"/>
  <c r="D37" i="2" s="1"/>
  <c r="F38" i="2"/>
  <c r="D38" i="2" s="1"/>
  <c r="F39" i="2"/>
  <c r="D39" i="2" s="1"/>
  <c r="F40" i="2"/>
  <c r="D40" i="2" s="1"/>
  <c r="F41" i="2"/>
  <c r="D41" i="2" s="1"/>
  <c r="F42" i="2"/>
  <c r="D42" i="2" s="1"/>
  <c r="F43" i="2"/>
  <c r="D43" i="2" s="1"/>
  <c r="F44" i="2"/>
  <c r="D44" i="2" s="1"/>
  <c r="F45" i="2"/>
  <c r="F46" i="2"/>
  <c r="F47" i="2"/>
  <c r="F48" i="2"/>
  <c r="F3" i="2"/>
  <c r="D3" i="2" s="1"/>
  <c r="B3" i="2"/>
  <c r="A3" i="2" s="1"/>
  <c r="E47" i="2" l="1"/>
  <c r="E43" i="2"/>
  <c r="E39" i="2"/>
  <c r="E35" i="2"/>
  <c r="E31" i="2"/>
  <c r="E27" i="2"/>
  <c r="E23" i="2"/>
  <c r="E19" i="2"/>
  <c r="E15" i="2"/>
  <c r="E11" i="2"/>
  <c r="E7" i="2"/>
  <c r="E45" i="2"/>
  <c r="E41" i="2"/>
  <c r="E37" i="2"/>
  <c r="E33" i="2"/>
  <c r="E29" i="2"/>
  <c r="E25" i="2"/>
  <c r="E21" i="2"/>
  <c r="E17" i="2"/>
  <c r="E13" i="2"/>
  <c r="E9" i="2"/>
  <c r="E5" i="2"/>
  <c r="E12" i="2"/>
  <c r="E4" i="2"/>
  <c r="E42" i="2"/>
  <c r="E34" i="2"/>
  <c r="E26" i="2"/>
  <c r="E18" i="2"/>
  <c r="E10" i="2"/>
  <c r="E48" i="2"/>
  <c r="E40" i="2"/>
  <c r="E32" i="2"/>
  <c r="E24" i="2"/>
  <c r="E16" i="2"/>
  <c r="E8" i="2"/>
  <c r="E46" i="2"/>
  <c r="E38" i="2"/>
  <c r="E30" i="2"/>
  <c r="E22" i="2"/>
  <c r="E14" i="2"/>
  <c r="E6" i="2"/>
  <c r="E44" i="2"/>
  <c r="E36" i="2"/>
  <c r="E28" i="2"/>
  <c r="E20" i="2"/>
  <c r="B4" i="1"/>
  <c r="B5" i="1"/>
  <c r="B6" i="1"/>
  <c r="B3" i="1"/>
  <c r="C3" i="2"/>
  <c r="F3" i="1" l="1"/>
  <c r="F4" i="1"/>
  <c r="F8" i="1"/>
  <c r="F5" i="1"/>
  <c r="F9" i="1"/>
  <c r="F6" i="1"/>
  <c r="F10" i="1"/>
  <c r="F7" i="1"/>
  <c r="E3" i="2"/>
  <c r="B4" i="2"/>
  <c r="H3" i="1" l="1"/>
  <c r="I3" i="1" s="1"/>
  <c r="H4" i="1"/>
  <c r="I4" i="1" s="1"/>
  <c r="H8" i="1"/>
  <c r="I8" i="1" s="1"/>
  <c r="H5" i="1"/>
  <c r="I5" i="1" s="1"/>
  <c r="H9" i="1"/>
  <c r="I9" i="1" s="1"/>
  <c r="H6" i="1"/>
  <c r="I6" i="1" s="1"/>
  <c r="H10" i="1"/>
  <c r="I10" i="1" s="1"/>
  <c r="H7" i="1"/>
  <c r="I7" i="1" s="1"/>
  <c r="A4" i="2"/>
  <c r="C4" i="2"/>
  <c r="B5" i="2" s="1"/>
  <c r="C5" i="2" l="1"/>
  <c r="B6" i="2" s="1"/>
  <c r="A5" i="2"/>
  <c r="C6" i="2" l="1"/>
  <c r="B7" i="2" s="1"/>
  <c r="A6" i="2"/>
  <c r="C7" i="2" l="1"/>
  <c r="A7" i="2"/>
  <c r="B8" i="2"/>
  <c r="C8" i="2" l="1"/>
  <c r="A8" i="2"/>
  <c r="B9" i="2"/>
  <c r="C9" i="2" l="1"/>
  <c r="A9" i="2"/>
  <c r="B10" i="2"/>
  <c r="C10" i="2" l="1"/>
  <c r="B11" i="2" s="1"/>
  <c r="A10" i="2"/>
  <c r="C11" i="2" l="1"/>
  <c r="A11" i="2"/>
  <c r="B12" i="2"/>
  <c r="C12" i="2" l="1"/>
  <c r="A12" i="2"/>
  <c r="B13" i="2"/>
  <c r="C13" i="2" l="1"/>
  <c r="B14" i="2" s="1"/>
  <c r="A13" i="2"/>
  <c r="C14" i="2" l="1"/>
  <c r="B15" i="2" s="1"/>
  <c r="A14" i="2"/>
  <c r="C15" i="2" l="1"/>
  <c r="A15" i="2"/>
  <c r="B16" i="2"/>
  <c r="C16" i="2" l="1"/>
  <c r="A16" i="2"/>
  <c r="B17" i="2"/>
  <c r="C17" i="2" l="1"/>
  <c r="B18" i="2" s="1"/>
  <c r="A17" i="2"/>
  <c r="C18" i="2" l="1"/>
  <c r="B19" i="2" s="1"/>
  <c r="A18" i="2"/>
  <c r="C19" i="2" l="1"/>
  <c r="A19" i="2"/>
  <c r="B20" i="2"/>
  <c r="C20" i="2" l="1"/>
  <c r="A20" i="2"/>
  <c r="B21" i="2"/>
  <c r="C21" i="2" l="1"/>
  <c r="A21" i="2"/>
  <c r="B22" i="2"/>
  <c r="C22" i="2" l="1"/>
  <c r="A22" i="2"/>
  <c r="B23" i="2"/>
  <c r="C23" i="2" l="1"/>
  <c r="A23" i="2"/>
  <c r="B24" i="2"/>
  <c r="C24" i="2" l="1"/>
  <c r="B25" i="2" s="1"/>
  <c r="A24" i="2"/>
  <c r="C25" i="2" l="1"/>
  <c r="B26" i="2" s="1"/>
  <c r="A25" i="2"/>
  <c r="C26" i="2" l="1"/>
  <c r="B27" i="2" s="1"/>
  <c r="A26" i="2"/>
  <c r="C27" i="2" l="1"/>
  <c r="A27" i="2"/>
  <c r="B28" i="2"/>
  <c r="C28" i="2" l="1"/>
  <c r="A28" i="2"/>
  <c r="B29" i="2"/>
  <c r="C29" i="2" l="1"/>
  <c r="A29" i="2"/>
  <c r="B30" i="2"/>
  <c r="C30" i="2" l="1"/>
  <c r="B31" i="2" s="1"/>
  <c r="A30" i="2"/>
  <c r="C31" i="2" l="1"/>
  <c r="A31" i="2"/>
  <c r="B32" i="2"/>
  <c r="C32" i="2" l="1"/>
  <c r="A32" i="2"/>
  <c r="B33" i="2"/>
  <c r="C33" i="2" l="1"/>
  <c r="A33" i="2"/>
  <c r="B34" i="2"/>
  <c r="C34" i="2" l="1"/>
  <c r="B35" i="2" s="1"/>
  <c r="A34" i="2"/>
  <c r="C35" i="2" l="1"/>
  <c r="A35" i="2"/>
  <c r="B36" i="2"/>
  <c r="C36" i="2" l="1"/>
  <c r="A36" i="2"/>
  <c r="B37" i="2"/>
  <c r="C37" i="2" l="1"/>
  <c r="A37" i="2"/>
  <c r="B38" i="2"/>
  <c r="C38" i="2" l="1"/>
  <c r="B39" i="2" s="1"/>
  <c r="A38" i="2"/>
  <c r="C39" i="2" l="1"/>
  <c r="A39" i="2"/>
  <c r="B40" i="2"/>
  <c r="C40" i="2" l="1"/>
  <c r="A40" i="2"/>
  <c r="B41" i="2"/>
  <c r="C41" i="2" l="1"/>
  <c r="B42" i="2" s="1"/>
  <c r="A41" i="2"/>
  <c r="C42" i="2" l="1"/>
  <c r="B43" i="2" s="1"/>
  <c r="A42" i="2"/>
  <c r="C43" i="2" l="1"/>
  <c r="A43" i="2"/>
  <c r="B44" i="2"/>
  <c r="C44" i="2" l="1"/>
  <c r="A44" i="2"/>
  <c r="B45" i="2"/>
  <c r="C45" i="2" l="1"/>
  <c r="A45" i="2"/>
  <c r="B46" i="2"/>
  <c r="C46" i="2" l="1"/>
  <c r="B47" i="2" s="1"/>
  <c r="A46" i="2"/>
  <c r="C47" i="2" l="1"/>
  <c r="A47" i="2"/>
  <c r="B48" i="2"/>
  <c r="C48" i="2" l="1"/>
  <c r="A48" i="2"/>
</calcChain>
</file>

<file path=xl/sharedStrings.xml><?xml version="1.0" encoding="utf-8"?>
<sst xmlns="http://schemas.openxmlformats.org/spreadsheetml/2006/main" count="26" uniqueCount="22">
  <si>
    <t>Année</t>
  </si>
  <si>
    <t>Du</t>
  </si>
  <si>
    <t>Au</t>
  </si>
  <si>
    <t>nb sem.</t>
  </si>
  <si>
    <t>Tableau de roulement pour référé</t>
  </si>
  <si>
    <t>Salariés</t>
  </si>
  <si>
    <t>Employeurs</t>
  </si>
  <si>
    <t>Semaine</t>
  </si>
  <si>
    <t>André Citroën</t>
  </si>
  <si>
    <t>Louis Renault</t>
  </si>
  <si>
    <t>Armand Peugeot</t>
  </si>
  <si>
    <t>René Panhard</t>
  </si>
  <si>
    <t>Albert Dupond</t>
  </si>
  <si>
    <t>Aline Durand</t>
  </si>
  <si>
    <t>Marcel Fortin</t>
  </si>
  <si>
    <t>Anne Martin</t>
  </si>
  <si>
    <t>Président</t>
  </si>
  <si>
    <t>Présidences</t>
  </si>
  <si>
    <t>nbr</t>
  </si>
  <si>
    <t>Assesseurs</t>
  </si>
  <si>
    <t>Assesseur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</si>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</sst>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Tahoma"/>
    </font>
    <font>
      <sz val="8"/>
      <name val="Tahoma"/>
    </font>
    <font>
      <b/>
      <sz val="12"/>
      <name val="Tahoma"/>
      <family val="2"/>
    </font>
    <font>
      <b/>
      <sz val="14"/>
      <name val="Tahoma"/>
      <family val="2"/>
    </font>
    <font>
      <sz val="12"/>
      <color indexed="12"/>
      <name val="Tahoma"/>
    </font>
    <font>
      <b/>
      <sz val="12"/>
      <color indexed="48"/>
      <name val="Tahoma"/>
      <family val="2"/>
    </font>
    <font>
      <b/>
      <sz val="16"/>
      <name val="Tahoma"/>
      <family val="2"/>
    </font>
    <font>
      <sz val="12"/>
      <color indexed="12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8">
    <dxf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2:G48" totalsRowShown="0" headerRowDxfId="7">
  <autoFilter ref="A2:G48"/>
  <tableColumns count="7">
    <tableColumn id="1" name="Semaine" dataDxfId="6">
      <calculatedColumnFormula>WEEKNUM(B3,21)</calculatedColumnFormula>
    </tableColumn>
    <tableColumn id="2" name="Du" dataDxfId="5">
      <calculatedColumnFormula>C2+1</calculatedColumnFormula>
    </tableColumn>
    <tableColumn id="3" name="Au" dataDxfId="4">
      <calculatedColumnFormula>B3+7</calculatedColumnFormula>
    </tableColumn>
    <tableColumn id="6" name="Président" dataDxfId="0">
      <calculatedColumnFormula>IF(MOD(ROUNDUP(ROW()/COUNTA(ref_sala),0),COUNTA(ref_sala)),F3,G3)</calculatedColumnFormula>
    </tableColumn>
    <tableColumn id="7" name="Assesseur" dataDxfId="2">
      <calculatedColumnFormula>IF(Tableau1[[#This Row],[Président]]=Tableau1[[#This Row],[Employeurs]],Tableau1[[#This Row],[Salariés]],Tableau1[[#This Row],[Employeurs]])</calculatedColumnFormula>
    </tableColumn>
    <tableColumn id="4" name="Employeurs" dataDxfId="3">
      <calculatedColumnFormula>OFFSET(listes!$A$2,MOD(ROW()-2,COUNTA(ref_empl))+1,,1,1)</calculatedColumnFormula>
    </tableColumn>
    <tableColumn id="5" name="Salariés" dataDxfId="1">
      <calculatedColumnFormula>OFFSET(listes!$C$2,MOD(ROUNDUP(ROW()+5/COUNTA(ref_sala),0),COUNTA(ref_sala))+1,,1,1)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G56"/>
  <sheetViews>
    <sheetView tabSelected="1" workbookViewId="0">
      <pane ySplit="2" topLeftCell="A3" activePane="bottomLeft" state="frozen"/>
      <selection pane="bottomLeft"/>
    </sheetView>
  </sheetViews>
  <sheetFormatPr baseColWidth="10" defaultRowHeight="15" x14ac:dyDescent="0.2"/>
  <cols>
    <col min="1" max="1" width="11.5546875" style="5"/>
    <col min="2" max="3" width="11.88671875" style="5" customWidth="1"/>
    <col min="4" max="4" width="17.5546875" style="5" customWidth="1"/>
    <col min="5" max="5" width="15.109375" style="5" customWidth="1"/>
    <col min="6" max="6" width="17.6640625" customWidth="1"/>
    <col min="7" max="7" width="14.77734375" customWidth="1"/>
  </cols>
  <sheetData>
    <row r="1" spans="1:7" x14ac:dyDescent="0.2">
      <c r="A1" s="2" t="s">
        <v>0</v>
      </c>
      <c r="B1" s="9">
        <v>2017</v>
      </c>
    </row>
    <row r="2" spans="1:7" ht="18" x14ac:dyDescent="0.25">
      <c r="A2" s="3" t="s">
        <v>7</v>
      </c>
      <c r="B2" s="3" t="s">
        <v>1</v>
      </c>
      <c r="C2" s="3" t="s">
        <v>2</v>
      </c>
      <c r="D2" s="3" t="s">
        <v>16</v>
      </c>
      <c r="E2" s="3" t="s">
        <v>20</v>
      </c>
      <c r="F2" s="4" t="s">
        <v>6</v>
      </c>
      <c r="G2" s="4" t="s">
        <v>5</v>
      </c>
    </row>
    <row r="3" spans="1:7" x14ac:dyDescent="0.2">
      <c r="A3" s="5">
        <f>WEEKNUM(B3,21)</f>
        <v>1</v>
      </c>
      <c r="B3" s="10">
        <f>DATE($B$1,1,2)</f>
        <v>42737</v>
      </c>
      <c r="C3" s="10">
        <f>B3+7</f>
        <v>42744</v>
      </c>
      <c r="D3" s="10" t="str">
        <f ca="1">IF(MOD(ROUNDUP(ROW()/COUNTA(ref_sala),0),COUNTA(ref_sala)),F3,G3)</f>
        <v>Louis Renault</v>
      </c>
      <c r="E3" s="10" t="str">
        <f ca="1">IF(Tableau1[[#This Row],[Président]]=Tableau1[[#This Row],[Employeurs]],Tableau1[[#This Row],[Salariés]],Tableau1[[#This Row],[Employeurs]])</f>
        <v>Aline Durand</v>
      </c>
      <c r="F3" s="5" t="str">
        <f ca="1">OFFSET(listes!$A$2,MOD(ROW()-2,COUNTA(ref_empl))+1,,1,1)</f>
        <v>Louis Renault</v>
      </c>
      <c r="G3" s="5" t="str">
        <f ca="1">OFFSET(listes!$C$2,MOD(ROUNDUP(ROW()+5/COUNTA(ref_sala),0),COUNTA(ref_sala))+1,,1,1)</f>
        <v>Aline Durand</v>
      </c>
    </row>
    <row r="4" spans="1:7" x14ac:dyDescent="0.2">
      <c r="A4" s="5">
        <f t="shared" ref="A4:A48" si="0">WEEKNUM(B4,21)</f>
        <v>2</v>
      </c>
      <c r="B4" s="10">
        <f>C3+1</f>
        <v>42745</v>
      </c>
      <c r="C4" s="10">
        <f t="shared" ref="C4:C48" si="1">B4+7</f>
        <v>42752</v>
      </c>
      <c r="D4" s="10" t="str">
        <f ca="1">IF(MOD(ROUNDUP(ROW()/COUNTA(ref_sala),0),COUNTA(ref_sala)),F4,G4)</f>
        <v>Armand Peugeot</v>
      </c>
      <c r="E4" s="10" t="str">
        <f ca="1">IF(Tableau1[[#This Row],[Président]]=Tableau1[[#This Row],[Employeurs]],Tableau1[[#This Row],[Salariés]],Tableau1[[#This Row],[Employeurs]])</f>
        <v>Marcel Fortin</v>
      </c>
      <c r="F4" s="5" t="str">
        <f ca="1">OFFSET(listes!$A$2,MOD(ROW()-2,COUNTA(ref_empl))+1,,1,1)</f>
        <v>Armand Peugeot</v>
      </c>
      <c r="G4" s="5" t="str">
        <f ca="1">OFFSET(listes!$C$2,MOD(ROUNDUP(ROW()+5/COUNTA(ref_sala),0),COUNTA(ref_sala))+1,,1,1)</f>
        <v>Marcel Fortin</v>
      </c>
    </row>
    <row r="5" spans="1:7" x14ac:dyDescent="0.2">
      <c r="A5" s="5">
        <f t="shared" si="0"/>
        <v>3</v>
      </c>
      <c r="B5" s="10">
        <f t="shared" ref="B5:B48" si="2">C4+1</f>
        <v>42753</v>
      </c>
      <c r="C5" s="10">
        <f t="shared" si="1"/>
        <v>42760</v>
      </c>
      <c r="D5" s="10" t="str">
        <f ca="1">IF(MOD(ROUNDUP(ROW()/COUNTA(ref_sala),0),COUNTA(ref_sala)),F5,G5)</f>
        <v>René Panhard</v>
      </c>
      <c r="E5" s="10" t="str">
        <f ca="1">IF(Tableau1[[#This Row],[Président]]=Tableau1[[#This Row],[Employeurs]],Tableau1[[#This Row],[Salariés]],Tableau1[[#This Row],[Employeurs]])</f>
        <v>Anne Martin</v>
      </c>
      <c r="F5" s="5" t="str">
        <f ca="1">OFFSET(listes!$A$2,MOD(ROW()-2,COUNTA(ref_empl))+1,,1,1)</f>
        <v>René Panhard</v>
      </c>
      <c r="G5" s="5" t="str">
        <f ca="1">OFFSET(listes!$C$2,MOD(ROUNDUP(ROW()+5/COUNTA(ref_sala),0),COUNTA(ref_sala))+1,,1,1)</f>
        <v>Anne Martin</v>
      </c>
    </row>
    <row r="6" spans="1:7" x14ac:dyDescent="0.2">
      <c r="A6" s="5">
        <f t="shared" si="0"/>
        <v>4</v>
      </c>
      <c r="B6" s="10">
        <f t="shared" si="2"/>
        <v>42761</v>
      </c>
      <c r="C6" s="10">
        <f t="shared" si="1"/>
        <v>42768</v>
      </c>
      <c r="D6" s="10" t="str">
        <f ca="1">IF(MOD(ROUNDUP(ROW()/COUNTA(ref_sala),0),COUNTA(ref_sala)),F6,G6)</f>
        <v>André Citroën</v>
      </c>
      <c r="E6" s="10" t="str">
        <f ca="1">IF(Tableau1[[#This Row],[Président]]=Tableau1[[#This Row],[Employeurs]],Tableau1[[#This Row],[Salariés]],Tableau1[[#This Row],[Employeurs]])</f>
        <v>Albert Dupond</v>
      </c>
      <c r="F6" s="5" t="str">
        <f ca="1">OFFSET(listes!$A$2,MOD(ROW()-2,COUNTA(ref_empl))+1,,1,1)</f>
        <v>André Citroën</v>
      </c>
      <c r="G6" s="5" t="str">
        <f ca="1">OFFSET(listes!$C$2,MOD(ROUNDUP(ROW()+5/COUNTA(ref_sala),0),COUNTA(ref_sala))+1,,1,1)</f>
        <v>Albert Dupond</v>
      </c>
    </row>
    <row r="7" spans="1:7" x14ac:dyDescent="0.2">
      <c r="A7" s="5">
        <f t="shared" si="0"/>
        <v>5</v>
      </c>
      <c r="B7" s="10">
        <f t="shared" si="2"/>
        <v>42769</v>
      </c>
      <c r="C7" s="10">
        <f t="shared" si="1"/>
        <v>42776</v>
      </c>
      <c r="D7" s="10" t="str">
        <f ca="1">IF(MOD(ROUNDUP(ROW()/COUNTA(ref_sala),0),COUNTA(ref_sala)),F7,G7)</f>
        <v>Louis Renault</v>
      </c>
      <c r="E7" s="10" t="str">
        <f ca="1">IF(Tableau1[[#This Row],[Président]]=Tableau1[[#This Row],[Employeurs]],Tableau1[[#This Row],[Salariés]],Tableau1[[#This Row],[Employeurs]])</f>
        <v>Aline Durand</v>
      </c>
      <c r="F7" s="5" t="str">
        <f ca="1">OFFSET(listes!$A$2,MOD(ROW()-2,COUNTA(ref_empl))+1,,1,1)</f>
        <v>Louis Renault</v>
      </c>
      <c r="G7" s="5" t="str">
        <f ca="1">OFFSET(listes!$C$2,MOD(ROUNDUP(ROW()+5/COUNTA(ref_sala),0),COUNTA(ref_sala))+1,,1,1)</f>
        <v>Aline Durand</v>
      </c>
    </row>
    <row r="8" spans="1:7" x14ac:dyDescent="0.2">
      <c r="A8" s="5">
        <f t="shared" si="0"/>
        <v>6</v>
      </c>
      <c r="B8" s="10">
        <f t="shared" si="2"/>
        <v>42777</v>
      </c>
      <c r="C8" s="10">
        <f t="shared" si="1"/>
        <v>42784</v>
      </c>
      <c r="D8" s="10" t="str">
        <f ca="1">IF(MOD(ROUNDUP(ROW()/COUNTA(ref_sala),0),COUNTA(ref_sala)),F8,G8)</f>
        <v>Armand Peugeot</v>
      </c>
      <c r="E8" s="10" t="str">
        <f ca="1">IF(Tableau1[[#This Row],[Président]]=Tableau1[[#This Row],[Employeurs]],Tableau1[[#This Row],[Salariés]],Tableau1[[#This Row],[Employeurs]])</f>
        <v>Marcel Fortin</v>
      </c>
      <c r="F8" s="5" t="str">
        <f ca="1">OFFSET(listes!$A$2,MOD(ROW()-2,COUNTA(ref_empl))+1,,1,1)</f>
        <v>Armand Peugeot</v>
      </c>
      <c r="G8" s="5" t="str">
        <f ca="1">OFFSET(listes!$C$2,MOD(ROUNDUP(ROW()+5/COUNTA(ref_sala),0),COUNTA(ref_sala))+1,,1,1)</f>
        <v>Marcel Fortin</v>
      </c>
    </row>
    <row r="9" spans="1:7" x14ac:dyDescent="0.2">
      <c r="A9" s="5">
        <f t="shared" si="0"/>
        <v>7</v>
      </c>
      <c r="B9" s="10">
        <f t="shared" si="2"/>
        <v>42785</v>
      </c>
      <c r="C9" s="10">
        <f t="shared" si="1"/>
        <v>42792</v>
      </c>
      <c r="D9" s="10" t="str">
        <f ca="1">IF(MOD(ROUNDUP(ROW()/COUNTA(ref_sala),0),COUNTA(ref_sala)),F9,G9)</f>
        <v>René Panhard</v>
      </c>
      <c r="E9" s="10" t="str">
        <f ca="1">IF(Tableau1[[#This Row],[Président]]=Tableau1[[#This Row],[Employeurs]],Tableau1[[#This Row],[Salariés]],Tableau1[[#This Row],[Employeurs]])</f>
        <v>Anne Martin</v>
      </c>
      <c r="F9" s="5" t="str">
        <f ca="1">OFFSET(listes!$A$2,MOD(ROW()-2,COUNTA(ref_empl))+1,,1,1)</f>
        <v>René Panhard</v>
      </c>
      <c r="G9" s="5" t="str">
        <f ca="1">OFFSET(listes!$C$2,MOD(ROUNDUP(ROW()+5/COUNTA(ref_sala),0),COUNTA(ref_sala))+1,,1,1)</f>
        <v>Anne Martin</v>
      </c>
    </row>
    <row r="10" spans="1:7" x14ac:dyDescent="0.2">
      <c r="A10" s="5">
        <f t="shared" si="0"/>
        <v>9</v>
      </c>
      <c r="B10" s="10">
        <f t="shared" si="2"/>
        <v>42793</v>
      </c>
      <c r="C10" s="10">
        <f t="shared" si="1"/>
        <v>42800</v>
      </c>
      <c r="D10" s="10" t="str">
        <f ca="1">IF(MOD(ROUNDUP(ROW()/COUNTA(ref_sala),0),COUNTA(ref_sala)),F10,G10)</f>
        <v>André Citroën</v>
      </c>
      <c r="E10" s="10" t="str">
        <f ca="1">IF(Tableau1[[#This Row],[Président]]=Tableau1[[#This Row],[Employeurs]],Tableau1[[#This Row],[Salariés]],Tableau1[[#This Row],[Employeurs]])</f>
        <v>Albert Dupond</v>
      </c>
      <c r="F10" s="5" t="str">
        <f ca="1">OFFSET(listes!$A$2,MOD(ROW()-2,COUNTA(ref_empl))+1,,1,1)</f>
        <v>André Citroën</v>
      </c>
      <c r="G10" s="5" t="str">
        <f ca="1">OFFSET(listes!$C$2,MOD(ROUNDUP(ROW()+5/COUNTA(ref_sala),0),COUNTA(ref_sala))+1,,1,1)</f>
        <v>Albert Dupond</v>
      </c>
    </row>
    <row r="11" spans="1:7" x14ac:dyDescent="0.2">
      <c r="A11" s="5">
        <f t="shared" si="0"/>
        <v>10</v>
      </c>
      <c r="B11" s="10">
        <f t="shared" si="2"/>
        <v>42801</v>
      </c>
      <c r="C11" s="10">
        <f t="shared" si="1"/>
        <v>42808</v>
      </c>
      <c r="D11" s="10" t="str">
        <f ca="1">IF(MOD(ROUNDUP(ROW()/COUNTA(ref_sala),0),COUNTA(ref_sala)),F11,G11)</f>
        <v>Louis Renault</v>
      </c>
      <c r="E11" s="10" t="str">
        <f ca="1">IF(Tableau1[[#This Row],[Président]]=Tableau1[[#This Row],[Employeurs]],Tableau1[[#This Row],[Salariés]],Tableau1[[#This Row],[Employeurs]])</f>
        <v>Aline Durand</v>
      </c>
      <c r="F11" s="5" t="str">
        <f ca="1">OFFSET(listes!$A$2,MOD(ROW()-2,COUNTA(ref_empl))+1,,1,1)</f>
        <v>Louis Renault</v>
      </c>
      <c r="G11" s="5" t="str">
        <f ca="1">OFFSET(listes!$C$2,MOD(ROUNDUP(ROW()+5/COUNTA(ref_sala),0),COUNTA(ref_sala))+1,,1,1)</f>
        <v>Aline Durand</v>
      </c>
    </row>
    <row r="12" spans="1:7" x14ac:dyDescent="0.2">
      <c r="A12" s="5">
        <f t="shared" si="0"/>
        <v>11</v>
      </c>
      <c r="B12" s="10">
        <f t="shared" si="2"/>
        <v>42809</v>
      </c>
      <c r="C12" s="10">
        <f t="shared" si="1"/>
        <v>42816</v>
      </c>
      <c r="D12" s="10" t="str">
        <f ca="1">IF(MOD(ROUNDUP(ROW()/COUNTA(ref_sala),0),COUNTA(ref_sala)),F12,G12)</f>
        <v>Armand Peugeot</v>
      </c>
      <c r="E12" s="10" t="str">
        <f ca="1">IF(Tableau1[[#This Row],[Président]]=Tableau1[[#This Row],[Employeurs]],Tableau1[[#This Row],[Salariés]],Tableau1[[#This Row],[Employeurs]])</f>
        <v>Marcel Fortin</v>
      </c>
      <c r="F12" s="5" t="str">
        <f ca="1">OFFSET(listes!$A$2,MOD(ROW()-2,COUNTA(ref_empl))+1,,1,1)</f>
        <v>Armand Peugeot</v>
      </c>
      <c r="G12" s="5" t="str">
        <f ca="1">OFFSET(listes!$C$2,MOD(ROUNDUP(ROW()+5/COUNTA(ref_sala),0),COUNTA(ref_sala))+1,,1,1)</f>
        <v>Marcel Fortin</v>
      </c>
    </row>
    <row r="13" spans="1:7" x14ac:dyDescent="0.2">
      <c r="A13" s="5">
        <f t="shared" si="0"/>
        <v>12</v>
      </c>
      <c r="B13" s="10">
        <f t="shared" si="2"/>
        <v>42817</v>
      </c>
      <c r="C13" s="10">
        <f t="shared" si="1"/>
        <v>42824</v>
      </c>
      <c r="D13" s="10" t="str">
        <f ca="1">IF(MOD(ROUNDUP(ROW()/COUNTA(ref_sala),0),COUNTA(ref_sala)),F13,G13)</f>
        <v>Anne Martin</v>
      </c>
      <c r="E13" s="10" t="str">
        <f ca="1">IF(Tableau1[[#This Row],[Président]]=Tableau1[[#This Row],[Employeurs]],Tableau1[[#This Row],[Salariés]],Tableau1[[#This Row],[Employeurs]])</f>
        <v>René Panhard</v>
      </c>
      <c r="F13" s="5" t="str">
        <f ca="1">OFFSET(listes!$A$2,MOD(ROW()-2,COUNTA(ref_empl))+1,,1,1)</f>
        <v>René Panhard</v>
      </c>
      <c r="G13" s="5" t="str">
        <f ca="1">OFFSET(listes!$C$2,MOD(ROUNDUP(ROW()+5/COUNTA(ref_sala),0),COUNTA(ref_sala))+1,,1,1)</f>
        <v>Anne Martin</v>
      </c>
    </row>
    <row r="14" spans="1:7" x14ac:dyDescent="0.2">
      <c r="A14" s="5">
        <f t="shared" si="0"/>
        <v>13</v>
      </c>
      <c r="B14" s="10">
        <f t="shared" si="2"/>
        <v>42825</v>
      </c>
      <c r="C14" s="10">
        <f t="shared" si="1"/>
        <v>42832</v>
      </c>
      <c r="D14" s="10" t="str">
        <f ca="1">IF(MOD(ROUNDUP(ROW()/COUNTA(ref_sala),0),COUNTA(ref_sala)),F14,G14)</f>
        <v>Albert Dupond</v>
      </c>
      <c r="E14" s="10" t="str">
        <f ca="1">IF(Tableau1[[#This Row],[Président]]=Tableau1[[#This Row],[Employeurs]],Tableau1[[#This Row],[Salariés]],Tableau1[[#This Row],[Employeurs]])</f>
        <v>André Citroën</v>
      </c>
      <c r="F14" s="5" t="str">
        <f ca="1">OFFSET(listes!$A$2,MOD(ROW()-2,COUNTA(ref_empl))+1,,1,1)</f>
        <v>André Citroën</v>
      </c>
      <c r="G14" s="5" t="str">
        <f ca="1">OFFSET(listes!$C$2,MOD(ROUNDUP(ROW()+5/COUNTA(ref_sala),0),COUNTA(ref_sala))+1,,1,1)</f>
        <v>Albert Dupond</v>
      </c>
    </row>
    <row r="15" spans="1:7" x14ac:dyDescent="0.2">
      <c r="A15" s="5">
        <f t="shared" si="0"/>
        <v>14</v>
      </c>
      <c r="B15" s="10">
        <f t="shared" si="2"/>
        <v>42833</v>
      </c>
      <c r="C15" s="10">
        <f t="shared" si="1"/>
        <v>42840</v>
      </c>
      <c r="D15" s="10" t="str">
        <f ca="1">IF(MOD(ROUNDUP(ROW()/COUNTA(ref_sala),0),COUNTA(ref_sala)),F15,G15)</f>
        <v>Aline Durand</v>
      </c>
      <c r="E15" s="10" t="str">
        <f ca="1">IF(Tableau1[[#This Row],[Président]]=Tableau1[[#This Row],[Employeurs]],Tableau1[[#This Row],[Salariés]],Tableau1[[#This Row],[Employeurs]])</f>
        <v>Louis Renault</v>
      </c>
      <c r="F15" s="5" t="str">
        <f ca="1">OFFSET(listes!$A$2,MOD(ROW()-2,COUNTA(ref_empl))+1,,1,1)</f>
        <v>Louis Renault</v>
      </c>
      <c r="G15" s="5" t="str">
        <f ca="1">OFFSET(listes!$C$2,MOD(ROUNDUP(ROW()+5/COUNTA(ref_sala),0),COUNTA(ref_sala))+1,,1,1)</f>
        <v>Aline Durand</v>
      </c>
    </row>
    <row r="16" spans="1:7" x14ac:dyDescent="0.2">
      <c r="A16" s="5">
        <f t="shared" si="0"/>
        <v>15</v>
      </c>
      <c r="B16" s="10">
        <f t="shared" si="2"/>
        <v>42841</v>
      </c>
      <c r="C16" s="10">
        <f t="shared" si="1"/>
        <v>42848</v>
      </c>
      <c r="D16" s="10" t="str">
        <f ca="1">IF(MOD(ROUNDUP(ROW()/COUNTA(ref_sala),0),COUNTA(ref_sala)),F16,G16)</f>
        <v>Marcel Fortin</v>
      </c>
      <c r="E16" s="10" t="str">
        <f ca="1">IF(Tableau1[[#This Row],[Président]]=Tableau1[[#This Row],[Employeurs]],Tableau1[[#This Row],[Salariés]],Tableau1[[#This Row],[Employeurs]])</f>
        <v>Armand Peugeot</v>
      </c>
      <c r="F16" s="5" t="str">
        <f ca="1">OFFSET(listes!$A$2,MOD(ROW()-2,COUNTA(ref_empl))+1,,1,1)</f>
        <v>Armand Peugeot</v>
      </c>
      <c r="G16" s="5" t="str">
        <f ca="1">OFFSET(listes!$C$2,MOD(ROUNDUP(ROW()+5/COUNTA(ref_sala),0),COUNTA(ref_sala))+1,,1,1)</f>
        <v>Marcel Fortin</v>
      </c>
    </row>
    <row r="17" spans="1:7" x14ac:dyDescent="0.2">
      <c r="A17" s="5">
        <f t="shared" si="0"/>
        <v>17</v>
      </c>
      <c r="B17" s="10">
        <f t="shared" si="2"/>
        <v>42849</v>
      </c>
      <c r="C17" s="10">
        <f t="shared" si="1"/>
        <v>42856</v>
      </c>
      <c r="D17" s="10" t="str">
        <f ca="1">IF(MOD(ROUNDUP(ROW()/COUNTA(ref_sala),0),COUNTA(ref_sala)),F17,G17)</f>
        <v>René Panhard</v>
      </c>
      <c r="E17" s="10" t="str">
        <f ca="1">IF(Tableau1[[#This Row],[Président]]=Tableau1[[#This Row],[Employeurs]],Tableau1[[#This Row],[Salariés]],Tableau1[[#This Row],[Employeurs]])</f>
        <v>Anne Martin</v>
      </c>
      <c r="F17" s="5" t="str">
        <f ca="1">OFFSET(listes!$A$2,MOD(ROW()-2,COUNTA(ref_empl))+1,,1,1)</f>
        <v>René Panhard</v>
      </c>
      <c r="G17" s="5" t="str">
        <f ca="1">OFFSET(listes!$C$2,MOD(ROUNDUP(ROW()+5/COUNTA(ref_sala),0),COUNTA(ref_sala))+1,,1,1)</f>
        <v>Anne Martin</v>
      </c>
    </row>
    <row r="18" spans="1:7" x14ac:dyDescent="0.2">
      <c r="A18" s="5">
        <f t="shared" si="0"/>
        <v>18</v>
      </c>
      <c r="B18" s="10">
        <f t="shared" si="2"/>
        <v>42857</v>
      </c>
      <c r="C18" s="10">
        <f t="shared" si="1"/>
        <v>42864</v>
      </c>
      <c r="D18" s="10" t="str">
        <f ca="1">IF(MOD(ROUNDUP(ROW()/COUNTA(ref_sala),0),COUNTA(ref_sala)),F18,G18)</f>
        <v>André Citroën</v>
      </c>
      <c r="E18" s="10" t="str">
        <f ca="1">IF(Tableau1[[#This Row],[Président]]=Tableau1[[#This Row],[Employeurs]],Tableau1[[#This Row],[Salariés]],Tableau1[[#This Row],[Employeurs]])</f>
        <v>Albert Dupond</v>
      </c>
      <c r="F18" s="5" t="str">
        <f ca="1">OFFSET(listes!$A$2,MOD(ROW()-2,COUNTA(ref_empl))+1,,1,1)</f>
        <v>André Citroën</v>
      </c>
      <c r="G18" s="5" t="str">
        <f ca="1">OFFSET(listes!$C$2,MOD(ROUNDUP(ROW()+5/COUNTA(ref_sala),0),COUNTA(ref_sala))+1,,1,1)</f>
        <v>Albert Dupond</v>
      </c>
    </row>
    <row r="19" spans="1:7" x14ac:dyDescent="0.2">
      <c r="A19" s="5">
        <f t="shared" si="0"/>
        <v>19</v>
      </c>
      <c r="B19" s="10">
        <f t="shared" si="2"/>
        <v>42865</v>
      </c>
      <c r="C19" s="10">
        <f t="shared" si="1"/>
        <v>42872</v>
      </c>
      <c r="D19" s="10" t="str">
        <f ca="1">IF(MOD(ROUNDUP(ROW()/COUNTA(ref_sala),0),COUNTA(ref_sala)),F19,G19)</f>
        <v>Louis Renault</v>
      </c>
      <c r="E19" s="10" t="str">
        <f ca="1">IF(Tableau1[[#This Row],[Président]]=Tableau1[[#This Row],[Employeurs]],Tableau1[[#This Row],[Salariés]],Tableau1[[#This Row],[Employeurs]])</f>
        <v>Aline Durand</v>
      </c>
      <c r="F19" s="5" t="str">
        <f ca="1">OFFSET(listes!$A$2,MOD(ROW()-2,COUNTA(ref_empl))+1,,1,1)</f>
        <v>Louis Renault</v>
      </c>
      <c r="G19" s="5" t="str">
        <f ca="1">OFFSET(listes!$C$2,MOD(ROUNDUP(ROW()+5/COUNTA(ref_sala),0),COUNTA(ref_sala))+1,,1,1)</f>
        <v>Aline Durand</v>
      </c>
    </row>
    <row r="20" spans="1:7" x14ac:dyDescent="0.2">
      <c r="A20" s="5">
        <f t="shared" si="0"/>
        <v>20</v>
      </c>
      <c r="B20" s="10">
        <f t="shared" si="2"/>
        <v>42873</v>
      </c>
      <c r="C20" s="10">
        <f t="shared" si="1"/>
        <v>42880</v>
      </c>
      <c r="D20" s="10" t="str">
        <f ca="1">IF(MOD(ROUNDUP(ROW()/COUNTA(ref_sala),0),COUNTA(ref_sala)),F20,G20)</f>
        <v>Armand Peugeot</v>
      </c>
      <c r="E20" s="10" t="str">
        <f ca="1">IF(Tableau1[[#This Row],[Président]]=Tableau1[[#This Row],[Employeurs]],Tableau1[[#This Row],[Salariés]],Tableau1[[#This Row],[Employeurs]])</f>
        <v>Marcel Fortin</v>
      </c>
      <c r="F20" s="5" t="str">
        <f ca="1">OFFSET(listes!$A$2,MOD(ROW()-2,COUNTA(ref_empl))+1,,1,1)</f>
        <v>Armand Peugeot</v>
      </c>
      <c r="G20" s="5" t="str">
        <f ca="1">OFFSET(listes!$C$2,MOD(ROUNDUP(ROW()+5/COUNTA(ref_sala),0),COUNTA(ref_sala))+1,,1,1)</f>
        <v>Marcel Fortin</v>
      </c>
    </row>
    <row r="21" spans="1:7" x14ac:dyDescent="0.2">
      <c r="A21" s="5">
        <f t="shared" si="0"/>
        <v>21</v>
      </c>
      <c r="B21" s="10">
        <f t="shared" si="2"/>
        <v>42881</v>
      </c>
      <c r="C21" s="10">
        <f t="shared" si="1"/>
        <v>42888</v>
      </c>
      <c r="D21" s="10" t="str">
        <f ca="1">IF(MOD(ROUNDUP(ROW()/COUNTA(ref_sala),0),COUNTA(ref_sala)),F21,G21)</f>
        <v>René Panhard</v>
      </c>
      <c r="E21" s="10" t="str">
        <f ca="1">IF(Tableau1[[#This Row],[Président]]=Tableau1[[#This Row],[Employeurs]],Tableau1[[#This Row],[Salariés]],Tableau1[[#This Row],[Employeurs]])</f>
        <v>Anne Martin</v>
      </c>
      <c r="F21" s="5" t="str">
        <f ca="1">OFFSET(listes!$A$2,MOD(ROW()-2,COUNTA(ref_empl))+1,,1,1)</f>
        <v>René Panhard</v>
      </c>
      <c r="G21" s="5" t="str">
        <f ca="1">OFFSET(listes!$C$2,MOD(ROUNDUP(ROW()+5/COUNTA(ref_sala),0),COUNTA(ref_sala))+1,,1,1)</f>
        <v>Anne Martin</v>
      </c>
    </row>
    <row r="22" spans="1:7" x14ac:dyDescent="0.2">
      <c r="A22" s="5">
        <f t="shared" si="0"/>
        <v>22</v>
      </c>
      <c r="B22" s="10">
        <f t="shared" si="2"/>
        <v>42889</v>
      </c>
      <c r="C22" s="10">
        <f t="shared" si="1"/>
        <v>42896</v>
      </c>
      <c r="D22" s="10" t="str">
        <f ca="1">IF(MOD(ROUNDUP(ROW()/COUNTA(ref_sala),0),COUNTA(ref_sala)),F22,G22)</f>
        <v>André Citroën</v>
      </c>
      <c r="E22" s="10" t="str">
        <f ca="1">IF(Tableau1[[#This Row],[Président]]=Tableau1[[#This Row],[Employeurs]],Tableau1[[#This Row],[Salariés]],Tableau1[[#This Row],[Employeurs]])</f>
        <v>Albert Dupond</v>
      </c>
      <c r="F22" s="5" t="str">
        <f ca="1">OFFSET(listes!$A$2,MOD(ROW()-2,COUNTA(ref_empl))+1,,1,1)</f>
        <v>André Citroën</v>
      </c>
      <c r="G22" s="5" t="str">
        <f ca="1">OFFSET(listes!$C$2,MOD(ROUNDUP(ROW()+5/COUNTA(ref_sala),0),COUNTA(ref_sala))+1,,1,1)</f>
        <v>Albert Dupond</v>
      </c>
    </row>
    <row r="23" spans="1:7" x14ac:dyDescent="0.2">
      <c r="A23" s="5">
        <f t="shared" si="0"/>
        <v>23</v>
      </c>
      <c r="B23" s="10">
        <f t="shared" si="2"/>
        <v>42897</v>
      </c>
      <c r="C23" s="10">
        <f t="shared" si="1"/>
        <v>42904</v>
      </c>
      <c r="D23" s="10" t="str">
        <f ca="1">IF(MOD(ROUNDUP(ROW()/COUNTA(ref_sala),0),COUNTA(ref_sala)),F23,G23)</f>
        <v>Louis Renault</v>
      </c>
      <c r="E23" s="10" t="str">
        <f ca="1">IF(Tableau1[[#This Row],[Président]]=Tableau1[[#This Row],[Employeurs]],Tableau1[[#This Row],[Salariés]],Tableau1[[#This Row],[Employeurs]])</f>
        <v>Aline Durand</v>
      </c>
      <c r="F23" s="5" t="str">
        <f ca="1">OFFSET(listes!$A$2,MOD(ROW()-2,COUNTA(ref_empl))+1,,1,1)</f>
        <v>Louis Renault</v>
      </c>
      <c r="G23" s="5" t="str">
        <f ca="1">OFFSET(listes!$C$2,MOD(ROUNDUP(ROW()+5/COUNTA(ref_sala),0),COUNTA(ref_sala))+1,,1,1)</f>
        <v>Aline Durand</v>
      </c>
    </row>
    <row r="24" spans="1:7" x14ac:dyDescent="0.2">
      <c r="A24" s="5">
        <f t="shared" si="0"/>
        <v>25</v>
      </c>
      <c r="B24" s="10">
        <f t="shared" si="2"/>
        <v>42905</v>
      </c>
      <c r="C24" s="10">
        <f t="shared" si="1"/>
        <v>42912</v>
      </c>
      <c r="D24" s="10" t="str">
        <f ca="1">IF(MOD(ROUNDUP(ROW()/COUNTA(ref_sala),0),COUNTA(ref_sala)),F24,G24)</f>
        <v>Armand Peugeot</v>
      </c>
      <c r="E24" s="10" t="str">
        <f ca="1">IF(Tableau1[[#This Row],[Président]]=Tableau1[[#This Row],[Employeurs]],Tableau1[[#This Row],[Salariés]],Tableau1[[#This Row],[Employeurs]])</f>
        <v>Marcel Fortin</v>
      </c>
      <c r="F24" s="5" t="str">
        <f ca="1">OFFSET(listes!$A$2,MOD(ROW()-2,COUNTA(ref_empl))+1,,1,1)</f>
        <v>Armand Peugeot</v>
      </c>
      <c r="G24" s="5" t="str">
        <f ca="1">OFFSET(listes!$C$2,MOD(ROUNDUP(ROW()+5/COUNTA(ref_sala),0),COUNTA(ref_sala))+1,,1,1)</f>
        <v>Marcel Fortin</v>
      </c>
    </row>
    <row r="25" spans="1:7" x14ac:dyDescent="0.2">
      <c r="A25" s="5">
        <f t="shared" si="0"/>
        <v>26</v>
      </c>
      <c r="B25" s="10">
        <f t="shared" si="2"/>
        <v>42913</v>
      </c>
      <c r="C25" s="10">
        <f t="shared" si="1"/>
        <v>42920</v>
      </c>
      <c r="D25" s="10" t="str">
        <f ca="1">IF(MOD(ROUNDUP(ROW()/COUNTA(ref_sala),0),COUNTA(ref_sala)),F25,G25)</f>
        <v>René Panhard</v>
      </c>
      <c r="E25" s="10" t="str">
        <f ca="1">IF(Tableau1[[#This Row],[Président]]=Tableau1[[#This Row],[Employeurs]],Tableau1[[#This Row],[Salariés]],Tableau1[[#This Row],[Employeurs]])</f>
        <v>Anne Martin</v>
      </c>
      <c r="F25" s="5" t="str">
        <f ca="1">OFFSET(listes!$A$2,MOD(ROW()-2,COUNTA(ref_empl))+1,,1,1)</f>
        <v>René Panhard</v>
      </c>
      <c r="G25" s="5" t="str">
        <f ca="1">OFFSET(listes!$C$2,MOD(ROUNDUP(ROW()+5/COUNTA(ref_sala),0),COUNTA(ref_sala))+1,,1,1)</f>
        <v>Anne Martin</v>
      </c>
    </row>
    <row r="26" spans="1:7" x14ac:dyDescent="0.2">
      <c r="A26" s="5">
        <f t="shared" si="0"/>
        <v>27</v>
      </c>
      <c r="B26" s="10">
        <f t="shared" si="2"/>
        <v>42921</v>
      </c>
      <c r="C26" s="10">
        <f t="shared" si="1"/>
        <v>42928</v>
      </c>
      <c r="D26" s="10" t="str">
        <f ca="1">IF(MOD(ROUNDUP(ROW()/COUNTA(ref_sala),0),COUNTA(ref_sala)),F26,G26)</f>
        <v>André Citroën</v>
      </c>
      <c r="E26" s="10" t="str">
        <f ca="1">IF(Tableau1[[#This Row],[Président]]=Tableau1[[#This Row],[Employeurs]],Tableau1[[#This Row],[Salariés]],Tableau1[[#This Row],[Employeurs]])</f>
        <v>Albert Dupond</v>
      </c>
      <c r="F26" s="5" t="str">
        <f ca="1">OFFSET(listes!$A$2,MOD(ROW()-2,COUNTA(ref_empl))+1,,1,1)</f>
        <v>André Citroën</v>
      </c>
      <c r="G26" s="5" t="str">
        <f ca="1">OFFSET(listes!$C$2,MOD(ROUNDUP(ROW()+5/COUNTA(ref_sala),0),COUNTA(ref_sala))+1,,1,1)</f>
        <v>Albert Dupond</v>
      </c>
    </row>
    <row r="27" spans="1:7" x14ac:dyDescent="0.2">
      <c r="A27" s="5">
        <f t="shared" si="0"/>
        <v>28</v>
      </c>
      <c r="B27" s="10">
        <f t="shared" si="2"/>
        <v>42929</v>
      </c>
      <c r="C27" s="10">
        <f t="shared" si="1"/>
        <v>42936</v>
      </c>
      <c r="D27" s="10" t="str">
        <f ca="1">IF(MOD(ROUNDUP(ROW()/COUNTA(ref_sala),0),COUNTA(ref_sala)),F27,G27)</f>
        <v>Louis Renault</v>
      </c>
      <c r="E27" s="10" t="str">
        <f ca="1">IF(Tableau1[[#This Row],[Président]]=Tableau1[[#This Row],[Employeurs]],Tableau1[[#This Row],[Salariés]],Tableau1[[#This Row],[Employeurs]])</f>
        <v>Aline Durand</v>
      </c>
      <c r="F27" s="5" t="str">
        <f ca="1">OFFSET(listes!$A$2,MOD(ROW()-2,COUNTA(ref_empl))+1,,1,1)</f>
        <v>Louis Renault</v>
      </c>
      <c r="G27" s="5" t="str">
        <f ca="1">OFFSET(listes!$C$2,MOD(ROUNDUP(ROW()+5/COUNTA(ref_sala),0),COUNTA(ref_sala))+1,,1,1)</f>
        <v>Aline Durand</v>
      </c>
    </row>
    <row r="28" spans="1:7" x14ac:dyDescent="0.2">
      <c r="A28" s="5">
        <f t="shared" si="0"/>
        <v>29</v>
      </c>
      <c r="B28" s="10">
        <f t="shared" si="2"/>
        <v>42937</v>
      </c>
      <c r="C28" s="10">
        <f t="shared" si="1"/>
        <v>42944</v>
      </c>
      <c r="D28" s="10" t="str">
        <f ca="1">IF(MOD(ROUNDUP(ROW()/COUNTA(ref_sala),0),COUNTA(ref_sala)),F28,G28)</f>
        <v>Armand Peugeot</v>
      </c>
      <c r="E28" s="10" t="str">
        <f ca="1">IF(Tableau1[[#This Row],[Président]]=Tableau1[[#This Row],[Employeurs]],Tableau1[[#This Row],[Salariés]],Tableau1[[#This Row],[Employeurs]])</f>
        <v>Marcel Fortin</v>
      </c>
      <c r="F28" s="5" t="str">
        <f ca="1">OFFSET(listes!$A$2,MOD(ROW()-2,COUNTA(ref_empl))+1,,1,1)</f>
        <v>Armand Peugeot</v>
      </c>
      <c r="G28" s="5" t="str">
        <f ca="1">OFFSET(listes!$C$2,MOD(ROUNDUP(ROW()+5/COUNTA(ref_sala),0),COUNTA(ref_sala))+1,,1,1)</f>
        <v>Marcel Fortin</v>
      </c>
    </row>
    <row r="29" spans="1:7" x14ac:dyDescent="0.2">
      <c r="A29" s="5">
        <f t="shared" si="0"/>
        <v>30</v>
      </c>
      <c r="B29" s="10">
        <f t="shared" si="2"/>
        <v>42945</v>
      </c>
      <c r="C29" s="10">
        <f t="shared" si="1"/>
        <v>42952</v>
      </c>
      <c r="D29" s="10" t="str">
        <f ca="1">IF(MOD(ROUNDUP(ROW()/COUNTA(ref_sala),0),COUNTA(ref_sala)),F29,G29)</f>
        <v>Anne Martin</v>
      </c>
      <c r="E29" s="10" t="str">
        <f ca="1">IF(Tableau1[[#This Row],[Président]]=Tableau1[[#This Row],[Employeurs]],Tableau1[[#This Row],[Salariés]],Tableau1[[#This Row],[Employeurs]])</f>
        <v>René Panhard</v>
      </c>
      <c r="F29" s="5" t="str">
        <f ca="1">OFFSET(listes!$A$2,MOD(ROW()-2,COUNTA(ref_empl))+1,,1,1)</f>
        <v>René Panhard</v>
      </c>
      <c r="G29" s="5" t="str">
        <f ca="1">OFFSET(listes!$C$2,MOD(ROUNDUP(ROW()+5/COUNTA(ref_sala),0),COUNTA(ref_sala))+1,,1,1)</f>
        <v>Anne Martin</v>
      </c>
    </row>
    <row r="30" spans="1:7" x14ac:dyDescent="0.2">
      <c r="A30" s="5">
        <f t="shared" si="0"/>
        <v>31</v>
      </c>
      <c r="B30" s="10">
        <f t="shared" si="2"/>
        <v>42953</v>
      </c>
      <c r="C30" s="10">
        <f t="shared" si="1"/>
        <v>42960</v>
      </c>
      <c r="D30" s="10" t="str">
        <f ca="1">IF(MOD(ROUNDUP(ROW()/COUNTA(ref_sala),0),COUNTA(ref_sala)),F30,G30)</f>
        <v>Albert Dupond</v>
      </c>
      <c r="E30" s="10" t="str">
        <f ca="1">IF(Tableau1[[#This Row],[Président]]=Tableau1[[#This Row],[Employeurs]],Tableau1[[#This Row],[Salariés]],Tableau1[[#This Row],[Employeurs]])</f>
        <v>André Citroën</v>
      </c>
      <c r="F30" s="5" t="str">
        <f ca="1">OFFSET(listes!$A$2,MOD(ROW()-2,COUNTA(ref_empl))+1,,1,1)</f>
        <v>André Citroën</v>
      </c>
      <c r="G30" s="5" t="str">
        <f ca="1">OFFSET(listes!$C$2,MOD(ROUNDUP(ROW()+5/COUNTA(ref_sala),0),COUNTA(ref_sala))+1,,1,1)</f>
        <v>Albert Dupond</v>
      </c>
    </row>
    <row r="31" spans="1:7" x14ac:dyDescent="0.2">
      <c r="A31" s="5">
        <f t="shared" si="0"/>
        <v>33</v>
      </c>
      <c r="B31" s="10">
        <f t="shared" si="2"/>
        <v>42961</v>
      </c>
      <c r="C31" s="10">
        <f t="shared" si="1"/>
        <v>42968</v>
      </c>
      <c r="D31" s="10" t="str">
        <f ca="1">IF(MOD(ROUNDUP(ROW()/COUNTA(ref_sala),0),COUNTA(ref_sala)),F31,G31)</f>
        <v>Aline Durand</v>
      </c>
      <c r="E31" s="10" t="str">
        <f ca="1">IF(Tableau1[[#This Row],[Président]]=Tableau1[[#This Row],[Employeurs]],Tableau1[[#This Row],[Salariés]],Tableau1[[#This Row],[Employeurs]])</f>
        <v>Louis Renault</v>
      </c>
      <c r="F31" s="5" t="str">
        <f ca="1">OFFSET(listes!$A$2,MOD(ROW()-2,COUNTA(ref_empl))+1,,1,1)</f>
        <v>Louis Renault</v>
      </c>
      <c r="G31" s="5" t="str">
        <f ca="1">OFFSET(listes!$C$2,MOD(ROUNDUP(ROW()+5/COUNTA(ref_sala),0),COUNTA(ref_sala))+1,,1,1)</f>
        <v>Aline Durand</v>
      </c>
    </row>
    <row r="32" spans="1:7" x14ac:dyDescent="0.2">
      <c r="A32" s="5">
        <f t="shared" si="0"/>
        <v>34</v>
      </c>
      <c r="B32" s="10">
        <f t="shared" si="2"/>
        <v>42969</v>
      </c>
      <c r="C32" s="10">
        <f t="shared" si="1"/>
        <v>42976</v>
      </c>
      <c r="D32" s="10" t="str">
        <f ca="1">IF(MOD(ROUNDUP(ROW()/COUNTA(ref_sala),0),COUNTA(ref_sala)),F32,G32)</f>
        <v>Marcel Fortin</v>
      </c>
      <c r="E32" s="10" t="str">
        <f ca="1">IF(Tableau1[[#This Row],[Président]]=Tableau1[[#This Row],[Employeurs]],Tableau1[[#This Row],[Salariés]],Tableau1[[#This Row],[Employeurs]])</f>
        <v>Armand Peugeot</v>
      </c>
      <c r="F32" s="5" t="str">
        <f ca="1">OFFSET(listes!$A$2,MOD(ROW()-2,COUNTA(ref_empl))+1,,1,1)</f>
        <v>Armand Peugeot</v>
      </c>
      <c r="G32" s="5" t="str">
        <f ca="1">OFFSET(listes!$C$2,MOD(ROUNDUP(ROW()+5/COUNTA(ref_sala),0),COUNTA(ref_sala))+1,,1,1)</f>
        <v>Marcel Fortin</v>
      </c>
    </row>
    <row r="33" spans="1:7" x14ac:dyDescent="0.2">
      <c r="A33" s="5">
        <f t="shared" si="0"/>
        <v>35</v>
      </c>
      <c r="B33" s="10">
        <f t="shared" si="2"/>
        <v>42977</v>
      </c>
      <c r="C33" s="10">
        <f t="shared" si="1"/>
        <v>42984</v>
      </c>
      <c r="D33" s="10" t="str">
        <f ca="1">IF(MOD(ROUNDUP(ROW()/COUNTA(ref_sala),0),COUNTA(ref_sala)),F33,G33)</f>
        <v>René Panhard</v>
      </c>
      <c r="E33" s="10" t="str">
        <f ca="1">IF(Tableau1[[#This Row],[Président]]=Tableau1[[#This Row],[Employeurs]],Tableau1[[#This Row],[Salariés]],Tableau1[[#This Row],[Employeurs]])</f>
        <v>Anne Martin</v>
      </c>
      <c r="F33" s="5" t="str">
        <f ca="1">OFFSET(listes!$A$2,MOD(ROW()-2,COUNTA(ref_empl))+1,,1,1)</f>
        <v>René Panhard</v>
      </c>
      <c r="G33" s="5" t="str">
        <f ca="1">OFFSET(listes!$C$2,MOD(ROUNDUP(ROW()+5/COUNTA(ref_sala),0),COUNTA(ref_sala))+1,,1,1)</f>
        <v>Anne Martin</v>
      </c>
    </row>
    <row r="34" spans="1:7" x14ac:dyDescent="0.2">
      <c r="A34" s="5">
        <f t="shared" si="0"/>
        <v>36</v>
      </c>
      <c r="B34" s="10">
        <f t="shared" si="2"/>
        <v>42985</v>
      </c>
      <c r="C34" s="10">
        <f t="shared" si="1"/>
        <v>42992</v>
      </c>
      <c r="D34" s="10" t="str">
        <f ca="1">IF(MOD(ROUNDUP(ROW()/COUNTA(ref_sala),0),COUNTA(ref_sala)),F34,G34)</f>
        <v>André Citroën</v>
      </c>
      <c r="E34" s="10" t="str">
        <f ca="1">IF(Tableau1[[#This Row],[Président]]=Tableau1[[#This Row],[Employeurs]],Tableau1[[#This Row],[Salariés]],Tableau1[[#This Row],[Employeurs]])</f>
        <v>Albert Dupond</v>
      </c>
      <c r="F34" s="5" t="str">
        <f ca="1">OFFSET(listes!$A$2,MOD(ROW()-2,COUNTA(ref_empl))+1,,1,1)</f>
        <v>André Citroën</v>
      </c>
      <c r="G34" s="5" t="str">
        <f ca="1">OFFSET(listes!$C$2,MOD(ROUNDUP(ROW()+5/COUNTA(ref_sala),0),COUNTA(ref_sala))+1,,1,1)</f>
        <v>Albert Dupond</v>
      </c>
    </row>
    <row r="35" spans="1:7" x14ac:dyDescent="0.2">
      <c r="A35" s="5">
        <f t="shared" si="0"/>
        <v>37</v>
      </c>
      <c r="B35" s="10">
        <f t="shared" si="2"/>
        <v>42993</v>
      </c>
      <c r="C35" s="10">
        <f t="shared" si="1"/>
        <v>43000</v>
      </c>
      <c r="D35" s="10" t="str">
        <f ca="1">IF(MOD(ROUNDUP(ROW()/COUNTA(ref_sala),0),COUNTA(ref_sala)),F35,G35)</f>
        <v>Louis Renault</v>
      </c>
      <c r="E35" s="10" t="str">
        <f ca="1">IF(Tableau1[[#This Row],[Président]]=Tableau1[[#This Row],[Employeurs]],Tableau1[[#This Row],[Salariés]],Tableau1[[#This Row],[Employeurs]])</f>
        <v>Aline Durand</v>
      </c>
      <c r="F35" s="5" t="str">
        <f ca="1">OFFSET(listes!$A$2,MOD(ROW()-2,COUNTA(ref_empl))+1,,1,1)</f>
        <v>Louis Renault</v>
      </c>
      <c r="G35" s="5" t="str">
        <f ca="1">OFFSET(listes!$C$2,MOD(ROUNDUP(ROW()+5/COUNTA(ref_sala),0),COUNTA(ref_sala))+1,,1,1)</f>
        <v>Aline Durand</v>
      </c>
    </row>
    <row r="36" spans="1:7" x14ac:dyDescent="0.2">
      <c r="A36" s="5">
        <f t="shared" si="0"/>
        <v>38</v>
      </c>
      <c r="B36" s="10">
        <f t="shared" si="2"/>
        <v>43001</v>
      </c>
      <c r="C36" s="10">
        <f t="shared" si="1"/>
        <v>43008</v>
      </c>
      <c r="D36" s="10" t="str">
        <f ca="1">IF(MOD(ROUNDUP(ROW()/COUNTA(ref_sala),0),COUNTA(ref_sala)),F36,G36)</f>
        <v>Armand Peugeot</v>
      </c>
      <c r="E36" s="10" t="str">
        <f ca="1">IF(Tableau1[[#This Row],[Président]]=Tableau1[[#This Row],[Employeurs]],Tableau1[[#This Row],[Salariés]],Tableau1[[#This Row],[Employeurs]])</f>
        <v>Marcel Fortin</v>
      </c>
      <c r="F36" s="5" t="str">
        <f ca="1">OFFSET(listes!$A$2,MOD(ROW()-2,COUNTA(ref_empl))+1,,1,1)</f>
        <v>Armand Peugeot</v>
      </c>
      <c r="G36" s="5" t="str">
        <f ca="1">OFFSET(listes!$C$2,MOD(ROUNDUP(ROW()+5/COUNTA(ref_sala),0),COUNTA(ref_sala))+1,,1,1)</f>
        <v>Marcel Fortin</v>
      </c>
    </row>
    <row r="37" spans="1:7" x14ac:dyDescent="0.2">
      <c r="A37" s="5">
        <f t="shared" si="0"/>
        <v>39</v>
      </c>
      <c r="B37" s="10">
        <f t="shared" si="2"/>
        <v>43009</v>
      </c>
      <c r="C37" s="10">
        <f t="shared" si="1"/>
        <v>43016</v>
      </c>
      <c r="D37" s="10" t="str">
        <f ca="1">IF(MOD(ROUNDUP(ROW()/COUNTA(ref_sala),0),COUNTA(ref_sala)),F37,G37)</f>
        <v>René Panhard</v>
      </c>
      <c r="E37" s="10" t="str">
        <f ca="1">IF(Tableau1[[#This Row],[Président]]=Tableau1[[#This Row],[Employeurs]],Tableau1[[#This Row],[Salariés]],Tableau1[[#This Row],[Employeurs]])</f>
        <v>Anne Martin</v>
      </c>
      <c r="F37" s="5" t="str">
        <f ca="1">OFFSET(listes!$A$2,MOD(ROW()-2,COUNTA(ref_empl))+1,,1,1)</f>
        <v>René Panhard</v>
      </c>
      <c r="G37" s="5" t="str">
        <f ca="1">OFFSET(listes!$C$2,MOD(ROUNDUP(ROW()+5/COUNTA(ref_sala),0),COUNTA(ref_sala))+1,,1,1)</f>
        <v>Anne Martin</v>
      </c>
    </row>
    <row r="38" spans="1:7" x14ac:dyDescent="0.2">
      <c r="A38" s="5">
        <f t="shared" si="0"/>
        <v>41</v>
      </c>
      <c r="B38" s="10">
        <f t="shared" si="2"/>
        <v>43017</v>
      </c>
      <c r="C38" s="10">
        <f t="shared" si="1"/>
        <v>43024</v>
      </c>
      <c r="D38" s="10" t="str">
        <f ca="1">IF(MOD(ROUNDUP(ROW()/COUNTA(ref_sala),0),COUNTA(ref_sala)),F38,G38)</f>
        <v>André Citroën</v>
      </c>
      <c r="E38" s="10" t="str">
        <f ca="1">IF(Tableau1[[#This Row],[Président]]=Tableau1[[#This Row],[Employeurs]],Tableau1[[#This Row],[Salariés]],Tableau1[[#This Row],[Employeurs]])</f>
        <v>Albert Dupond</v>
      </c>
      <c r="F38" s="5" t="str">
        <f ca="1">OFFSET(listes!$A$2,MOD(ROW()-2,COUNTA(ref_empl))+1,,1,1)</f>
        <v>André Citroën</v>
      </c>
      <c r="G38" s="5" t="str">
        <f ca="1">OFFSET(listes!$C$2,MOD(ROUNDUP(ROW()+5/COUNTA(ref_sala),0),COUNTA(ref_sala))+1,,1,1)</f>
        <v>Albert Dupond</v>
      </c>
    </row>
    <row r="39" spans="1:7" x14ac:dyDescent="0.2">
      <c r="A39" s="5">
        <f t="shared" si="0"/>
        <v>42</v>
      </c>
      <c r="B39" s="10">
        <f t="shared" si="2"/>
        <v>43025</v>
      </c>
      <c r="C39" s="10">
        <f t="shared" si="1"/>
        <v>43032</v>
      </c>
      <c r="D39" s="10" t="str">
        <f ca="1">IF(MOD(ROUNDUP(ROW()/COUNTA(ref_sala),0),COUNTA(ref_sala)),F39,G39)</f>
        <v>Louis Renault</v>
      </c>
      <c r="E39" s="10" t="str">
        <f ca="1">IF(Tableau1[[#This Row],[Président]]=Tableau1[[#This Row],[Employeurs]],Tableau1[[#This Row],[Salariés]],Tableau1[[#This Row],[Employeurs]])</f>
        <v>Aline Durand</v>
      </c>
      <c r="F39" s="5" t="str">
        <f ca="1">OFFSET(listes!$A$2,MOD(ROW()-2,COUNTA(ref_empl))+1,,1,1)</f>
        <v>Louis Renault</v>
      </c>
      <c r="G39" s="5" t="str">
        <f ca="1">OFFSET(listes!$C$2,MOD(ROUNDUP(ROW()+5/COUNTA(ref_sala),0),COUNTA(ref_sala))+1,,1,1)</f>
        <v>Aline Durand</v>
      </c>
    </row>
    <row r="40" spans="1:7" x14ac:dyDescent="0.2">
      <c r="A40" s="5">
        <f t="shared" si="0"/>
        <v>43</v>
      </c>
      <c r="B40" s="10">
        <f t="shared" si="2"/>
        <v>43033</v>
      </c>
      <c r="C40" s="10">
        <f t="shared" si="1"/>
        <v>43040</v>
      </c>
      <c r="D40" s="10" t="str">
        <f ca="1">IF(MOD(ROUNDUP(ROW()/COUNTA(ref_sala),0),COUNTA(ref_sala)),F40,G40)</f>
        <v>Armand Peugeot</v>
      </c>
      <c r="E40" s="10" t="str">
        <f ca="1">IF(Tableau1[[#This Row],[Président]]=Tableau1[[#This Row],[Employeurs]],Tableau1[[#This Row],[Salariés]],Tableau1[[#This Row],[Employeurs]])</f>
        <v>Marcel Fortin</v>
      </c>
      <c r="F40" s="5" t="str">
        <f ca="1">OFFSET(listes!$A$2,MOD(ROW()-2,COUNTA(ref_empl))+1,,1,1)</f>
        <v>Armand Peugeot</v>
      </c>
      <c r="G40" s="5" t="str">
        <f ca="1">OFFSET(listes!$C$2,MOD(ROUNDUP(ROW()+5/COUNTA(ref_sala),0),COUNTA(ref_sala))+1,,1,1)</f>
        <v>Marcel Fortin</v>
      </c>
    </row>
    <row r="41" spans="1:7" x14ac:dyDescent="0.2">
      <c r="A41" s="5">
        <f t="shared" si="0"/>
        <v>44</v>
      </c>
      <c r="B41" s="10">
        <f t="shared" si="2"/>
        <v>43041</v>
      </c>
      <c r="C41" s="10">
        <f t="shared" si="1"/>
        <v>43048</v>
      </c>
      <c r="D41" s="10" t="str">
        <f ca="1">IF(MOD(ROUNDUP(ROW()/COUNTA(ref_sala),0),COUNTA(ref_sala)),F41,G41)</f>
        <v>René Panhard</v>
      </c>
      <c r="E41" s="10" t="str">
        <f ca="1">IF(Tableau1[[#This Row],[Président]]=Tableau1[[#This Row],[Employeurs]],Tableau1[[#This Row],[Salariés]],Tableau1[[#This Row],[Employeurs]])</f>
        <v>Anne Martin</v>
      </c>
      <c r="F41" s="5" t="str">
        <f ca="1">OFFSET(listes!$A$2,MOD(ROW()-2,COUNTA(ref_empl))+1,,1,1)</f>
        <v>René Panhard</v>
      </c>
      <c r="G41" s="5" t="str">
        <f ca="1">OFFSET(listes!$C$2,MOD(ROUNDUP(ROW()+5/COUNTA(ref_sala),0),COUNTA(ref_sala))+1,,1,1)</f>
        <v>Anne Martin</v>
      </c>
    </row>
    <row r="42" spans="1:7" x14ac:dyDescent="0.2">
      <c r="A42" s="5">
        <f t="shared" si="0"/>
        <v>45</v>
      </c>
      <c r="B42" s="10">
        <f t="shared" si="2"/>
        <v>43049</v>
      </c>
      <c r="C42" s="10">
        <f t="shared" si="1"/>
        <v>43056</v>
      </c>
      <c r="D42" s="10" t="str">
        <f ca="1">IF(MOD(ROUNDUP(ROW()/COUNTA(ref_sala),0),COUNTA(ref_sala)),F42,G42)</f>
        <v>André Citroën</v>
      </c>
      <c r="E42" s="10" t="str">
        <f ca="1">IF(Tableau1[[#This Row],[Président]]=Tableau1[[#This Row],[Employeurs]],Tableau1[[#This Row],[Salariés]],Tableau1[[#This Row],[Employeurs]])</f>
        <v>Albert Dupond</v>
      </c>
      <c r="F42" s="5" t="str">
        <f ca="1">OFFSET(listes!$A$2,MOD(ROW()-2,COUNTA(ref_empl))+1,,1,1)</f>
        <v>André Citroën</v>
      </c>
      <c r="G42" s="5" t="str">
        <f ca="1">OFFSET(listes!$C$2,MOD(ROUNDUP(ROW()+5/COUNTA(ref_sala),0),COUNTA(ref_sala))+1,,1,1)</f>
        <v>Albert Dupond</v>
      </c>
    </row>
    <row r="43" spans="1:7" x14ac:dyDescent="0.2">
      <c r="A43" s="5">
        <f t="shared" si="0"/>
        <v>46</v>
      </c>
      <c r="B43" s="10">
        <f t="shared" si="2"/>
        <v>43057</v>
      </c>
      <c r="C43" s="10">
        <f t="shared" si="1"/>
        <v>43064</v>
      </c>
      <c r="D43" s="10" t="str">
        <f ca="1">IF(MOD(ROUNDUP(ROW()/COUNTA(ref_sala),0),COUNTA(ref_sala)),F43,G43)</f>
        <v>Louis Renault</v>
      </c>
      <c r="E43" s="10" t="str">
        <f ca="1">IF(Tableau1[[#This Row],[Président]]=Tableau1[[#This Row],[Employeurs]],Tableau1[[#This Row],[Salariés]],Tableau1[[#This Row],[Employeurs]])</f>
        <v>Aline Durand</v>
      </c>
      <c r="F43" s="5" t="str">
        <f ca="1">OFFSET(listes!$A$2,MOD(ROW()-2,COUNTA(ref_empl))+1,,1,1)</f>
        <v>Louis Renault</v>
      </c>
      <c r="G43" s="5" t="str">
        <f ca="1">OFFSET(listes!$C$2,MOD(ROUNDUP(ROW()+5/COUNTA(ref_sala),0),COUNTA(ref_sala))+1,,1,1)</f>
        <v>Aline Durand</v>
      </c>
    </row>
    <row r="44" spans="1:7" x14ac:dyDescent="0.2">
      <c r="A44" s="5">
        <f t="shared" si="0"/>
        <v>47</v>
      </c>
      <c r="B44" s="10">
        <f t="shared" si="2"/>
        <v>43065</v>
      </c>
      <c r="C44" s="10">
        <f t="shared" si="1"/>
        <v>43072</v>
      </c>
      <c r="D44" s="10" t="str">
        <f ca="1">IF(MOD(ROUNDUP(ROW()/COUNTA(ref_sala),0),COUNTA(ref_sala)),F44,G44)</f>
        <v>Armand Peugeot</v>
      </c>
      <c r="E44" s="10" t="str">
        <f ca="1">IF(Tableau1[[#This Row],[Président]]=Tableau1[[#This Row],[Employeurs]],Tableau1[[#This Row],[Salariés]],Tableau1[[#This Row],[Employeurs]])</f>
        <v>Marcel Fortin</v>
      </c>
      <c r="F44" s="5" t="str">
        <f ca="1">OFFSET(listes!$A$2,MOD(ROW()-2,COUNTA(ref_empl))+1,,1,1)</f>
        <v>Armand Peugeot</v>
      </c>
      <c r="G44" s="5" t="str">
        <f ca="1">OFFSET(listes!$C$2,MOD(ROUNDUP(ROW()+5/COUNTA(ref_sala),0),COUNTA(ref_sala))+1,,1,1)</f>
        <v>Marcel Fortin</v>
      </c>
    </row>
    <row r="45" spans="1:7" x14ac:dyDescent="0.2">
      <c r="A45" s="5">
        <f t="shared" si="0"/>
        <v>49</v>
      </c>
      <c r="B45" s="10">
        <f t="shared" si="2"/>
        <v>43073</v>
      </c>
      <c r="C45" s="10">
        <f t="shared" si="1"/>
        <v>43080</v>
      </c>
      <c r="D45" s="10" t="str">
        <f ca="1">IF(MOD(ROUNDUP(ROW()/COUNTA(ref_sala),0),COUNTA(ref_sala)),F45,G45)</f>
        <v>Anne Martin</v>
      </c>
      <c r="E45" s="10" t="str">
        <f ca="1">IF(Tableau1[[#This Row],[Président]]=Tableau1[[#This Row],[Employeurs]],Tableau1[[#This Row],[Salariés]],Tableau1[[#This Row],[Employeurs]])</f>
        <v>René Panhard</v>
      </c>
      <c r="F45" s="5" t="str">
        <f ca="1">OFFSET(listes!$A$2,MOD(ROW()-2,COUNTA(ref_empl))+1,,1,1)</f>
        <v>René Panhard</v>
      </c>
      <c r="G45" s="5" t="str">
        <f ca="1">OFFSET(listes!$C$2,MOD(ROUNDUP(ROW()+5/COUNTA(ref_sala),0),COUNTA(ref_sala))+1,,1,1)</f>
        <v>Anne Martin</v>
      </c>
    </row>
    <row r="46" spans="1:7" x14ac:dyDescent="0.2">
      <c r="A46" s="5">
        <f t="shared" si="0"/>
        <v>50</v>
      </c>
      <c r="B46" s="10">
        <f t="shared" si="2"/>
        <v>43081</v>
      </c>
      <c r="C46" s="10">
        <f t="shared" si="1"/>
        <v>43088</v>
      </c>
      <c r="D46" s="10" t="str">
        <f ca="1">IF(MOD(ROUNDUP(ROW()/COUNTA(ref_sala),0),COUNTA(ref_sala)),F46,G46)</f>
        <v>Albert Dupond</v>
      </c>
      <c r="E46" s="10" t="str">
        <f ca="1">IF(Tableau1[[#This Row],[Président]]=Tableau1[[#This Row],[Employeurs]],Tableau1[[#This Row],[Salariés]],Tableau1[[#This Row],[Employeurs]])</f>
        <v>André Citroën</v>
      </c>
      <c r="F46" s="5" t="str">
        <f ca="1">OFFSET(listes!$A$2,MOD(ROW()-2,COUNTA(ref_empl))+1,,1,1)</f>
        <v>André Citroën</v>
      </c>
      <c r="G46" s="5" t="str">
        <f ca="1">OFFSET(listes!$C$2,MOD(ROUNDUP(ROW()+5/COUNTA(ref_sala),0),COUNTA(ref_sala))+1,,1,1)</f>
        <v>Albert Dupond</v>
      </c>
    </row>
    <row r="47" spans="1:7" x14ac:dyDescent="0.2">
      <c r="A47" s="5">
        <f t="shared" si="0"/>
        <v>51</v>
      </c>
      <c r="B47" s="10">
        <f t="shared" si="2"/>
        <v>43089</v>
      </c>
      <c r="C47" s="10">
        <f t="shared" si="1"/>
        <v>43096</v>
      </c>
      <c r="D47" s="10" t="str">
        <f ca="1">IF(MOD(ROUNDUP(ROW()/COUNTA(ref_sala),0),COUNTA(ref_sala)),F47,G47)</f>
        <v>Aline Durand</v>
      </c>
      <c r="E47" s="10" t="str">
        <f ca="1">IF(Tableau1[[#This Row],[Président]]=Tableau1[[#This Row],[Employeurs]],Tableau1[[#This Row],[Salariés]],Tableau1[[#This Row],[Employeurs]])</f>
        <v>Louis Renault</v>
      </c>
      <c r="F47" s="5" t="str">
        <f ca="1">OFFSET(listes!$A$2,MOD(ROW()-2,COUNTA(ref_empl))+1,,1,1)</f>
        <v>Louis Renault</v>
      </c>
      <c r="G47" s="5" t="str">
        <f ca="1">OFFSET(listes!$C$2,MOD(ROUNDUP(ROW()+5/COUNTA(ref_sala),0),COUNTA(ref_sala))+1,,1,1)</f>
        <v>Aline Durand</v>
      </c>
    </row>
    <row r="48" spans="1:7" x14ac:dyDescent="0.2">
      <c r="A48" s="5">
        <f t="shared" si="0"/>
        <v>52</v>
      </c>
      <c r="B48" s="10">
        <f t="shared" si="2"/>
        <v>43097</v>
      </c>
      <c r="C48" s="10">
        <f t="shared" si="1"/>
        <v>43104</v>
      </c>
      <c r="D48" s="10" t="str">
        <f ca="1">IF(MOD(ROUNDUP(ROW()/COUNTA(ref_sala),0),COUNTA(ref_sala)),F48,G48)</f>
        <v>Marcel Fortin</v>
      </c>
      <c r="E48" s="10" t="str">
        <f ca="1">IF(Tableau1[[#This Row],[Président]]=Tableau1[[#This Row],[Employeurs]],Tableau1[[#This Row],[Salariés]],Tableau1[[#This Row],[Employeurs]])</f>
        <v>Armand Peugeot</v>
      </c>
      <c r="F48" s="5" t="str">
        <f ca="1">OFFSET(listes!$A$2,MOD(ROW()-2,COUNTA(ref_empl))+1,,1,1)</f>
        <v>Armand Peugeot</v>
      </c>
      <c r="G48" s="5" t="str">
        <f ca="1">OFFSET(listes!$C$2,MOD(ROUNDUP(ROW()+5/COUNTA(ref_sala),0),COUNTA(ref_sala))+1,,1,1)</f>
        <v>Marcel Fortin</v>
      </c>
    </row>
    <row r="49" spans="2:3" x14ac:dyDescent="0.2">
      <c r="B49" s="10"/>
      <c r="C49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</sheetData>
  <phoneticPr fontId="1" type="noConversion"/>
  <pageMargins left="0.78740157499999996" right="0.19" top="0.11" bottom="0.5" header="0.4921259845" footer="0.4921259845"/>
  <pageSetup paperSize="9" scale="88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"/>
  <sheetViews>
    <sheetView workbookViewId="0">
      <selection activeCell="I2" sqref="I2"/>
    </sheetView>
  </sheetViews>
  <sheetFormatPr baseColWidth="10" defaultRowHeight="15" x14ac:dyDescent="0.2"/>
  <cols>
    <col min="1" max="1" width="14.21875" bestFit="1" customWidth="1"/>
    <col min="2" max="2" width="9.33203125" style="5" bestFit="1" customWidth="1"/>
    <col min="3" max="3" width="12.5546875" bestFit="1" customWidth="1"/>
    <col min="4" max="4" width="9.33203125" bestFit="1" customWidth="1"/>
    <col min="5" max="5" width="14.21875" bestFit="1" customWidth="1"/>
    <col min="6" max="6" width="9.33203125" customWidth="1"/>
    <col min="7" max="7" width="14.21875" bestFit="1" customWidth="1"/>
    <col min="8" max="8" width="9.33203125" bestFit="1" customWidth="1"/>
    <col min="9" max="9" width="6.44140625" bestFit="1" customWidth="1"/>
  </cols>
  <sheetData>
    <row r="1" spans="1:9" ht="19.5" x14ac:dyDescent="0.25">
      <c r="A1" s="7" t="s">
        <v>4</v>
      </c>
      <c r="B1" s="7"/>
      <c r="C1" s="7"/>
      <c r="D1" s="7"/>
      <c r="E1" s="7"/>
      <c r="F1" s="7"/>
    </row>
    <row r="2" spans="1:9" ht="18" x14ac:dyDescent="0.25">
      <c r="A2" s="1" t="s">
        <v>6</v>
      </c>
      <c r="B2" s="4" t="s">
        <v>3</v>
      </c>
      <c r="C2" s="1" t="s">
        <v>5</v>
      </c>
      <c r="D2" s="4" t="s">
        <v>3</v>
      </c>
      <c r="E2" s="11" t="s">
        <v>17</v>
      </c>
      <c r="F2" s="4" t="s">
        <v>18</v>
      </c>
      <c r="G2" s="11" t="s">
        <v>19</v>
      </c>
      <c r="H2" s="4" t="s">
        <v>18</v>
      </c>
      <c r="I2" s="4" t="s">
        <v>21</v>
      </c>
    </row>
    <row r="3" spans="1:9" x14ac:dyDescent="0.2">
      <c r="A3" s="8" t="s">
        <v>8</v>
      </c>
      <c r="B3" s="5">
        <f ca="1">IF(A3="","",COUNTIF(Tableau1[Employeurs],A3))</f>
        <v>11</v>
      </c>
      <c r="C3" s="8" t="s">
        <v>12</v>
      </c>
      <c r="D3" s="5">
        <f ca="1">IF(C3="","",COUNTIF(Tableau1[Salariés],C3))</f>
        <v>11</v>
      </c>
      <c r="E3" s="8" t="str">
        <f>A3</f>
        <v>André Citroën</v>
      </c>
      <c r="F3" s="5">
        <f ca="1">IF(E3="","",COUNTIF(Tableau1[Président],E3))</f>
        <v>8</v>
      </c>
      <c r="G3" s="6" t="str">
        <f>E3</f>
        <v>André Citroën</v>
      </c>
      <c r="H3" s="5">
        <f ca="1">IF(G3="","",COUNTIF(Tableau1[Assesseur],G3))</f>
        <v>3</v>
      </c>
      <c r="I3">
        <f ca="1">F3+H3</f>
        <v>11</v>
      </c>
    </row>
    <row r="4" spans="1:9" x14ac:dyDescent="0.2">
      <c r="A4" s="8" t="s">
        <v>9</v>
      </c>
      <c r="B4" s="5">
        <f ca="1">IF(A4="","",COUNTIF(Tableau1[Employeurs],A4))</f>
        <v>12</v>
      </c>
      <c r="C4" s="8" t="s">
        <v>13</v>
      </c>
      <c r="D4" s="5">
        <f ca="1">IF(C4="","",COUNTIF(Tableau1[Salariés],C4))</f>
        <v>12</v>
      </c>
      <c r="E4" s="8" t="str">
        <f t="shared" ref="E4:E6" si="0">A4</f>
        <v>Louis Renault</v>
      </c>
      <c r="F4" s="5">
        <f ca="1">IF(E4="","",COUNTIF(Tableau1[Président],E4))</f>
        <v>9</v>
      </c>
      <c r="G4" s="6" t="str">
        <f t="shared" ref="G4:G14" si="1">E4</f>
        <v>Louis Renault</v>
      </c>
      <c r="H4" s="5">
        <f ca="1">IF(G4="","",COUNTIF(Tableau1[Assesseur],G4))</f>
        <v>3</v>
      </c>
      <c r="I4">
        <f t="shared" ref="I4:I14" ca="1" si="2">F4+H4</f>
        <v>12</v>
      </c>
    </row>
    <row r="5" spans="1:9" x14ac:dyDescent="0.2">
      <c r="A5" s="8" t="s">
        <v>10</v>
      </c>
      <c r="B5" s="5">
        <f ca="1">IF(A5="","",COUNTIF(Tableau1[Employeurs],A5))</f>
        <v>12</v>
      </c>
      <c r="C5" s="8" t="s">
        <v>14</v>
      </c>
      <c r="D5" s="5">
        <f ca="1">IF(C5="","",COUNTIF(Tableau1[Salariés],C5))</f>
        <v>12</v>
      </c>
      <c r="E5" s="8" t="str">
        <f t="shared" si="0"/>
        <v>Armand Peugeot</v>
      </c>
      <c r="F5" s="5">
        <f ca="1">IF(E5="","",COUNTIF(Tableau1[Président],E5))</f>
        <v>9</v>
      </c>
      <c r="G5" s="6" t="str">
        <f t="shared" si="1"/>
        <v>Armand Peugeot</v>
      </c>
      <c r="H5" s="5">
        <f ca="1">IF(G5="","",COUNTIF(Tableau1[Assesseur],G5))</f>
        <v>3</v>
      </c>
      <c r="I5">
        <f t="shared" ca="1" si="2"/>
        <v>12</v>
      </c>
    </row>
    <row r="6" spans="1:9" x14ac:dyDescent="0.2">
      <c r="A6" s="8" t="s">
        <v>11</v>
      </c>
      <c r="B6" s="5">
        <f ca="1">IF(A6="","",COUNTIF(Tableau1[Employeurs],A6))</f>
        <v>11</v>
      </c>
      <c r="C6" s="8" t="s">
        <v>15</v>
      </c>
      <c r="D6" s="5">
        <f ca="1">IF(C6="","",COUNTIF(Tableau1[Salariés],C6))</f>
        <v>11</v>
      </c>
      <c r="E6" s="8" t="str">
        <f t="shared" si="0"/>
        <v>René Panhard</v>
      </c>
      <c r="F6" s="5">
        <f ca="1">IF(E6="","",COUNTIF(Tableau1[Président],E6))</f>
        <v>8</v>
      </c>
      <c r="G6" s="6" t="str">
        <f t="shared" si="1"/>
        <v>René Panhard</v>
      </c>
      <c r="H6" s="5">
        <f ca="1">IF(G6="","",COUNTIF(Tableau1[Assesseur],G6))</f>
        <v>3</v>
      </c>
      <c r="I6">
        <f t="shared" ca="1" si="2"/>
        <v>11</v>
      </c>
    </row>
    <row r="7" spans="1:9" x14ac:dyDescent="0.2">
      <c r="A7" s="8"/>
      <c r="B7" s="5" t="str">
        <f>IF(A7="","",COUNTIF(Tableau1[Employeurs],A7))</f>
        <v/>
      </c>
      <c r="C7" s="8"/>
      <c r="D7" s="5" t="str">
        <f>IF(C7="","",COUNTIF(Tableau1[Salariés],C7))</f>
        <v/>
      </c>
      <c r="E7" s="8" t="str">
        <f>C3</f>
        <v>Albert Dupond</v>
      </c>
      <c r="F7" s="5">
        <f ca="1">IF(E7="","",COUNTIF(Tableau1[Président],E7))</f>
        <v>3</v>
      </c>
      <c r="G7" s="6" t="str">
        <f t="shared" si="1"/>
        <v>Albert Dupond</v>
      </c>
      <c r="H7" s="5">
        <f ca="1">IF(G7="","",COUNTIF(Tableau1[Assesseur],G7))</f>
        <v>8</v>
      </c>
      <c r="I7">
        <f t="shared" ca="1" si="2"/>
        <v>11</v>
      </c>
    </row>
    <row r="8" spans="1:9" x14ac:dyDescent="0.2">
      <c r="A8" s="8"/>
      <c r="B8" s="5" t="str">
        <f>IF(A8="","",COUNTIF(Tableau1[Employeurs],A8))</f>
        <v/>
      </c>
      <c r="C8" s="8"/>
      <c r="D8" s="5" t="str">
        <f>IF(C8="","",COUNTIF(Tableau1[Salariés],C8))</f>
        <v/>
      </c>
      <c r="E8" s="8" t="str">
        <f t="shared" ref="E8:E10" si="3">C4</f>
        <v>Aline Durand</v>
      </c>
      <c r="F8" s="5">
        <f ca="1">IF(E8="","",COUNTIF(Tableau1[Président],E8))</f>
        <v>3</v>
      </c>
      <c r="G8" s="6" t="str">
        <f t="shared" si="1"/>
        <v>Aline Durand</v>
      </c>
      <c r="H8" s="5">
        <f ca="1">IF(G8="","",COUNTIF(Tableau1[Assesseur],G8))</f>
        <v>9</v>
      </c>
      <c r="I8">
        <f t="shared" ca="1" si="2"/>
        <v>12</v>
      </c>
    </row>
    <row r="9" spans="1:9" x14ac:dyDescent="0.2">
      <c r="A9" s="8"/>
      <c r="B9" s="5" t="str">
        <f>IF(A9="","",COUNTIF(Tableau1[Employeurs],A9))</f>
        <v/>
      </c>
      <c r="C9" s="8"/>
      <c r="D9" s="5" t="str">
        <f>IF(C9="","",COUNTIF(Tableau1[Salariés],C9))</f>
        <v/>
      </c>
      <c r="E9" s="8" t="str">
        <f t="shared" si="3"/>
        <v>Marcel Fortin</v>
      </c>
      <c r="F9" s="5">
        <f ca="1">IF(E9="","",COUNTIF(Tableau1[Président],E9))</f>
        <v>3</v>
      </c>
      <c r="G9" s="6" t="str">
        <f t="shared" si="1"/>
        <v>Marcel Fortin</v>
      </c>
      <c r="H9" s="5">
        <f ca="1">IF(G9="","",COUNTIF(Tableau1[Assesseur],G9))</f>
        <v>9</v>
      </c>
      <c r="I9">
        <f t="shared" ca="1" si="2"/>
        <v>12</v>
      </c>
    </row>
    <row r="10" spans="1:9" x14ac:dyDescent="0.2">
      <c r="A10" s="8"/>
      <c r="B10" s="5" t="str">
        <f>IF(A10="","",COUNTIF(Tableau1[Employeurs],A10))</f>
        <v/>
      </c>
      <c r="C10" s="8"/>
      <c r="D10" s="5" t="str">
        <f>IF(C10="","",COUNTIF(Tableau1[Salariés],C10))</f>
        <v/>
      </c>
      <c r="E10" s="8" t="str">
        <f t="shared" si="3"/>
        <v>Anne Martin</v>
      </c>
      <c r="F10" s="5">
        <f ca="1">IF(E10="","",COUNTIF(Tableau1[Président],E10))</f>
        <v>3</v>
      </c>
      <c r="G10" s="6" t="str">
        <f t="shared" si="1"/>
        <v>Anne Martin</v>
      </c>
      <c r="H10" s="5">
        <f ca="1">IF(G10="","",COUNTIF(Tableau1[Assesseur],G10))</f>
        <v>8</v>
      </c>
      <c r="I10">
        <f t="shared" ca="1" si="2"/>
        <v>11</v>
      </c>
    </row>
    <row r="11" spans="1:9" x14ac:dyDescent="0.2">
      <c r="A11" s="6"/>
      <c r="B11" s="5" t="str">
        <f>IF(A11="","",COUNTIF(Tableau1[Employeurs],A11))</f>
        <v/>
      </c>
      <c r="C11" s="6"/>
      <c r="D11" s="5" t="str">
        <f>IF(C11="","",COUNTIF(Tableau1[Salariés],C11))</f>
        <v/>
      </c>
      <c r="E11" s="5"/>
      <c r="F11" s="5" t="str">
        <f>IF(E11="","",COUNTIF(Tableau1[Président],E11))</f>
        <v/>
      </c>
      <c r="G11" s="6"/>
      <c r="H11" s="5" t="str">
        <f>IF(G11="","",COUNTIF(Tableau1[Assesseur],G11))</f>
        <v/>
      </c>
    </row>
    <row r="12" spans="1:9" x14ac:dyDescent="0.2">
      <c r="A12" s="6"/>
      <c r="B12" s="5" t="str">
        <f>IF(A12="","",COUNTIF(Tableau1[Employeurs],A12))</f>
        <v/>
      </c>
      <c r="C12" s="6"/>
      <c r="D12" s="5" t="str">
        <f>IF(C12="","",COUNTIF(Tableau1[Salariés],C12))</f>
        <v/>
      </c>
      <c r="E12" s="5"/>
      <c r="F12" s="5" t="str">
        <f>IF(E12="","",COUNTIF(Tableau1[Président],E12))</f>
        <v/>
      </c>
      <c r="G12" s="6"/>
      <c r="H12" s="5" t="str">
        <f>IF(G12="","",COUNTIF(Tableau1[Assesseur],G12))</f>
        <v/>
      </c>
    </row>
    <row r="13" spans="1:9" x14ac:dyDescent="0.2">
      <c r="A13" s="6"/>
      <c r="B13" s="5" t="str">
        <f>IF(A13="","",COUNTIF(Tableau1[Employeurs],A13))</f>
        <v/>
      </c>
      <c r="C13" s="6"/>
      <c r="D13" s="5" t="str">
        <f>IF(C13="","",COUNTIF(Tableau1[Salariés],C13))</f>
        <v/>
      </c>
      <c r="E13" s="5"/>
      <c r="F13" s="5" t="str">
        <f>IF(E13="","",COUNTIF(Tableau1[Président],E13))</f>
        <v/>
      </c>
      <c r="G13" s="6"/>
      <c r="H13" s="5" t="str">
        <f>IF(G13="","",COUNTIF(Tableau1[Assesseur],G13))</f>
        <v/>
      </c>
    </row>
    <row r="14" spans="1:9" x14ac:dyDescent="0.2">
      <c r="A14" s="6"/>
      <c r="C14" s="6"/>
      <c r="D14" s="5" t="str">
        <f>IF(C14="","",COUNTIF(Tableau1[Salariés],C14))</f>
        <v/>
      </c>
      <c r="E14" s="5"/>
      <c r="F14" s="5" t="str">
        <f>IF(E14="","",COUNTIF(Tableau1[Président],E14))</f>
        <v/>
      </c>
      <c r="G14" s="6"/>
      <c r="H14" s="5" t="str">
        <f>IF(G14="","",COUNTIF(Tableau1[Assesseur],G14))</f>
        <v/>
      </c>
    </row>
    <row r="15" spans="1:9" x14ac:dyDescent="0.2">
      <c r="A15" s="6"/>
      <c r="C15" s="6"/>
      <c r="G15" s="6"/>
    </row>
    <row r="16" spans="1:9" x14ac:dyDescent="0.2">
      <c r="A16" s="6"/>
      <c r="C16" s="6"/>
      <c r="G16" s="6"/>
    </row>
    <row r="17" spans="1:7" x14ac:dyDescent="0.2">
      <c r="A17" s="6"/>
      <c r="C17" s="6"/>
      <c r="G17" s="6"/>
    </row>
    <row r="18" spans="1:7" x14ac:dyDescent="0.2">
      <c r="A18" s="6"/>
      <c r="C18" s="6"/>
      <c r="G18" s="6"/>
    </row>
    <row r="19" spans="1:7" x14ac:dyDescent="0.2">
      <c r="A19" s="6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semainier</vt:lpstr>
      <vt:lpstr>listes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2009-12-17T13:37:56Z</cp:lastPrinted>
  <dcterms:created xsi:type="dcterms:W3CDTF">2009-12-17T12:57:34Z</dcterms:created>
  <dcterms:modified xsi:type="dcterms:W3CDTF">2017-03-11T20:57:24Z</dcterms:modified>
</cp:coreProperties>
</file>