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/>
  <bookViews>
    <workbookView xWindow="2610" yWindow="210" windowWidth="20775" windowHeight="11160"/>
  </bookViews>
  <sheets>
    <sheet name="projet" sheetId="1" r:id="rId1"/>
  </sheets>
  <definedNames>
    <definedName name="_xlnm._FilterDatabase" localSheetId="0" hidden="1">projet!$B$7:$I$26</definedName>
    <definedName name="Actuel">(PériodeDansActuel*(projet!$J1&gt;0))*PériodeDansPlan</definedName>
    <definedName name="AprèsActuel">PériodeDansActuel*(projet!$J1&gt;0)</definedName>
    <definedName name="période_sélectionnée">projet!$D$4</definedName>
    <definedName name="PériodeDansActuel">projet!A$7=MEDIAN(projet!A$7,projet!$J1,projet!$J1+projet!$K1-1)</definedName>
    <definedName name="PériodeDansPlan">projet!A$7=MEDIAN(projet!A$7,projet!$H1,projet!$H1+projet!$I1-1)</definedName>
    <definedName name="Plan">PériodeDansPlan*(projet!$H1&gt;0)</definedName>
    <definedName name="PourcentageAchevé">PourcentageAchevéAprès*PériodeDansPlan</definedName>
    <definedName name="PourcentageAchevéAprès">(projet!A$7=MEDIAN(projet!A$7,projet!$J1,projet!$J1+projet!$K1)*(projet!$J1&gt;0))*((projet!A$7&lt;(INT(projet!$J1+projet!$K1*projet!$L1)))+(projet!A$7=projet!$J1))*(projet!$L1&gt;0)</definedName>
    <definedName name="_xlnm.Print_Area" localSheetId="0">projet!$A$1:$DW$26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" l="1"/>
  <c r="O7" i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BR7" i="1" s="1"/>
  <c r="BS7" i="1" s="1"/>
  <c r="BT7" i="1" s="1"/>
  <c r="BU7" i="1" s="1"/>
  <c r="BV7" i="1" s="1"/>
  <c r="BW7" i="1" s="1"/>
  <c r="BX7" i="1" s="1"/>
  <c r="BY7" i="1" s="1"/>
  <c r="BZ7" i="1" s="1"/>
  <c r="CA7" i="1" s="1"/>
  <c r="CB7" i="1" s="1"/>
  <c r="CC7" i="1" s="1"/>
  <c r="CD7" i="1" s="1"/>
  <c r="CE7" i="1" s="1"/>
  <c r="CF7" i="1" s="1"/>
  <c r="CG7" i="1" s="1"/>
  <c r="CH7" i="1" s="1"/>
  <c r="CI7" i="1" s="1"/>
  <c r="CJ7" i="1" s="1"/>
  <c r="CK7" i="1" s="1"/>
  <c r="CL7" i="1" s="1"/>
  <c r="CM7" i="1" s="1"/>
  <c r="CN7" i="1" s="1"/>
  <c r="CO7" i="1" s="1"/>
  <c r="CP7" i="1" s="1"/>
  <c r="CQ7" i="1" s="1"/>
  <c r="CR7" i="1" s="1"/>
  <c r="CS7" i="1" s="1"/>
  <c r="CT7" i="1" s="1"/>
  <c r="CU7" i="1" s="1"/>
  <c r="CV7" i="1" s="1"/>
  <c r="CW7" i="1" s="1"/>
  <c r="CX7" i="1" s="1"/>
  <c r="CY7" i="1" s="1"/>
  <c r="CZ7" i="1" s="1"/>
  <c r="DA7" i="1" s="1"/>
  <c r="DB7" i="1" s="1"/>
  <c r="DC7" i="1" s="1"/>
  <c r="DD7" i="1" s="1"/>
  <c r="DE7" i="1" s="1"/>
  <c r="DF7" i="1" s="1"/>
  <c r="DG7" i="1" s="1"/>
  <c r="DH7" i="1" s="1"/>
  <c r="DI7" i="1" s="1"/>
  <c r="DJ7" i="1" s="1"/>
  <c r="DK7" i="1" s="1"/>
  <c r="DL7" i="1" s="1"/>
  <c r="DM7" i="1" s="1"/>
  <c r="DN7" i="1" s="1"/>
  <c r="DO7" i="1" s="1"/>
  <c r="DP7" i="1" s="1"/>
  <c r="DQ7" i="1" s="1"/>
  <c r="DR7" i="1" s="1"/>
  <c r="DS7" i="1" s="1"/>
  <c r="DT7" i="1" s="1"/>
  <c r="DU7" i="1" s="1"/>
  <c r="DV7" i="1" s="1"/>
  <c r="N7" i="1"/>
  <c r="M6" i="1" l="1"/>
  <c r="AF26" i="1" l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AE26" i="1"/>
  <c r="L25" i="1" l="1"/>
  <c r="I25" i="1"/>
  <c r="K25" i="1" s="1"/>
  <c r="H25" i="1"/>
  <c r="J25" i="1" s="1"/>
  <c r="H24" i="1"/>
  <c r="I24" i="1"/>
  <c r="H23" i="1"/>
  <c r="I23" i="1"/>
  <c r="I19" i="1" l="1"/>
  <c r="K19" i="1" s="1"/>
  <c r="H19" i="1"/>
  <c r="J19" i="1" s="1"/>
  <c r="H8" i="1" l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20" i="1"/>
  <c r="I20" i="1"/>
  <c r="H21" i="1"/>
  <c r="I21" i="1"/>
  <c r="H22" i="1"/>
  <c r="I22" i="1"/>
  <c r="K22" i="1" l="1"/>
  <c r="J22" i="1"/>
  <c r="K21" i="1"/>
  <c r="J21" i="1"/>
  <c r="N26" i="1" l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M26" i="1"/>
  <c r="K8" i="1"/>
  <c r="K9" i="1"/>
  <c r="K10" i="1"/>
  <c r="K12" i="1"/>
  <c r="K13" i="1"/>
  <c r="K14" i="1"/>
  <c r="K16" i="1"/>
  <c r="K17" i="1"/>
  <c r="K18" i="1"/>
  <c r="J8" i="1"/>
  <c r="J9" i="1"/>
  <c r="J10" i="1"/>
  <c r="J11" i="1"/>
  <c r="J12" i="1"/>
  <c r="J13" i="1"/>
  <c r="J14" i="1"/>
  <c r="J15" i="1"/>
  <c r="J16" i="1"/>
  <c r="J17" i="1"/>
  <c r="J18" i="1"/>
  <c r="J20" i="1"/>
  <c r="N6" i="1"/>
  <c r="O6" i="1" s="1"/>
  <c r="L9" i="1"/>
  <c r="L10" i="1" s="1"/>
  <c r="L11" i="1" s="1"/>
  <c r="L12" i="1" s="1"/>
  <c r="L13" i="1" s="1"/>
  <c r="L14" i="1" s="1"/>
  <c r="L15" i="1" s="1"/>
  <c r="L16" i="1" s="1"/>
  <c r="L17" i="1" s="1"/>
  <c r="L18" i="1" s="1"/>
  <c r="L20" i="1" s="1"/>
  <c r="L24" i="1" s="1"/>
  <c r="K11" i="1"/>
  <c r="K15" i="1"/>
  <c r="K20" i="1"/>
  <c r="K24" i="1"/>
  <c r="J24" i="1"/>
  <c r="M5" i="1" l="1"/>
  <c r="N5" i="1"/>
  <c r="P6" i="1"/>
  <c r="O5" i="1"/>
  <c r="Q6" i="1" l="1"/>
  <c r="P5" i="1"/>
  <c r="R6" i="1" l="1"/>
  <c r="Q5" i="1"/>
  <c r="S6" i="1" l="1"/>
  <c r="R5" i="1"/>
  <c r="T6" i="1" l="1"/>
  <c r="S5" i="1"/>
  <c r="U6" i="1" l="1"/>
  <c r="T5" i="1"/>
  <c r="V6" i="1" l="1"/>
  <c r="U5" i="1"/>
  <c r="W6" i="1" l="1"/>
  <c r="V5" i="1"/>
  <c r="X6" i="1" l="1"/>
  <c r="W5" i="1"/>
  <c r="Y6" i="1" l="1"/>
  <c r="X5" i="1"/>
  <c r="Z6" i="1" l="1"/>
  <c r="Y5" i="1"/>
  <c r="AA6" i="1" l="1"/>
  <c r="Z5" i="1"/>
  <c r="AB6" i="1" l="1"/>
  <c r="AA5" i="1"/>
  <c r="AC6" i="1" l="1"/>
  <c r="AB5" i="1"/>
  <c r="AD6" i="1" l="1"/>
  <c r="AC5" i="1"/>
  <c r="AE6" i="1" l="1"/>
  <c r="AD5" i="1"/>
  <c r="AF6" i="1" l="1"/>
  <c r="AE5" i="1"/>
  <c r="AG6" i="1" l="1"/>
  <c r="AF5" i="1"/>
  <c r="AH6" i="1" l="1"/>
  <c r="AG5" i="1"/>
  <c r="AI6" i="1" l="1"/>
  <c r="AH5" i="1"/>
  <c r="AJ6" i="1" l="1"/>
  <c r="AI5" i="1"/>
  <c r="AK6" i="1" l="1"/>
  <c r="AJ5" i="1"/>
  <c r="AL6" i="1" l="1"/>
  <c r="AK5" i="1"/>
  <c r="AM6" i="1" l="1"/>
  <c r="AL5" i="1"/>
  <c r="AN6" i="1" l="1"/>
  <c r="AM5" i="1"/>
  <c r="AO6" i="1" l="1"/>
  <c r="AN5" i="1"/>
  <c r="AP6" i="1" l="1"/>
  <c r="AO5" i="1"/>
  <c r="AQ6" i="1" l="1"/>
  <c r="AP5" i="1"/>
  <c r="AR6" i="1" l="1"/>
  <c r="AQ5" i="1"/>
  <c r="AS6" i="1" l="1"/>
  <c r="AR5" i="1"/>
  <c r="AT6" i="1" l="1"/>
  <c r="AS5" i="1"/>
  <c r="AU6" i="1" l="1"/>
  <c r="AT5" i="1"/>
  <c r="AV6" i="1" l="1"/>
  <c r="AU5" i="1"/>
  <c r="AW6" i="1" l="1"/>
  <c r="AV5" i="1"/>
  <c r="AX6" i="1" l="1"/>
  <c r="AW5" i="1"/>
  <c r="AY6" i="1" l="1"/>
  <c r="AX5" i="1"/>
  <c r="AZ6" i="1" l="1"/>
  <c r="AY5" i="1"/>
  <c r="BA6" i="1" l="1"/>
  <c r="AZ5" i="1"/>
  <c r="BB6" i="1" l="1"/>
  <c r="BA5" i="1"/>
  <c r="BC6" i="1" l="1"/>
  <c r="BB5" i="1"/>
  <c r="BD6" i="1" l="1"/>
  <c r="BC5" i="1"/>
  <c r="BE6" i="1" l="1"/>
  <c r="BD5" i="1"/>
  <c r="BF6" i="1" l="1"/>
  <c r="BE5" i="1"/>
  <c r="BG6" i="1" l="1"/>
  <c r="BF5" i="1"/>
  <c r="BH6" i="1" l="1"/>
  <c r="BG5" i="1"/>
  <c r="BI6" i="1" l="1"/>
  <c r="BH5" i="1"/>
  <c r="BJ6" i="1" l="1"/>
  <c r="BI5" i="1"/>
  <c r="BK6" i="1" l="1"/>
  <c r="BJ5" i="1"/>
  <c r="BL6" i="1" l="1"/>
  <c r="BK5" i="1"/>
  <c r="BM6" i="1" l="1"/>
  <c r="BN6" i="1" s="1"/>
  <c r="BL5" i="1"/>
  <c r="BN5" i="1" l="1"/>
  <c r="BO6" i="1"/>
  <c r="BM5" i="1"/>
  <c r="BO5" i="1" l="1"/>
  <c r="BP6" i="1"/>
  <c r="BP5" i="1" l="1"/>
  <c r="BQ6" i="1"/>
  <c r="BR6" i="1" l="1"/>
  <c r="BQ5" i="1"/>
  <c r="BS6" i="1" l="1"/>
  <c r="BR5" i="1"/>
  <c r="BT6" i="1" l="1"/>
  <c r="BS5" i="1"/>
  <c r="BT5" i="1" l="1"/>
  <c r="BU6" i="1"/>
  <c r="BV6" i="1" l="1"/>
  <c r="BU5" i="1"/>
  <c r="BV5" i="1" l="1"/>
  <c r="BW6" i="1"/>
  <c r="BX6" i="1" l="1"/>
  <c r="BW5" i="1"/>
  <c r="BX5" i="1" l="1"/>
  <c r="BY6" i="1"/>
  <c r="BY5" i="1" l="1"/>
  <c r="BZ6" i="1"/>
  <c r="BZ5" i="1" l="1"/>
  <c r="CA6" i="1"/>
  <c r="CA5" i="1" l="1"/>
  <c r="CB6" i="1"/>
  <c r="CC6" i="1" l="1"/>
  <c r="CB5" i="1"/>
  <c r="CC5" i="1" l="1"/>
  <c r="CD6" i="1"/>
  <c r="CD5" i="1" l="1"/>
  <c r="CE6" i="1"/>
  <c r="CE5" i="1" l="1"/>
  <c r="CF6" i="1"/>
  <c r="CF5" i="1" l="1"/>
  <c r="CG6" i="1"/>
  <c r="CH6" i="1" l="1"/>
  <c r="CG5" i="1"/>
  <c r="CI6" i="1" l="1"/>
  <c r="CH5" i="1"/>
  <c r="CJ6" i="1" l="1"/>
  <c r="CI5" i="1"/>
  <c r="CJ5" i="1" l="1"/>
  <c r="CK6" i="1"/>
  <c r="CL6" i="1" l="1"/>
  <c r="CK5" i="1"/>
  <c r="CL5" i="1" l="1"/>
  <c r="CM6" i="1"/>
  <c r="CM5" i="1" l="1"/>
  <c r="CN6" i="1"/>
  <c r="CN5" i="1" l="1"/>
  <c r="CO6" i="1"/>
  <c r="CO5" i="1" l="1"/>
  <c r="CP6" i="1"/>
  <c r="CP5" i="1" l="1"/>
  <c r="CQ6" i="1"/>
  <c r="CR6" i="1" l="1"/>
  <c r="CQ5" i="1"/>
  <c r="CS6" i="1" l="1"/>
  <c r="CR5" i="1"/>
  <c r="CT6" i="1" l="1"/>
  <c r="CS5" i="1"/>
  <c r="CU6" i="1" l="1"/>
  <c r="CT5" i="1"/>
  <c r="CU5" i="1" l="1"/>
  <c r="CV6" i="1"/>
  <c r="CW6" i="1" l="1"/>
  <c r="CV5" i="1"/>
  <c r="CW5" i="1" l="1"/>
  <c r="CX6" i="1"/>
  <c r="CX5" i="1" l="1"/>
  <c r="CY6" i="1"/>
  <c r="CY5" i="1" l="1"/>
  <c r="CZ6" i="1"/>
  <c r="DA6" i="1" l="1"/>
  <c r="CZ5" i="1"/>
  <c r="DA5" i="1" l="1"/>
  <c r="DB6" i="1"/>
  <c r="DC6" i="1" l="1"/>
  <c r="DB5" i="1"/>
  <c r="DC5" i="1" l="1"/>
  <c r="DD6" i="1"/>
  <c r="DE6" i="1" l="1"/>
  <c r="DD5" i="1"/>
  <c r="DF6" i="1" l="1"/>
  <c r="DE5" i="1"/>
  <c r="DF5" i="1" l="1"/>
  <c r="DG6" i="1"/>
  <c r="DG5" i="1" l="1"/>
  <c r="DH6" i="1"/>
  <c r="DI6" i="1" l="1"/>
  <c r="DH5" i="1"/>
  <c r="DI5" i="1" l="1"/>
  <c r="DJ6" i="1"/>
  <c r="DK6" i="1" l="1"/>
  <c r="DJ5" i="1"/>
  <c r="DL6" i="1" l="1"/>
  <c r="DK5" i="1"/>
  <c r="DL5" i="1" l="1"/>
  <c r="DM6" i="1"/>
  <c r="DM5" i="1" l="1"/>
  <c r="DN6" i="1"/>
  <c r="DN5" i="1" l="1"/>
  <c r="DO6" i="1"/>
  <c r="DP6" i="1" l="1"/>
  <c r="DO5" i="1"/>
  <c r="DQ6" i="1" l="1"/>
  <c r="DP5" i="1"/>
  <c r="DQ5" i="1" l="1"/>
  <c r="DR6" i="1"/>
  <c r="DR5" i="1" l="1"/>
  <c r="DS6" i="1"/>
  <c r="DT6" i="1" l="1"/>
  <c r="DS5" i="1"/>
  <c r="DT5" i="1" l="1"/>
  <c r="DU6" i="1"/>
  <c r="DU5" i="1" l="1"/>
  <c r="DV6" i="1"/>
  <c r="DV5" i="1" l="1"/>
</calcChain>
</file>

<file path=xl/sharedStrings.xml><?xml version="1.0" encoding="utf-8"?>
<sst xmlns="http://schemas.openxmlformats.org/spreadsheetml/2006/main" count="82" uniqueCount="57">
  <si>
    <r>
      <rPr>
        <b/>
        <sz val="11"/>
        <color theme="1" tint="-6.1037018951994385E-5"/>
        <rFont val="Calibri"/>
        <family val="2"/>
      </rPr>
      <t xml:space="preserve"> Surlignage de la période :</t>
    </r>
  </si>
  <si>
    <t>Jour début</t>
  </si>
  <si>
    <t>DUREE (Semaines)</t>
  </si>
  <si>
    <t>DEBUT (Semaine)</t>
  </si>
  <si>
    <t>Début</t>
  </si>
  <si>
    <t>Fin</t>
  </si>
  <si>
    <t>Chantier</t>
  </si>
  <si>
    <t>Début Réel</t>
  </si>
  <si>
    <t>Durée Réelle</t>
  </si>
  <si>
    <t>Avancement</t>
  </si>
  <si>
    <t>Chef de chantier</t>
  </si>
  <si>
    <t>Conducteur de travaux</t>
  </si>
  <si>
    <t>Planning annuel AFONSO</t>
  </si>
  <si>
    <t>Valente</t>
  </si>
  <si>
    <t>Effectif</t>
  </si>
  <si>
    <t>Quentin</t>
  </si>
  <si>
    <t>José Maria</t>
  </si>
  <si>
    <t>Luis</t>
  </si>
  <si>
    <t>Carlos</t>
  </si>
  <si>
    <t>Oscar</t>
  </si>
  <si>
    <t xml:space="preserve">Grue </t>
  </si>
  <si>
    <t>José Texeira</t>
  </si>
  <si>
    <t>?</t>
  </si>
  <si>
    <t xml:space="preserve">LE CAROLANE </t>
  </si>
  <si>
    <t>Afonso MD 208</t>
  </si>
  <si>
    <t>MOREL</t>
  </si>
  <si>
    <t>Humberto</t>
  </si>
  <si>
    <t>RESIDENCE ETUDIANTE</t>
  </si>
  <si>
    <t>Philippe</t>
  </si>
  <si>
    <t>TERRASSES D'EVA</t>
  </si>
  <si>
    <t>Pikachu</t>
  </si>
  <si>
    <t>Matebat</t>
  </si>
  <si>
    <t>CARNOT</t>
  </si>
  <si>
    <t xml:space="preserve">CAP SUD </t>
  </si>
  <si>
    <t>Augusto</t>
  </si>
  <si>
    <t>Z3N</t>
  </si>
  <si>
    <t>Filipe</t>
  </si>
  <si>
    <t>Valente ?</t>
  </si>
  <si>
    <t>ORIZON</t>
  </si>
  <si>
    <t>SCALA</t>
  </si>
  <si>
    <t>RAMPA REALISATION</t>
  </si>
  <si>
    <t>NOAHO - Quincieux</t>
  </si>
  <si>
    <t>Afonso MDT 178 + Valente</t>
  </si>
  <si>
    <t>Valente MDT 178</t>
  </si>
  <si>
    <t>Pierre</t>
  </si>
  <si>
    <t>Fernando</t>
  </si>
  <si>
    <t>ACTIFI/Vivalto</t>
  </si>
  <si>
    <t>Benjamin</t>
  </si>
  <si>
    <t>Afonso</t>
  </si>
  <si>
    <t>Albino</t>
  </si>
  <si>
    <t>villa capucine/Crémieu</t>
  </si>
  <si>
    <t>KAUFMAN/Francheville</t>
  </si>
  <si>
    <t>Feyzin</t>
  </si>
  <si>
    <t>Oscar/Fernando</t>
  </si>
  <si>
    <t>AMETIS/Thonon</t>
  </si>
  <si>
    <t>AMETIS/Saint Etienne du bois</t>
  </si>
  <si>
    <t>ALILA/MIRIBEL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</si>
</sst>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C]mmm\-yy;@"/>
    <numFmt numFmtId="165" formatCode="[$-40C]d\-mmm;@"/>
  </numFmts>
  <fonts count="29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sz val="14"/>
      <color theme="7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sz val="12"/>
      <color theme="1" tint="0.24994659260841701"/>
      <name val="Calibri"/>
      <family val="2"/>
    </font>
    <font>
      <b/>
      <sz val="13"/>
      <color theme="7"/>
      <name val="Calibri"/>
      <family val="2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9.5"/>
      <color theme="1" tint="0.499984740745262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1"/>
      <color theme="1" tint="-6.1037018951994385E-5"/>
      <name val="Calibri"/>
      <family val="2"/>
    </font>
    <font>
      <b/>
      <sz val="13"/>
      <color theme="1" tint="0.249977111117893"/>
      <name val="Calibri"/>
      <family val="2"/>
    </font>
    <font>
      <b/>
      <sz val="20"/>
      <name val="Calibri"/>
      <family val="2"/>
      <scheme val="minor"/>
    </font>
    <font>
      <b/>
      <sz val="16"/>
      <color theme="1" tint="0.24994659260841701"/>
      <name val="Corbel"/>
      <family val="2"/>
      <scheme val="major"/>
    </font>
    <font>
      <b/>
      <sz val="48"/>
      <color rgb="FF0070C0"/>
      <name val="Corbel"/>
      <family val="2"/>
    </font>
    <font>
      <b/>
      <sz val="24"/>
      <color rgb="FF0070C0"/>
      <name val="Corbel"/>
      <family val="2"/>
    </font>
    <font>
      <b/>
      <sz val="42"/>
      <color rgb="FF0070C0"/>
      <name val="Corbel"/>
      <family val="2"/>
      <scheme val="major"/>
    </font>
    <font>
      <b/>
      <sz val="14"/>
      <color theme="1"/>
      <name val="Calibri"/>
      <family val="2"/>
      <scheme val="minor"/>
    </font>
    <font>
      <b/>
      <sz val="14"/>
      <color theme="1"/>
      <name val="Corbel"/>
      <family val="2"/>
      <scheme val="major"/>
    </font>
    <font>
      <b/>
      <sz val="14"/>
      <name val="Corbel"/>
      <family val="2"/>
      <scheme val="major"/>
    </font>
    <font>
      <b/>
      <sz val="13"/>
      <color rgb="FFFF0000"/>
      <name val="Calibri"/>
      <family val="2"/>
    </font>
    <font>
      <sz val="12"/>
      <color rgb="FFFF0000"/>
      <name val="Calibri"/>
      <family val="2"/>
    </font>
    <font>
      <b/>
      <sz val="14"/>
      <color rgb="FFFF0000"/>
      <name val="Corbel"/>
      <family val="2"/>
      <scheme val="major"/>
    </font>
    <font>
      <sz val="11"/>
      <color rgb="FFFF0000"/>
      <name val="Corbel"/>
      <family val="2"/>
      <scheme val="major"/>
    </font>
    <font>
      <b/>
      <sz val="13"/>
      <name val="Calibri"/>
      <family val="2"/>
    </font>
    <font>
      <sz val="12"/>
      <name val="Calibri"/>
      <family val="2"/>
    </font>
    <font>
      <sz val="11"/>
      <color rgb="FF9C0006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9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 applyNumberFormat="0" applyFill="0" applyBorder="0" applyProtection="0">
      <alignment vertical="center"/>
    </xf>
    <xf numFmtId="0" fontId="8" fillId="0" borderId="0" applyNumberFormat="0" applyFill="0" applyBorder="0" applyAlignment="0" applyProtection="0"/>
    <xf numFmtId="0" fontId="3" fillId="0" borderId="0" applyFill="0" applyBorder="0" applyProtection="0">
      <alignment horizontal="left"/>
    </xf>
    <xf numFmtId="3" fontId="9" fillId="0" borderId="3" applyFill="0" applyProtection="0">
      <alignment horizontal="center"/>
    </xf>
    <xf numFmtId="0" fontId="9" fillId="0" borderId="0" applyFill="0" applyBorder="0" applyProtection="0">
      <alignment horizontal="center"/>
    </xf>
    <xf numFmtId="0" fontId="1" fillId="0" borderId="0" applyNumberFormat="0" applyFill="0" applyBorder="0" applyProtection="0">
      <alignment horizontal="left" vertical="center"/>
    </xf>
    <xf numFmtId="9" fontId="4" fillId="0" borderId="0" applyFill="0" applyBorder="0" applyProtection="0">
      <alignment horizontal="center" vertical="center"/>
    </xf>
    <xf numFmtId="0" fontId="10" fillId="2" borderId="1" applyNumberFormat="0" applyProtection="0">
      <alignment horizontal="left" vertical="center"/>
    </xf>
    <xf numFmtId="0" fontId="27" fillId="4" borderId="0" applyNumberFormat="0" applyBorder="0" applyAlignment="0" applyProtection="0"/>
  </cellStyleXfs>
  <cellXfs count="77">
    <xf numFmtId="0" fontId="0" fillId="0" borderId="0" xfId="0">
      <alignment vertical="center"/>
    </xf>
    <xf numFmtId="0" fontId="0" fillId="0" borderId="0" xfId="0" applyAlignment="1">
      <alignment horizontal="center"/>
    </xf>
    <xf numFmtId="0" fontId="3" fillId="0" borderId="0" xfId="2">
      <alignment horizontal="left"/>
    </xf>
    <xf numFmtId="0" fontId="9" fillId="0" borderId="0" xfId="4">
      <alignment horizontal="center"/>
    </xf>
    <xf numFmtId="0" fontId="9" fillId="0" borderId="0" xfId="4" applyAlignment="1">
      <alignment horizontal="left"/>
    </xf>
    <xf numFmtId="0" fontId="0" fillId="0" borderId="0" xfId="5" applyFont="1">
      <alignment horizontal="left" vertical="center"/>
    </xf>
    <xf numFmtId="9" fontId="4" fillId="0" borderId="0" xfId="6">
      <alignment horizontal="center" vertical="center"/>
    </xf>
    <xf numFmtId="14" fontId="0" fillId="0" borderId="4" xfId="0" applyNumberFormat="1" applyBorder="1" applyAlignment="1">
      <alignment vertical="center"/>
    </xf>
    <xf numFmtId="14" fontId="9" fillId="0" borderId="0" xfId="4" applyNumberForma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5" applyFont="1" applyFill="1">
      <alignment horizontal="left" vertical="center"/>
    </xf>
    <xf numFmtId="164" fontId="13" fillId="0" borderId="0" xfId="4" applyNumberFormat="1" applyFont="1" applyAlignment="1">
      <alignment horizontal="center" textRotation="90"/>
    </xf>
    <xf numFmtId="0" fontId="0" fillId="0" borderId="0" xfId="0" applyFill="1">
      <alignment vertical="center"/>
    </xf>
    <xf numFmtId="0" fontId="0" fillId="0" borderId="0" xfId="5" applyFont="1" applyFill="1">
      <alignment horizontal="left" vertical="center"/>
    </xf>
    <xf numFmtId="0" fontId="8" fillId="0" borderId="0" xfId="1" applyAlignment="1"/>
    <xf numFmtId="0" fontId="15" fillId="0" borderId="0" xfId="1" applyFont="1" applyAlignment="1">
      <alignment horizontal="left" vertical="top"/>
    </xf>
    <xf numFmtId="0" fontId="0" fillId="0" borderId="4" xfId="0" applyBorder="1" applyAlignment="1">
      <alignment vertical="center"/>
    </xf>
    <xf numFmtId="0" fontId="3" fillId="0" borderId="0" xfId="2" applyFill="1" applyBorder="1">
      <alignment horizontal="left"/>
    </xf>
    <xf numFmtId="0" fontId="10" fillId="2" borderId="4" xfId="7" applyBorder="1">
      <alignment horizontal="left" vertic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9" fontId="6" fillId="0" borderId="0" xfId="6" applyFont="1" applyBorder="1">
      <alignment horizontal="center" vertical="center"/>
    </xf>
    <xf numFmtId="0" fontId="17" fillId="0" borderId="0" xfId="1" applyFont="1" applyAlignment="1">
      <alignment horizontal="left" vertical="top"/>
    </xf>
    <xf numFmtId="0" fontId="17" fillId="0" borderId="0" xfId="1" applyFont="1" applyAlignment="1"/>
    <xf numFmtId="164" fontId="13" fillId="0" borderId="6" xfId="4" applyNumberFormat="1" applyFont="1" applyBorder="1" applyAlignment="1">
      <alignment horizontal="center" textRotation="90" wrapText="1"/>
    </xf>
    <xf numFmtId="0" fontId="18" fillId="0" borderId="7" xfId="4" applyFont="1" applyBorder="1" applyAlignment="1">
      <alignment horizontal="center" vertical="center"/>
    </xf>
    <xf numFmtId="0" fontId="18" fillId="0" borderId="8" xfId="4" applyFont="1" applyBorder="1" applyAlignment="1">
      <alignment horizontal="center" vertical="center"/>
    </xf>
    <xf numFmtId="0" fontId="18" fillId="0" borderId="9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3" fontId="18" fillId="0" borderId="10" xfId="3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2" fillId="0" borderId="11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165" fontId="12" fillId="0" borderId="5" xfId="2" applyNumberFormat="1" applyFont="1" applyBorder="1">
      <alignment horizontal="left"/>
    </xf>
    <xf numFmtId="0" fontId="22" fillId="0" borderId="0" xfId="0" applyFont="1" applyBorder="1" applyAlignment="1">
      <alignment horizontal="center"/>
    </xf>
    <xf numFmtId="9" fontId="21" fillId="0" borderId="0" xfId="6" applyFont="1" applyBorder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4" fillId="0" borderId="0" xfId="0" applyFont="1">
      <alignment vertical="center"/>
    </xf>
    <xf numFmtId="0" fontId="12" fillId="0" borderId="5" xfId="2" applyFont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/>
    </xf>
    <xf numFmtId="9" fontId="21" fillId="3" borderId="0" xfId="6" applyFont="1" applyFill="1" applyBorder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0" fontId="24" fillId="3" borderId="0" xfId="0" applyFont="1" applyFill="1">
      <alignment vertical="center"/>
    </xf>
    <xf numFmtId="0" fontId="5" fillId="3" borderId="0" xfId="0" applyFont="1" applyFill="1" applyBorder="1" applyAlignment="1">
      <alignment horizontal="center"/>
    </xf>
    <xf numFmtId="9" fontId="6" fillId="3" borderId="0" xfId="6" applyFont="1" applyFill="1" applyBorder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0" fontId="0" fillId="3" borderId="0" xfId="0" applyFill="1">
      <alignment vertical="center"/>
    </xf>
    <xf numFmtId="164" fontId="13" fillId="0" borderId="0" xfId="4" applyNumberFormat="1" applyFont="1" applyFill="1" applyAlignment="1">
      <alignment horizontal="center" textRotation="90"/>
    </xf>
    <xf numFmtId="14" fontId="9" fillId="0" borderId="0" xfId="4" applyNumberFormat="1" applyFill="1">
      <alignment horizontal="center"/>
    </xf>
    <xf numFmtId="16" fontId="10" fillId="2" borderId="1" xfId="7" applyNumberFormat="1">
      <alignment horizontal="left" vertical="center"/>
    </xf>
    <xf numFmtId="0" fontId="27" fillId="4" borderId="0" xfId="8" applyBorder="1" applyAlignment="1">
      <alignment horizontal="center" vertical="center"/>
    </xf>
    <xf numFmtId="0" fontId="27" fillId="4" borderId="0" xfId="8" applyBorder="1" applyAlignment="1">
      <alignment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165" fontId="12" fillId="0" borderId="5" xfId="2" applyNumberFormat="1" applyFont="1" applyFill="1" applyBorder="1">
      <alignment horizontal="left"/>
    </xf>
    <xf numFmtId="0" fontId="5" fillId="0" borderId="5" xfId="0" applyFont="1" applyFill="1" applyBorder="1" applyAlignment="1">
      <alignment horizontal="center"/>
    </xf>
    <xf numFmtId="0" fontId="25" fillId="0" borderId="11" xfId="2" applyFont="1" applyFill="1" applyBorder="1" applyAlignment="1">
      <alignment horizontal="center" vertical="center"/>
    </xf>
    <xf numFmtId="0" fontId="25" fillId="0" borderId="5" xfId="2" applyFont="1" applyFill="1" applyBorder="1" applyAlignment="1">
      <alignment horizontal="center" vertical="center"/>
    </xf>
    <xf numFmtId="165" fontId="25" fillId="0" borderId="5" xfId="2" applyNumberFormat="1" applyFont="1" applyFill="1" applyBorder="1">
      <alignment horizontal="left"/>
    </xf>
    <xf numFmtId="0" fontId="26" fillId="0" borderId="5" xfId="0" applyFont="1" applyFill="1" applyBorder="1" applyAlignment="1">
      <alignment horizontal="center"/>
    </xf>
    <xf numFmtId="0" fontId="28" fillId="4" borderId="0" xfId="8" applyFont="1" applyBorder="1" applyAlignment="1">
      <alignment horizontal="center" vertical="center"/>
    </xf>
    <xf numFmtId="0" fontId="20" fillId="5" borderId="0" xfId="0" applyFont="1" applyFill="1" applyBorder="1" applyAlignment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0" fontId="28" fillId="5" borderId="0" xfId="8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14" fontId="16" fillId="0" borderId="0" xfId="1" applyNumberFormat="1" applyFont="1" applyAlignment="1">
      <alignment horizontal="center" vertical="top"/>
    </xf>
    <xf numFmtId="0" fontId="16" fillId="0" borderId="0" xfId="1" applyFont="1" applyAlignment="1">
      <alignment horizontal="center" vertical="top"/>
    </xf>
    <xf numFmtId="0" fontId="14" fillId="0" borderId="12" xfId="2" applyFont="1" applyBorder="1" applyAlignment="1">
      <alignment horizontal="right"/>
    </xf>
    <xf numFmtId="0" fontId="2" fillId="2" borderId="4" xfId="7" quotePrefix="1" applyNumberFormat="1" applyFont="1" applyBorder="1" applyAlignment="1">
      <alignment horizontal="center" vertical="center"/>
    </xf>
  </cellXfs>
  <cellStyles count="9">
    <cellStyle name="Activity" xfId="2"/>
    <cellStyle name="Insatisfaisant" xfId="8" builtinId="27"/>
    <cellStyle name="Label" xfId="5"/>
    <cellStyle name="Normal" xfId="0" builtinId="0" customBuiltin="1"/>
    <cellStyle name="Percent Complete" xfId="6"/>
    <cellStyle name="Period Headers" xfId="3"/>
    <cellStyle name="Period Highlight Control" xfId="7"/>
    <cellStyle name="Project Headers" xfId="4"/>
    <cellStyle name="Titre 1" xfId="1" builtinId="16" customBuiltin="1"/>
  </cellStyles>
  <dxfs count="25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4" tint="0.39994506668294322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4" tint="0.39994506668294322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4" tint="0.39994506668294322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4" tint="0.39994506668294322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</dxfs>
  <tableStyles count="0" defaultTableStyle="TableStyleMedium2" defaultPivotStyle="PivotStyleLight16"/>
  <colors>
    <mruColors>
      <color rgb="FF0070C0"/>
      <color rgb="FFAAC56D"/>
      <color rgb="FFBAD08A"/>
      <color rgb="FFB5CD81"/>
      <color rgb="FFA7C369"/>
      <color rgb="FFBDD2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X26"/>
  <sheetViews>
    <sheetView showGridLines="0" tabSelected="1" view="pageBreakPreview" topLeftCell="E1" zoomScale="85" zoomScaleNormal="70" zoomScaleSheetLayoutView="85" workbookViewId="0">
      <selection activeCell="E4" sqref="E4"/>
    </sheetView>
  </sheetViews>
  <sheetFormatPr baseColWidth="10" defaultColWidth="2.75" defaultRowHeight="17.25" x14ac:dyDescent="0.3"/>
  <cols>
    <col min="1" max="1" width="2.625" customWidth="1"/>
    <col min="2" max="2" width="48.75" style="2" customWidth="1"/>
    <col min="3" max="3" width="15.75" style="2" bestFit="1" customWidth="1"/>
    <col min="4" max="4" width="13.625" style="2" customWidth="1"/>
    <col min="5" max="5" width="19.5" style="2" customWidth="1"/>
    <col min="6" max="7" width="9.125" style="2" customWidth="1"/>
    <col min="8" max="8" width="7.625" style="1" customWidth="1"/>
    <col min="9" max="9" width="7" style="1" customWidth="1"/>
    <col min="10" max="10" width="3.375" style="1" customWidth="1"/>
    <col min="11" max="11" width="7.625" style="1" customWidth="1"/>
    <col min="12" max="12" width="6" style="6" customWidth="1"/>
    <col min="13" max="20" width="5.625" style="1" customWidth="1"/>
    <col min="21" max="32" width="6.875" style="1" customWidth="1"/>
    <col min="33" max="44" width="6.875" customWidth="1"/>
    <col min="45" max="47" width="6.875" style="13" customWidth="1"/>
    <col min="48" max="64" width="6.875" customWidth="1"/>
    <col min="65" max="65" width="5.625" customWidth="1"/>
    <col min="66" max="73" width="5.625" bestFit="1" customWidth="1"/>
    <col min="74" max="117" width="6.875" bestFit="1" customWidth="1"/>
    <col min="118" max="125" width="5.625" bestFit="1" customWidth="1"/>
    <col min="126" max="126" width="6.875" bestFit="1" customWidth="1"/>
    <col min="127" max="127" width="5.625" bestFit="1" customWidth="1"/>
  </cols>
  <sheetData>
    <row r="1" spans="2:128" x14ac:dyDescent="0.3">
      <c r="D1" s="17"/>
      <c r="E1" s="17"/>
      <c r="F1" s="17"/>
      <c r="G1" s="17"/>
      <c r="H1" s="17"/>
      <c r="J1" s="7"/>
      <c r="K1" s="7"/>
      <c r="AM1" s="13"/>
      <c r="AN1" s="13"/>
      <c r="AO1" s="13"/>
      <c r="AP1" s="13"/>
      <c r="AQ1" s="13"/>
    </row>
    <row r="2" spans="2:128" ht="61.5" x14ac:dyDescent="0.8">
      <c r="B2" s="16" t="s">
        <v>12</v>
      </c>
      <c r="C2" s="23"/>
      <c r="D2" s="23"/>
      <c r="E2" s="23"/>
      <c r="F2" s="24"/>
      <c r="G2" s="24"/>
      <c r="H2" s="15"/>
      <c r="I2" s="15"/>
      <c r="J2" s="15"/>
      <c r="K2" s="15"/>
      <c r="L2" s="15"/>
      <c r="AM2" s="13"/>
      <c r="AN2" s="13"/>
      <c r="AO2" s="13"/>
      <c r="AP2" s="13"/>
      <c r="AQ2" s="13"/>
    </row>
    <row r="3" spans="2:128" ht="54" x14ac:dyDescent="0.8">
      <c r="B3" s="74" t="s">
        <v>1</v>
      </c>
      <c r="C3" s="74"/>
      <c r="D3" s="73">
        <v>42737</v>
      </c>
      <c r="E3" s="73"/>
      <c r="F3" s="24"/>
      <c r="G3" s="24"/>
      <c r="H3" s="15"/>
      <c r="I3" s="15"/>
      <c r="J3" s="15"/>
      <c r="K3" s="15"/>
      <c r="L3" s="15"/>
      <c r="U3" s="9"/>
      <c r="V3" s="11"/>
      <c r="W3" s="10"/>
      <c r="X3" s="9"/>
      <c r="Y3" s="11"/>
      <c r="Z3" s="10"/>
      <c r="AB3" s="9"/>
      <c r="AC3" s="5"/>
      <c r="AG3" s="9"/>
      <c r="AH3" s="5"/>
      <c r="AK3" s="1"/>
      <c r="AL3" s="1"/>
      <c r="AM3" s="10"/>
      <c r="AN3" s="10"/>
      <c r="AO3" s="9"/>
      <c r="AP3" s="14"/>
      <c r="AQ3" s="13"/>
    </row>
    <row r="4" spans="2:128" ht="19.5" thickBot="1" x14ac:dyDescent="0.35">
      <c r="B4" s="19" t="s">
        <v>0</v>
      </c>
      <c r="C4" s="56"/>
      <c r="D4" s="76">
        <f ca="1">WEEKNUM(TODAY(),21)</f>
        <v>10</v>
      </c>
      <c r="E4" s="18"/>
      <c r="G4" s="1"/>
      <c r="H4" s="6"/>
      <c r="I4" s="6"/>
      <c r="AX4" s="1"/>
      <c r="AY4" s="1"/>
      <c r="AZ4" s="1"/>
    </row>
    <row r="5" spans="2:128" ht="110.1" customHeight="1" thickBot="1" x14ac:dyDescent="0.3">
      <c r="B5" s="25" t="s">
        <v>6</v>
      </c>
      <c r="C5" s="25" t="s">
        <v>10</v>
      </c>
      <c r="D5" s="25" t="s">
        <v>11</v>
      </c>
      <c r="E5" s="25" t="s">
        <v>20</v>
      </c>
      <c r="F5" s="25" t="s">
        <v>4</v>
      </c>
      <c r="G5" s="25" t="s">
        <v>5</v>
      </c>
      <c r="H5" s="25" t="s">
        <v>3</v>
      </c>
      <c r="I5" s="25" t="s">
        <v>2</v>
      </c>
      <c r="J5" s="12" t="s">
        <v>7</v>
      </c>
      <c r="K5" s="12" t="s">
        <v>8</v>
      </c>
      <c r="L5" s="12" t="s">
        <v>9</v>
      </c>
      <c r="M5" s="12">
        <f>M6</f>
        <v>42737</v>
      </c>
      <c r="N5" s="12" t="str">
        <f t="shared" ref="N5" si="0">IF(MONTH(N6)=MONTH(M6),"",N6)</f>
        <v/>
      </c>
      <c r="O5" s="12" t="str">
        <f t="shared" ref="O5" si="1">IF(MONTH(O6)=MONTH(N6),"",O6)</f>
        <v/>
      </c>
      <c r="P5" s="12" t="str">
        <f t="shared" ref="P5" si="2">IF(MONTH(P6)=MONTH(O6),"",P6)</f>
        <v/>
      </c>
      <c r="Q5" s="12" t="str">
        <f t="shared" ref="Q5" si="3">IF(MONTH(Q6)=MONTH(P6),"",Q6)</f>
        <v/>
      </c>
      <c r="R5" s="12">
        <f t="shared" ref="R5" si="4">IF(MONTH(R6)=MONTH(Q6),"",R6)</f>
        <v>42772</v>
      </c>
      <c r="S5" s="12" t="str">
        <f t="shared" ref="S5" si="5">IF(MONTH(S6)=MONTH(R6),"",S6)</f>
        <v/>
      </c>
      <c r="T5" s="12" t="str">
        <f t="shared" ref="T5" si="6">IF(MONTH(T6)=MONTH(S6),"",T6)</f>
        <v/>
      </c>
      <c r="U5" s="12" t="str">
        <f t="shared" ref="U5" si="7">IF(MONTH(U6)=MONTH(T6),"",U6)</f>
        <v/>
      </c>
      <c r="V5" s="12">
        <f t="shared" ref="V5" si="8">IF(MONTH(V6)=MONTH(U6),"",V6)</f>
        <v>42800</v>
      </c>
      <c r="W5" s="12" t="str">
        <f t="shared" ref="W5" si="9">IF(MONTH(W6)=MONTH(V6),"",W6)</f>
        <v/>
      </c>
      <c r="X5" s="12" t="str">
        <f t="shared" ref="X5" si="10">IF(MONTH(X6)=MONTH(W6),"",X6)</f>
        <v/>
      </c>
      <c r="Y5" s="12" t="str">
        <f t="shared" ref="Y5" si="11">IF(MONTH(Y6)=MONTH(X6),"",Y6)</f>
        <v/>
      </c>
      <c r="Z5" s="12">
        <f t="shared" ref="Z5" si="12">IF(MONTH(Z6)=MONTH(Y6),"",Z6)</f>
        <v>42828</v>
      </c>
      <c r="AA5" s="12" t="str">
        <f t="shared" ref="AA5" si="13">IF(MONTH(AA6)=MONTH(Z6),"",AA6)</f>
        <v/>
      </c>
      <c r="AB5" s="12" t="str">
        <f t="shared" ref="AB5" si="14">IF(MONTH(AB6)=MONTH(AA6),"",AB6)</f>
        <v/>
      </c>
      <c r="AC5" s="12" t="str">
        <f t="shared" ref="AC5" si="15">IF(MONTH(AC6)=MONTH(AB6),"",AC6)</f>
        <v/>
      </c>
      <c r="AD5" s="12">
        <f t="shared" ref="AD5" si="16">IF(MONTH(AD6)=MONTH(AC6),"",AD6)</f>
        <v>42856</v>
      </c>
      <c r="AE5" s="12" t="str">
        <f t="shared" ref="AE5" si="17">IF(MONTH(AE6)=MONTH(AD6),"",AE6)</f>
        <v/>
      </c>
      <c r="AF5" s="12" t="str">
        <f t="shared" ref="AF5" si="18">IF(MONTH(AF6)=MONTH(AE6),"",AF6)</f>
        <v/>
      </c>
      <c r="AG5" s="12" t="str">
        <f t="shared" ref="AG5" si="19">IF(MONTH(AG6)=MONTH(AF6),"",AG6)</f>
        <v/>
      </c>
      <c r="AH5" s="12" t="str">
        <f t="shared" ref="AH5" si="20">IF(MONTH(AH6)=MONTH(AG6),"",AH6)</f>
        <v/>
      </c>
      <c r="AI5" s="12">
        <f t="shared" ref="AI5" si="21">IF(MONTH(AI6)=MONTH(AH6),"",AI6)</f>
        <v>42891</v>
      </c>
      <c r="AJ5" s="12" t="str">
        <f t="shared" ref="AJ5" si="22">IF(MONTH(AJ6)=MONTH(AI6),"",AJ6)</f>
        <v/>
      </c>
      <c r="AK5" s="12" t="str">
        <f t="shared" ref="AK5" si="23">IF(MONTH(AK6)=MONTH(AJ6),"",AK6)</f>
        <v/>
      </c>
      <c r="AL5" s="12" t="str">
        <f t="shared" ref="AL5" si="24">IF(MONTH(AL6)=MONTH(AK6),"",AL6)</f>
        <v/>
      </c>
      <c r="AM5" s="12">
        <f t="shared" ref="AM5" si="25">IF(MONTH(AM6)=MONTH(AL6),"",AM6)</f>
        <v>42919</v>
      </c>
      <c r="AN5" s="12" t="str">
        <f t="shared" ref="AN5" si="26">IF(MONTH(AN6)=MONTH(AM6),"",AN6)</f>
        <v/>
      </c>
      <c r="AO5" s="12" t="str">
        <f t="shared" ref="AO5" si="27">IF(MONTH(AO6)=MONTH(AN6),"",AO6)</f>
        <v/>
      </c>
      <c r="AP5" s="12" t="str">
        <f t="shared" ref="AP5" si="28">IF(MONTH(AP6)=MONTH(AO6),"",AP6)</f>
        <v/>
      </c>
      <c r="AQ5" s="12" t="str">
        <f t="shared" ref="AQ5" si="29">IF(MONTH(AQ6)=MONTH(AP6),"",AQ6)</f>
        <v/>
      </c>
      <c r="AR5" s="12">
        <f t="shared" ref="AR5" si="30">IF(MONTH(AR6)=MONTH(AQ6),"",AR6)</f>
        <v>42954</v>
      </c>
      <c r="AS5" s="54" t="str">
        <f t="shared" ref="AS5" si="31">IF(MONTH(AS6)=MONTH(AR6),"",AS6)</f>
        <v/>
      </c>
      <c r="AT5" s="54" t="str">
        <f t="shared" ref="AT5" si="32">IF(MONTH(AT6)=MONTH(AS6),"",AT6)</f>
        <v/>
      </c>
      <c r="AU5" s="54" t="str">
        <f t="shared" ref="AU5" si="33">IF(MONTH(AU6)=MONTH(AT6),"",AU6)</f>
        <v/>
      </c>
      <c r="AV5" s="12">
        <f t="shared" ref="AV5" si="34">IF(MONTH(AV6)=MONTH(AU6),"",AV6)</f>
        <v>42982</v>
      </c>
      <c r="AW5" s="12" t="str">
        <f t="shared" ref="AW5" si="35">IF(MONTH(AW6)=MONTH(AV6),"",AW6)</f>
        <v/>
      </c>
      <c r="AX5" s="12" t="str">
        <f t="shared" ref="AX5" si="36">IF(MONTH(AX6)=MONTH(AW6),"",AX6)</f>
        <v/>
      </c>
      <c r="AY5" s="12" t="str">
        <f t="shared" ref="AY5" si="37">IF(MONTH(AY6)=MONTH(AX6),"",AY6)</f>
        <v/>
      </c>
      <c r="AZ5" s="12">
        <f t="shared" ref="AZ5" si="38">IF(MONTH(AZ6)=MONTH(AY6),"",AZ6)</f>
        <v>43010</v>
      </c>
      <c r="BA5" s="12" t="str">
        <f t="shared" ref="BA5" si="39">IF(MONTH(BA6)=MONTH(AZ6),"",BA6)</f>
        <v/>
      </c>
      <c r="BB5" s="12" t="str">
        <f t="shared" ref="BB5" si="40">IF(MONTH(BB6)=MONTH(BA6),"",BB6)</f>
        <v/>
      </c>
      <c r="BC5" s="12" t="str">
        <f t="shared" ref="BC5" si="41">IF(MONTH(BC6)=MONTH(BB6),"",BC6)</f>
        <v/>
      </c>
      <c r="BD5" s="12" t="str">
        <f t="shared" ref="BD5" si="42">IF(MONTH(BD6)=MONTH(BC6),"",BD6)</f>
        <v/>
      </c>
      <c r="BE5" s="12">
        <f t="shared" ref="BE5" si="43">IF(MONTH(BE6)=MONTH(BD6),"",BE6)</f>
        <v>43045</v>
      </c>
      <c r="BF5" s="12" t="str">
        <f t="shared" ref="BF5" si="44">IF(MONTH(BF6)=MONTH(BE6),"",BF6)</f>
        <v/>
      </c>
      <c r="BG5" s="12" t="str">
        <f t="shared" ref="BG5" si="45">IF(MONTH(BG6)=MONTH(BF6),"",BG6)</f>
        <v/>
      </c>
      <c r="BH5" s="12" t="str">
        <f t="shared" ref="BH5" si="46">IF(MONTH(BH6)=MONTH(BG6),"",BH6)</f>
        <v/>
      </c>
      <c r="BI5" s="12">
        <f t="shared" ref="BI5" si="47">IF(MONTH(BI6)=MONTH(BH6),"",BI6)</f>
        <v>43073</v>
      </c>
      <c r="BJ5" s="12" t="str">
        <f t="shared" ref="BJ5" si="48">IF(MONTH(BJ6)=MONTH(BI6),"",BJ6)</f>
        <v/>
      </c>
      <c r="BK5" s="12" t="str">
        <f t="shared" ref="BK5" si="49">IF(MONTH(BK6)=MONTH(BJ6),"",BK6)</f>
        <v/>
      </c>
      <c r="BL5" s="12" t="str">
        <f t="shared" ref="BL5" si="50">IF(MONTH(BL6)=MONTH(BK6),"",BL6)</f>
        <v/>
      </c>
      <c r="BM5" s="12">
        <f t="shared" ref="BM5" si="51">IF(MONTH(BM6)=MONTH(BL6),"",BM6)</f>
        <v>43101</v>
      </c>
      <c r="BN5" s="12" t="str">
        <f t="shared" ref="BN5" si="52">IF(MONTH(BN6)=MONTH(BM6),"",BN6)</f>
        <v/>
      </c>
      <c r="BO5" s="12" t="str">
        <f t="shared" ref="BO5" si="53">IF(MONTH(BO6)=MONTH(BN6),"",BO6)</f>
        <v/>
      </c>
      <c r="BP5" s="12" t="str">
        <f t="shared" ref="BP5" si="54">IF(MONTH(BP6)=MONTH(BO6),"",BP6)</f>
        <v/>
      </c>
      <c r="BQ5" s="12" t="str">
        <f t="shared" ref="BQ5" si="55">IF(MONTH(BQ6)=MONTH(BP6),"",BQ6)</f>
        <v/>
      </c>
      <c r="BR5" s="12">
        <f t="shared" ref="BR5" si="56">IF(MONTH(BR6)=MONTH(BQ6),"",BR6)</f>
        <v>43136</v>
      </c>
      <c r="BS5" s="12" t="str">
        <f t="shared" ref="BS5" si="57">IF(MONTH(BS6)=MONTH(BR6),"",BS6)</f>
        <v/>
      </c>
      <c r="BT5" s="12" t="str">
        <f t="shared" ref="BT5" si="58">IF(MONTH(BT6)=MONTH(BS6),"",BT6)</f>
        <v/>
      </c>
      <c r="BU5" s="12" t="str">
        <f t="shared" ref="BU5" si="59">IF(MONTH(BU6)=MONTH(BT6),"",BU6)</f>
        <v/>
      </c>
      <c r="BV5" s="12">
        <f t="shared" ref="BV5" si="60">IF(MONTH(BV6)=MONTH(BU6),"",BV6)</f>
        <v>43164</v>
      </c>
      <c r="BW5" s="12" t="str">
        <f t="shared" ref="BW5" si="61">IF(MONTH(BW6)=MONTH(BV6),"",BW6)</f>
        <v/>
      </c>
      <c r="BX5" s="12" t="str">
        <f t="shared" ref="BX5" si="62">IF(MONTH(BX6)=MONTH(BW6),"",BX6)</f>
        <v/>
      </c>
      <c r="BY5" s="12" t="str">
        <f t="shared" ref="BY5" si="63">IF(MONTH(BY6)=MONTH(BX6),"",BY6)</f>
        <v/>
      </c>
      <c r="BZ5" s="12">
        <f t="shared" ref="BZ5" si="64">IF(MONTH(BZ6)=MONTH(BY6),"",BZ6)</f>
        <v>43192</v>
      </c>
      <c r="CA5" s="12" t="str">
        <f t="shared" ref="CA5" si="65">IF(MONTH(CA6)=MONTH(BZ6),"",CA6)</f>
        <v/>
      </c>
      <c r="CB5" s="12" t="str">
        <f t="shared" ref="CB5" si="66">IF(MONTH(CB6)=MONTH(CA6),"",CB6)</f>
        <v/>
      </c>
      <c r="CC5" s="12" t="str">
        <f t="shared" ref="CC5" si="67">IF(MONTH(CC6)=MONTH(CB6),"",CC6)</f>
        <v/>
      </c>
      <c r="CD5" s="12" t="str">
        <f t="shared" ref="CD5" si="68">IF(MONTH(CD6)=MONTH(CC6),"",CD6)</f>
        <v/>
      </c>
      <c r="CE5" s="12">
        <f t="shared" ref="CE5" si="69">IF(MONTH(CE6)=MONTH(CD6),"",CE6)</f>
        <v>43227</v>
      </c>
      <c r="CF5" s="12" t="str">
        <f t="shared" ref="CF5" si="70">IF(MONTH(CF6)=MONTH(CE6),"",CF6)</f>
        <v/>
      </c>
      <c r="CG5" s="12" t="str">
        <f t="shared" ref="CG5" si="71">IF(MONTH(CG6)=MONTH(CF6),"",CG6)</f>
        <v/>
      </c>
      <c r="CH5" s="12" t="str">
        <f t="shared" ref="CH5" si="72">IF(MONTH(CH6)=MONTH(CG6),"",CH6)</f>
        <v/>
      </c>
      <c r="CI5" s="12">
        <f t="shared" ref="CI5" si="73">IF(MONTH(CI6)=MONTH(CH6),"",CI6)</f>
        <v>43255</v>
      </c>
      <c r="CJ5" s="12" t="str">
        <f t="shared" ref="CJ5" si="74">IF(MONTH(CJ6)=MONTH(CI6),"",CJ6)</f>
        <v/>
      </c>
      <c r="CK5" s="12" t="str">
        <f t="shared" ref="CK5" si="75">IF(MONTH(CK6)=MONTH(CJ6),"",CK6)</f>
        <v/>
      </c>
      <c r="CL5" s="12" t="str">
        <f t="shared" ref="CL5" si="76">IF(MONTH(CL6)=MONTH(CK6),"",CL6)</f>
        <v/>
      </c>
      <c r="CM5" s="12">
        <f t="shared" ref="CM5" si="77">IF(MONTH(CM6)=MONTH(CL6),"",CM6)</f>
        <v>43283</v>
      </c>
      <c r="CN5" s="12" t="str">
        <f t="shared" ref="CN5" si="78">IF(MONTH(CN6)=MONTH(CM6),"",CN6)</f>
        <v/>
      </c>
      <c r="CO5" s="12" t="str">
        <f t="shared" ref="CO5" si="79">IF(MONTH(CO6)=MONTH(CN6),"",CO6)</f>
        <v/>
      </c>
      <c r="CP5" s="12" t="str">
        <f t="shared" ref="CP5" si="80">IF(MONTH(CP6)=MONTH(CO6),"",CP6)</f>
        <v/>
      </c>
      <c r="CQ5" s="12" t="str">
        <f t="shared" ref="CQ5" si="81">IF(MONTH(CQ6)=MONTH(CP6),"",CQ6)</f>
        <v/>
      </c>
      <c r="CR5" s="12">
        <f t="shared" ref="CR5" si="82">IF(MONTH(CR6)=MONTH(CQ6),"",CR6)</f>
        <v>43318</v>
      </c>
      <c r="CS5" s="12" t="str">
        <f t="shared" ref="CS5" si="83">IF(MONTH(CS6)=MONTH(CR6),"",CS6)</f>
        <v/>
      </c>
      <c r="CT5" s="12" t="str">
        <f t="shared" ref="CT5" si="84">IF(MONTH(CT6)=MONTH(CS6),"",CT6)</f>
        <v/>
      </c>
      <c r="CU5" s="12" t="str">
        <f t="shared" ref="CU5" si="85">IF(MONTH(CU6)=MONTH(CT6),"",CU6)</f>
        <v/>
      </c>
      <c r="CV5" s="12">
        <f t="shared" ref="CV5" si="86">IF(MONTH(CV6)=MONTH(CU6),"",CV6)</f>
        <v>43346</v>
      </c>
      <c r="CW5" s="12" t="str">
        <f t="shared" ref="CW5" si="87">IF(MONTH(CW6)=MONTH(CV6),"",CW6)</f>
        <v/>
      </c>
      <c r="CX5" s="12" t="str">
        <f t="shared" ref="CX5" si="88">IF(MONTH(CX6)=MONTH(CW6),"",CX6)</f>
        <v/>
      </c>
      <c r="CY5" s="12" t="str">
        <f t="shared" ref="CY5" si="89">IF(MONTH(CY6)=MONTH(CX6),"",CY6)</f>
        <v/>
      </c>
      <c r="CZ5" s="12">
        <f t="shared" ref="CZ5" si="90">IF(MONTH(CZ6)=MONTH(CY6),"",CZ6)</f>
        <v>43374</v>
      </c>
      <c r="DA5" s="12" t="str">
        <f t="shared" ref="DA5" si="91">IF(MONTH(DA6)=MONTH(CZ6),"",DA6)</f>
        <v/>
      </c>
      <c r="DB5" s="12" t="str">
        <f t="shared" ref="DB5" si="92">IF(MONTH(DB6)=MONTH(DA6),"",DB6)</f>
        <v/>
      </c>
      <c r="DC5" s="12" t="str">
        <f t="shared" ref="DC5" si="93">IF(MONTH(DC6)=MONTH(DB6),"",DC6)</f>
        <v/>
      </c>
      <c r="DD5" s="12" t="str">
        <f t="shared" ref="DD5" si="94">IF(MONTH(DD6)=MONTH(DC6),"",DD6)</f>
        <v/>
      </c>
      <c r="DE5" s="12">
        <f t="shared" ref="DE5" si="95">IF(MONTH(DE6)=MONTH(DD6),"",DE6)</f>
        <v>43409</v>
      </c>
      <c r="DF5" s="12" t="str">
        <f t="shared" ref="DF5" si="96">IF(MONTH(DF6)=MONTH(DE6),"",DF6)</f>
        <v/>
      </c>
      <c r="DG5" s="12" t="str">
        <f t="shared" ref="DG5" si="97">IF(MONTH(DG6)=MONTH(DF6),"",DG6)</f>
        <v/>
      </c>
      <c r="DH5" s="12" t="str">
        <f t="shared" ref="DH5" si="98">IF(MONTH(DH6)=MONTH(DG6),"",DH6)</f>
        <v/>
      </c>
      <c r="DI5" s="12">
        <f t="shared" ref="DI5" si="99">IF(MONTH(DI6)=MONTH(DH6),"",DI6)</f>
        <v>43437</v>
      </c>
      <c r="DJ5" s="12" t="str">
        <f t="shared" ref="DJ5" si="100">IF(MONTH(DJ6)=MONTH(DI6),"",DJ6)</f>
        <v/>
      </c>
      <c r="DK5" s="12" t="str">
        <f t="shared" ref="DK5" si="101">IF(MONTH(DK6)=MONTH(DJ6),"",DK6)</f>
        <v/>
      </c>
      <c r="DL5" s="12" t="str">
        <f t="shared" ref="DL5" si="102">IF(MONTH(DL6)=MONTH(DK6),"",DL6)</f>
        <v/>
      </c>
      <c r="DM5" s="12" t="str">
        <f t="shared" ref="DM5" si="103">IF(MONTH(DM6)=MONTH(DL6),"",DM6)</f>
        <v/>
      </c>
      <c r="DN5" s="12">
        <f t="shared" ref="DN5" si="104">IF(MONTH(DN6)=MONTH(DM6),"",DN6)</f>
        <v>43472</v>
      </c>
      <c r="DO5" s="12" t="str">
        <f t="shared" ref="DO5" si="105">IF(MONTH(DO6)=MONTH(DN6),"",DO6)</f>
        <v/>
      </c>
      <c r="DP5" s="12" t="str">
        <f t="shared" ref="DP5" si="106">IF(MONTH(DP6)=MONTH(DO6),"",DP6)</f>
        <v/>
      </c>
      <c r="DQ5" s="12" t="str">
        <f t="shared" ref="DQ5" si="107">IF(MONTH(DQ6)=MONTH(DP6),"",DQ6)</f>
        <v/>
      </c>
      <c r="DR5" s="12">
        <f t="shared" ref="DR5" si="108">IF(MONTH(DR6)=MONTH(DQ6),"",DR6)</f>
        <v>43500</v>
      </c>
      <c r="DS5" s="12" t="str">
        <f t="shared" ref="DS5" si="109">IF(MONTH(DS6)=MONTH(DR6),"",DS6)</f>
        <v/>
      </c>
      <c r="DT5" s="12" t="str">
        <f t="shared" ref="DT5" si="110">IF(MONTH(DT6)=MONTH(DS6),"",DT6)</f>
        <v/>
      </c>
      <c r="DU5" s="12" t="str">
        <f t="shared" ref="DU5" si="111">IF(MONTH(DU6)=MONTH(DT6),"",DU6)</f>
        <v/>
      </c>
      <c r="DV5" s="12">
        <f t="shared" ref="DV5" si="112">IF(MONTH(DV6)=MONTH(DU6),"",DV6)</f>
        <v>43528</v>
      </c>
    </row>
    <row r="6" spans="2:128" ht="13.5" customHeight="1" thickBot="1" x14ac:dyDescent="0.25">
      <c r="B6" s="4"/>
      <c r="C6" s="4"/>
      <c r="D6" s="4"/>
      <c r="E6" s="4"/>
      <c r="F6" s="4"/>
      <c r="G6" s="4"/>
      <c r="H6" s="3"/>
      <c r="I6" s="3"/>
      <c r="J6" s="3"/>
      <c r="K6" s="3"/>
      <c r="L6" s="3"/>
      <c r="M6" s="8">
        <f>D3</f>
        <v>42737</v>
      </c>
      <c r="N6" s="8">
        <f>M6+7</f>
        <v>42744</v>
      </c>
      <c r="O6" s="8">
        <f t="shared" ref="O6:BM6" si="113">N6+7</f>
        <v>42751</v>
      </c>
      <c r="P6" s="8">
        <f t="shared" si="113"/>
        <v>42758</v>
      </c>
      <c r="Q6" s="8">
        <f t="shared" si="113"/>
        <v>42765</v>
      </c>
      <c r="R6" s="8">
        <f t="shared" si="113"/>
        <v>42772</v>
      </c>
      <c r="S6" s="8">
        <f t="shared" si="113"/>
        <v>42779</v>
      </c>
      <c r="T6" s="8">
        <f t="shared" si="113"/>
        <v>42786</v>
      </c>
      <c r="U6" s="8">
        <f t="shared" si="113"/>
        <v>42793</v>
      </c>
      <c r="V6" s="8">
        <f t="shared" si="113"/>
        <v>42800</v>
      </c>
      <c r="W6" s="8">
        <f t="shared" si="113"/>
        <v>42807</v>
      </c>
      <c r="X6" s="8">
        <f t="shared" si="113"/>
        <v>42814</v>
      </c>
      <c r="Y6" s="8">
        <f t="shared" si="113"/>
        <v>42821</v>
      </c>
      <c r="Z6" s="8">
        <f t="shared" si="113"/>
        <v>42828</v>
      </c>
      <c r="AA6" s="8">
        <f t="shared" si="113"/>
        <v>42835</v>
      </c>
      <c r="AB6" s="8">
        <f t="shared" si="113"/>
        <v>42842</v>
      </c>
      <c r="AC6" s="8">
        <f t="shared" si="113"/>
        <v>42849</v>
      </c>
      <c r="AD6" s="8">
        <f t="shared" si="113"/>
        <v>42856</v>
      </c>
      <c r="AE6" s="8">
        <f t="shared" si="113"/>
        <v>42863</v>
      </c>
      <c r="AF6" s="8">
        <f t="shared" si="113"/>
        <v>42870</v>
      </c>
      <c r="AG6" s="8">
        <f t="shared" si="113"/>
        <v>42877</v>
      </c>
      <c r="AH6" s="8">
        <f t="shared" si="113"/>
        <v>42884</v>
      </c>
      <c r="AI6" s="8">
        <f t="shared" si="113"/>
        <v>42891</v>
      </c>
      <c r="AJ6" s="8">
        <f t="shared" si="113"/>
        <v>42898</v>
      </c>
      <c r="AK6" s="8">
        <f t="shared" si="113"/>
        <v>42905</v>
      </c>
      <c r="AL6" s="8">
        <f t="shared" si="113"/>
        <v>42912</v>
      </c>
      <c r="AM6" s="8">
        <f t="shared" si="113"/>
        <v>42919</v>
      </c>
      <c r="AN6" s="8">
        <f t="shared" si="113"/>
        <v>42926</v>
      </c>
      <c r="AO6" s="8">
        <f t="shared" si="113"/>
        <v>42933</v>
      </c>
      <c r="AP6" s="8">
        <f t="shared" si="113"/>
        <v>42940</v>
      </c>
      <c r="AQ6" s="8">
        <f t="shared" si="113"/>
        <v>42947</v>
      </c>
      <c r="AR6" s="8">
        <f t="shared" si="113"/>
        <v>42954</v>
      </c>
      <c r="AS6" s="55">
        <f t="shared" si="113"/>
        <v>42961</v>
      </c>
      <c r="AT6" s="55">
        <f t="shared" si="113"/>
        <v>42968</v>
      </c>
      <c r="AU6" s="55">
        <f t="shared" si="113"/>
        <v>42975</v>
      </c>
      <c r="AV6" s="8">
        <f t="shared" si="113"/>
        <v>42982</v>
      </c>
      <c r="AW6" s="8">
        <f t="shared" si="113"/>
        <v>42989</v>
      </c>
      <c r="AX6" s="8">
        <f t="shared" si="113"/>
        <v>42996</v>
      </c>
      <c r="AY6" s="8">
        <f t="shared" si="113"/>
        <v>43003</v>
      </c>
      <c r="AZ6" s="8">
        <f t="shared" si="113"/>
        <v>43010</v>
      </c>
      <c r="BA6" s="8">
        <f t="shared" si="113"/>
        <v>43017</v>
      </c>
      <c r="BB6" s="8">
        <f t="shared" si="113"/>
        <v>43024</v>
      </c>
      <c r="BC6" s="8">
        <f t="shared" si="113"/>
        <v>43031</v>
      </c>
      <c r="BD6" s="8">
        <f t="shared" si="113"/>
        <v>43038</v>
      </c>
      <c r="BE6" s="8">
        <f t="shared" si="113"/>
        <v>43045</v>
      </c>
      <c r="BF6" s="8">
        <f t="shared" si="113"/>
        <v>43052</v>
      </c>
      <c r="BG6" s="8">
        <f t="shared" si="113"/>
        <v>43059</v>
      </c>
      <c r="BH6" s="8">
        <f t="shared" si="113"/>
        <v>43066</v>
      </c>
      <c r="BI6" s="8">
        <f t="shared" si="113"/>
        <v>43073</v>
      </c>
      <c r="BJ6" s="8">
        <f t="shared" si="113"/>
        <v>43080</v>
      </c>
      <c r="BK6" s="8">
        <f t="shared" si="113"/>
        <v>43087</v>
      </c>
      <c r="BL6" s="8">
        <f t="shared" si="113"/>
        <v>43094</v>
      </c>
      <c r="BM6" s="8">
        <f t="shared" si="113"/>
        <v>43101</v>
      </c>
      <c r="BN6" s="8">
        <f t="shared" ref="BN6" si="114">BM6+7</f>
        <v>43108</v>
      </c>
      <c r="BO6" s="8">
        <f t="shared" ref="BO6" si="115">BN6+7</f>
        <v>43115</v>
      </c>
      <c r="BP6" s="8">
        <f t="shared" ref="BP6" si="116">BO6+7</f>
        <v>43122</v>
      </c>
      <c r="BQ6" s="8">
        <f t="shared" ref="BQ6" si="117">BP6+7</f>
        <v>43129</v>
      </c>
      <c r="BR6" s="8">
        <f t="shared" ref="BR6" si="118">BQ6+7</f>
        <v>43136</v>
      </c>
      <c r="BS6" s="8">
        <f t="shared" ref="BS6" si="119">BR6+7</f>
        <v>43143</v>
      </c>
      <c r="BT6" s="8">
        <f t="shared" ref="BT6" si="120">BS6+7</f>
        <v>43150</v>
      </c>
      <c r="BU6" s="8">
        <f t="shared" ref="BU6" si="121">BT6+7</f>
        <v>43157</v>
      </c>
      <c r="BV6" s="8">
        <f t="shared" ref="BV6" si="122">BU6+7</f>
        <v>43164</v>
      </c>
      <c r="BW6" s="8">
        <f t="shared" ref="BW6" si="123">BV6+7</f>
        <v>43171</v>
      </c>
      <c r="BX6" s="8">
        <f t="shared" ref="BX6" si="124">BW6+7</f>
        <v>43178</v>
      </c>
      <c r="BY6" s="8">
        <f t="shared" ref="BY6" si="125">BX6+7</f>
        <v>43185</v>
      </c>
      <c r="BZ6" s="8">
        <f t="shared" ref="BZ6" si="126">BY6+7</f>
        <v>43192</v>
      </c>
      <c r="CA6" s="8">
        <f t="shared" ref="CA6" si="127">BZ6+7</f>
        <v>43199</v>
      </c>
      <c r="CB6" s="8">
        <f t="shared" ref="CB6" si="128">CA6+7</f>
        <v>43206</v>
      </c>
      <c r="CC6" s="8">
        <f t="shared" ref="CC6" si="129">CB6+7</f>
        <v>43213</v>
      </c>
      <c r="CD6" s="8">
        <f t="shared" ref="CD6" si="130">CC6+7</f>
        <v>43220</v>
      </c>
      <c r="CE6" s="8">
        <f t="shared" ref="CE6" si="131">CD6+7</f>
        <v>43227</v>
      </c>
      <c r="CF6" s="8">
        <f t="shared" ref="CF6" si="132">CE6+7</f>
        <v>43234</v>
      </c>
      <c r="CG6" s="8">
        <f t="shared" ref="CG6" si="133">CF6+7</f>
        <v>43241</v>
      </c>
      <c r="CH6" s="8">
        <f t="shared" ref="CH6" si="134">CG6+7</f>
        <v>43248</v>
      </c>
      <c r="CI6" s="8">
        <f t="shared" ref="CI6" si="135">CH6+7</f>
        <v>43255</v>
      </c>
      <c r="CJ6" s="8">
        <f t="shared" ref="CJ6" si="136">CI6+7</f>
        <v>43262</v>
      </c>
      <c r="CK6" s="8">
        <f t="shared" ref="CK6" si="137">CJ6+7</f>
        <v>43269</v>
      </c>
      <c r="CL6" s="8">
        <f t="shared" ref="CL6" si="138">CK6+7</f>
        <v>43276</v>
      </c>
      <c r="CM6" s="8">
        <f t="shared" ref="CM6" si="139">CL6+7</f>
        <v>43283</v>
      </c>
      <c r="CN6" s="8">
        <f t="shared" ref="CN6" si="140">CM6+7</f>
        <v>43290</v>
      </c>
      <c r="CO6" s="8">
        <f t="shared" ref="CO6" si="141">CN6+7</f>
        <v>43297</v>
      </c>
      <c r="CP6" s="8">
        <f t="shared" ref="CP6" si="142">CO6+7</f>
        <v>43304</v>
      </c>
      <c r="CQ6" s="8">
        <f t="shared" ref="CQ6" si="143">CP6+7</f>
        <v>43311</v>
      </c>
      <c r="CR6" s="8">
        <f t="shared" ref="CR6" si="144">CQ6+7</f>
        <v>43318</v>
      </c>
      <c r="CS6" s="8">
        <f t="shared" ref="CS6" si="145">CR6+7</f>
        <v>43325</v>
      </c>
      <c r="CT6" s="8">
        <f t="shared" ref="CT6" si="146">CS6+7</f>
        <v>43332</v>
      </c>
      <c r="CU6" s="8">
        <f t="shared" ref="CU6" si="147">CT6+7</f>
        <v>43339</v>
      </c>
      <c r="CV6" s="8">
        <f t="shared" ref="CV6" si="148">CU6+7</f>
        <v>43346</v>
      </c>
      <c r="CW6" s="8">
        <f t="shared" ref="CW6" si="149">CV6+7</f>
        <v>43353</v>
      </c>
      <c r="CX6" s="8">
        <f t="shared" ref="CX6" si="150">CW6+7</f>
        <v>43360</v>
      </c>
      <c r="CY6" s="8">
        <f t="shared" ref="CY6" si="151">CX6+7</f>
        <v>43367</v>
      </c>
      <c r="CZ6" s="8">
        <f t="shared" ref="CZ6" si="152">CY6+7</f>
        <v>43374</v>
      </c>
      <c r="DA6" s="8">
        <f t="shared" ref="DA6" si="153">CZ6+7</f>
        <v>43381</v>
      </c>
      <c r="DB6" s="8">
        <f t="shared" ref="DB6" si="154">DA6+7</f>
        <v>43388</v>
      </c>
      <c r="DC6" s="8">
        <f t="shared" ref="DC6" si="155">DB6+7</f>
        <v>43395</v>
      </c>
      <c r="DD6" s="8">
        <f t="shared" ref="DD6" si="156">DC6+7</f>
        <v>43402</v>
      </c>
      <c r="DE6" s="8">
        <f t="shared" ref="DE6" si="157">DD6+7</f>
        <v>43409</v>
      </c>
      <c r="DF6" s="8">
        <f t="shared" ref="DF6" si="158">DE6+7</f>
        <v>43416</v>
      </c>
      <c r="DG6" s="8">
        <f t="shared" ref="DG6" si="159">DF6+7</f>
        <v>43423</v>
      </c>
      <c r="DH6" s="8">
        <f t="shared" ref="DH6" si="160">DG6+7</f>
        <v>43430</v>
      </c>
      <c r="DI6" s="8">
        <f t="shared" ref="DI6" si="161">DH6+7</f>
        <v>43437</v>
      </c>
      <c r="DJ6" s="8">
        <f t="shared" ref="DJ6" si="162">DI6+7</f>
        <v>43444</v>
      </c>
      <c r="DK6" s="8">
        <f t="shared" ref="DK6" si="163">DJ6+7</f>
        <v>43451</v>
      </c>
      <c r="DL6" s="8">
        <f t="shared" ref="DL6" si="164">DK6+7</f>
        <v>43458</v>
      </c>
      <c r="DM6" s="8">
        <f t="shared" ref="DM6" si="165">DL6+7</f>
        <v>43465</v>
      </c>
      <c r="DN6" s="8">
        <f t="shared" ref="DN6" si="166">DM6+7</f>
        <v>43472</v>
      </c>
      <c r="DO6" s="8">
        <f t="shared" ref="DO6" si="167">DN6+7</f>
        <v>43479</v>
      </c>
      <c r="DP6" s="8">
        <f t="shared" ref="DP6" si="168">DO6+7</f>
        <v>43486</v>
      </c>
      <c r="DQ6" s="8">
        <f t="shared" ref="DQ6" si="169">DP6+7</f>
        <v>43493</v>
      </c>
      <c r="DR6" s="8">
        <f t="shared" ref="DR6" si="170">DQ6+7</f>
        <v>43500</v>
      </c>
      <c r="DS6" s="8">
        <f t="shared" ref="DS6" si="171">DR6+7</f>
        <v>43507</v>
      </c>
      <c r="DT6" s="8">
        <f t="shared" ref="DT6" si="172">DS6+7</f>
        <v>43514</v>
      </c>
      <c r="DU6" s="8">
        <f t="shared" ref="DU6" si="173">DT6+7</f>
        <v>43521</v>
      </c>
      <c r="DV6" s="8">
        <f t="shared" ref="DV6" si="174">DU6+7</f>
        <v>43528</v>
      </c>
    </row>
    <row r="7" spans="2:128" s="31" customFormat="1" ht="33.75" customHeight="1" x14ac:dyDescent="0.25">
      <c r="B7" s="26"/>
      <c r="C7" s="27"/>
      <c r="D7" s="27"/>
      <c r="E7" s="27"/>
      <c r="F7" s="27"/>
      <c r="G7" s="27"/>
      <c r="H7" s="27"/>
      <c r="I7" s="28"/>
      <c r="J7" s="29"/>
      <c r="K7" s="29"/>
      <c r="L7" s="29"/>
      <c r="M7" s="30">
        <v>1</v>
      </c>
      <c r="N7" s="30">
        <f>M7+1</f>
        <v>2</v>
      </c>
      <c r="O7" s="30">
        <f t="shared" ref="O7:BZ7" si="175">N7+1</f>
        <v>3</v>
      </c>
      <c r="P7" s="30">
        <f t="shared" si="175"/>
        <v>4</v>
      </c>
      <c r="Q7" s="30">
        <f t="shared" si="175"/>
        <v>5</v>
      </c>
      <c r="R7" s="30">
        <f t="shared" si="175"/>
        <v>6</v>
      </c>
      <c r="S7" s="30">
        <f t="shared" si="175"/>
        <v>7</v>
      </c>
      <c r="T7" s="30">
        <f t="shared" si="175"/>
        <v>8</v>
      </c>
      <c r="U7" s="30">
        <f t="shared" si="175"/>
        <v>9</v>
      </c>
      <c r="V7" s="30">
        <f t="shared" si="175"/>
        <v>10</v>
      </c>
      <c r="W7" s="30">
        <f t="shared" si="175"/>
        <v>11</v>
      </c>
      <c r="X7" s="30">
        <f t="shared" si="175"/>
        <v>12</v>
      </c>
      <c r="Y7" s="30">
        <f t="shared" si="175"/>
        <v>13</v>
      </c>
      <c r="Z7" s="30">
        <f t="shared" si="175"/>
        <v>14</v>
      </c>
      <c r="AA7" s="30">
        <f t="shared" si="175"/>
        <v>15</v>
      </c>
      <c r="AB7" s="30">
        <f t="shared" si="175"/>
        <v>16</v>
      </c>
      <c r="AC7" s="30">
        <f t="shared" si="175"/>
        <v>17</v>
      </c>
      <c r="AD7" s="30">
        <f t="shared" si="175"/>
        <v>18</v>
      </c>
      <c r="AE7" s="30">
        <f t="shared" si="175"/>
        <v>19</v>
      </c>
      <c r="AF7" s="30">
        <f t="shared" si="175"/>
        <v>20</v>
      </c>
      <c r="AG7" s="30">
        <f t="shared" si="175"/>
        <v>21</v>
      </c>
      <c r="AH7" s="30">
        <f t="shared" si="175"/>
        <v>22</v>
      </c>
      <c r="AI7" s="30">
        <f t="shared" si="175"/>
        <v>23</v>
      </c>
      <c r="AJ7" s="30">
        <f t="shared" si="175"/>
        <v>24</v>
      </c>
      <c r="AK7" s="30">
        <f t="shared" si="175"/>
        <v>25</v>
      </c>
      <c r="AL7" s="30">
        <f t="shared" si="175"/>
        <v>26</v>
      </c>
      <c r="AM7" s="30">
        <f t="shared" si="175"/>
        <v>27</v>
      </c>
      <c r="AN7" s="30">
        <f t="shared" si="175"/>
        <v>28</v>
      </c>
      <c r="AO7" s="30">
        <f t="shared" si="175"/>
        <v>29</v>
      </c>
      <c r="AP7" s="30">
        <f t="shared" si="175"/>
        <v>30</v>
      </c>
      <c r="AQ7" s="30">
        <f t="shared" si="175"/>
        <v>31</v>
      </c>
      <c r="AR7" s="30">
        <f t="shared" si="175"/>
        <v>32</v>
      </c>
      <c r="AS7" s="30">
        <f t="shared" si="175"/>
        <v>33</v>
      </c>
      <c r="AT7" s="30">
        <f t="shared" si="175"/>
        <v>34</v>
      </c>
      <c r="AU7" s="30">
        <f t="shared" si="175"/>
        <v>35</v>
      </c>
      <c r="AV7" s="30">
        <f t="shared" si="175"/>
        <v>36</v>
      </c>
      <c r="AW7" s="30">
        <f t="shared" si="175"/>
        <v>37</v>
      </c>
      <c r="AX7" s="30">
        <f t="shared" si="175"/>
        <v>38</v>
      </c>
      <c r="AY7" s="30">
        <f t="shared" si="175"/>
        <v>39</v>
      </c>
      <c r="AZ7" s="30">
        <f t="shared" si="175"/>
        <v>40</v>
      </c>
      <c r="BA7" s="30">
        <f t="shared" si="175"/>
        <v>41</v>
      </c>
      <c r="BB7" s="30">
        <f t="shared" si="175"/>
        <v>42</v>
      </c>
      <c r="BC7" s="30">
        <f t="shared" si="175"/>
        <v>43</v>
      </c>
      <c r="BD7" s="30">
        <f t="shared" si="175"/>
        <v>44</v>
      </c>
      <c r="BE7" s="30">
        <f t="shared" si="175"/>
        <v>45</v>
      </c>
      <c r="BF7" s="30">
        <f t="shared" si="175"/>
        <v>46</v>
      </c>
      <c r="BG7" s="30">
        <f t="shared" si="175"/>
        <v>47</v>
      </c>
      <c r="BH7" s="30">
        <f t="shared" si="175"/>
        <v>48</v>
      </c>
      <c r="BI7" s="30">
        <f t="shared" si="175"/>
        <v>49</v>
      </c>
      <c r="BJ7" s="30">
        <f t="shared" si="175"/>
        <v>50</v>
      </c>
      <c r="BK7" s="30">
        <f t="shared" si="175"/>
        <v>51</v>
      </c>
      <c r="BL7" s="30">
        <f t="shared" si="175"/>
        <v>52</v>
      </c>
      <c r="BM7" s="30">
        <f t="shared" si="175"/>
        <v>53</v>
      </c>
      <c r="BN7" s="30">
        <f t="shared" si="175"/>
        <v>54</v>
      </c>
      <c r="BO7" s="30">
        <f t="shared" si="175"/>
        <v>55</v>
      </c>
      <c r="BP7" s="30">
        <f t="shared" si="175"/>
        <v>56</v>
      </c>
      <c r="BQ7" s="30">
        <f t="shared" si="175"/>
        <v>57</v>
      </c>
      <c r="BR7" s="30">
        <f t="shared" si="175"/>
        <v>58</v>
      </c>
      <c r="BS7" s="30">
        <f t="shared" si="175"/>
        <v>59</v>
      </c>
      <c r="BT7" s="30">
        <f t="shared" si="175"/>
        <v>60</v>
      </c>
      <c r="BU7" s="30">
        <f t="shared" si="175"/>
        <v>61</v>
      </c>
      <c r="BV7" s="30">
        <f t="shared" si="175"/>
        <v>62</v>
      </c>
      <c r="BW7" s="30">
        <f t="shared" si="175"/>
        <v>63</v>
      </c>
      <c r="BX7" s="30">
        <f t="shared" si="175"/>
        <v>64</v>
      </c>
      <c r="BY7" s="30">
        <f t="shared" si="175"/>
        <v>65</v>
      </c>
      <c r="BZ7" s="30">
        <f t="shared" si="175"/>
        <v>66</v>
      </c>
      <c r="CA7" s="30">
        <f t="shared" ref="CA7:DX7" si="176">BZ7+1</f>
        <v>67</v>
      </c>
      <c r="CB7" s="30">
        <f t="shared" si="176"/>
        <v>68</v>
      </c>
      <c r="CC7" s="30">
        <f t="shared" si="176"/>
        <v>69</v>
      </c>
      <c r="CD7" s="30">
        <f t="shared" si="176"/>
        <v>70</v>
      </c>
      <c r="CE7" s="30">
        <f t="shared" si="176"/>
        <v>71</v>
      </c>
      <c r="CF7" s="30">
        <f t="shared" si="176"/>
        <v>72</v>
      </c>
      <c r="CG7" s="30">
        <f t="shared" si="176"/>
        <v>73</v>
      </c>
      <c r="CH7" s="30">
        <f t="shared" si="176"/>
        <v>74</v>
      </c>
      <c r="CI7" s="30">
        <f t="shared" si="176"/>
        <v>75</v>
      </c>
      <c r="CJ7" s="30">
        <f t="shared" si="176"/>
        <v>76</v>
      </c>
      <c r="CK7" s="30">
        <f t="shared" si="176"/>
        <v>77</v>
      </c>
      <c r="CL7" s="30">
        <f t="shared" si="176"/>
        <v>78</v>
      </c>
      <c r="CM7" s="30">
        <f t="shared" si="176"/>
        <v>79</v>
      </c>
      <c r="CN7" s="30">
        <f t="shared" si="176"/>
        <v>80</v>
      </c>
      <c r="CO7" s="30">
        <f t="shared" si="176"/>
        <v>81</v>
      </c>
      <c r="CP7" s="30">
        <f t="shared" si="176"/>
        <v>82</v>
      </c>
      <c r="CQ7" s="30">
        <f t="shared" si="176"/>
        <v>83</v>
      </c>
      <c r="CR7" s="30">
        <f t="shared" si="176"/>
        <v>84</v>
      </c>
      <c r="CS7" s="30">
        <f t="shared" si="176"/>
        <v>85</v>
      </c>
      <c r="CT7" s="30">
        <f t="shared" si="176"/>
        <v>86</v>
      </c>
      <c r="CU7" s="30">
        <f t="shared" si="176"/>
        <v>87</v>
      </c>
      <c r="CV7" s="30">
        <f t="shared" si="176"/>
        <v>88</v>
      </c>
      <c r="CW7" s="30">
        <f t="shared" si="176"/>
        <v>89</v>
      </c>
      <c r="CX7" s="30">
        <f t="shared" si="176"/>
        <v>90</v>
      </c>
      <c r="CY7" s="30">
        <f t="shared" si="176"/>
        <v>91</v>
      </c>
      <c r="CZ7" s="30">
        <f t="shared" si="176"/>
        <v>92</v>
      </c>
      <c r="DA7" s="30">
        <f t="shared" si="176"/>
        <v>93</v>
      </c>
      <c r="DB7" s="30">
        <f t="shared" si="176"/>
        <v>94</v>
      </c>
      <c r="DC7" s="30">
        <f t="shared" si="176"/>
        <v>95</v>
      </c>
      <c r="DD7" s="30">
        <f t="shared" si="176"/>
        <v>96</v>
      </c>
      <c r="DE7" s="30">
        <f t="shared" si="176"/>
        <v>97</v>
      </c>
      <c r="DF7" s="30">
        <f t="shared" si="176"/>
        <v>98</v>
      </c>
      <c r="DG7" s="30">
        <f t="shared" si="176"/>
        <v>99</v>
      </c>
      <c r="DH7" s="30">
        <f t="shared" si="176"/>
        <v>100</v>
      </c>
      <c r="DI7" s="30">
        <f t="shared" si="176"/>
        <v>101</v>
      </c>
      <c r="DJ7" s="30">
        <f t="shared" si="176"/>
        <v>102</v>
      </c>
      <c r="DK7" s="30">
        <f t="shared" si="176"/>
        <v>103</v>
      </c>
      <c r="DL7" s="30">
        <f t="shared" si="176"/>
        <v>104</v>
      </c>
      <c r="DM7" s="30">
        <f t="shared" si="176"/>
        <v>105</v>
      </c>
      <c r="DN7" s="30">
        <f t="shared" si="176"/>
        <v>106</v>
      </c>
      <c r="DO7" s="30">
        <f t="shared" si="176"/>
        <v>107</v>
      </c>
      <c r="DP7" s="30">
        <f t="shared" si="176"/>
        <v>108</v>
      </c>
      <c r="DQ7" s="30">
        <f t="shared" si="176"/>
        <v>109</v>
      </c>
      <c r="DR7" s="30">
        <f t="shared" si="176"/>
        <v>110</v>
      </c>
      <c r="DS7" s="30">
        <f t="shared" si="176"/>
        <v>111</v>
      </c>
      <c r="DT7" s="30">
        <f t="shared" si="176"/>
        <v>112</v>
      </c>
      <c r="DU7" s="30">
        <f t="shared" si="176"/>
        <v>113</v>
      </c>
      <c r="DV7" s="30">
        <f t="shared" si="176"/>
        <v>114</v>
      </c>
      <c r="DW7" s="30"/>
      <c r="DX7" s="30"/>
    </row>
    <row r="8" spans="2:128" ht="33.75" customHeight="1" x14ac:dyDescent="0.3">
      <c r="B8" s="35" t="s">
        <v>23</v>
      </c>
      <c r="C8" s="36" t="s">
        <v>19</v>
      </c>
      <c r="D8" s="36" t="s">
        <v>15</v>
      </c>
      <c r="E8" s="36" t="s">
        <v>24</v>
      </c>
      <c r="F8" s="37">
        <v>42370</v>
      </c>
      <c r="G8" s="37">
        <v>42430</v>
      </c>
      <c r="H8" s="21">
        <f t="shared" ref="H8:H24" si="177">WEEKNUM(F8)</f>
        <v>1</v>
      </c>
      <c r="I8" s="21">
        <f t="shared" ref="I8:I24" si="178">IF(YEAR(F8)=YEAR(G8),WEEKNUM(G8)-WEEKNUM(F8),WEEKNUM(G8)-WEEKNUM(F8)+53)</f>
        <v>9</v>
      </c>
      <c r="J8" s="20">
        <f t="shared" ref="J8:J24" si="179">H8</f>
        <v>1</v>
      </c>
      <c r="K8" s="20">
        <f t="shared" ref="K8:K24" si="180">I8</f>
        <v>9</v>
      </c>
      <c r="L8" s="22">
        <v>0.5</v>
      </c>
      <c r="M8" s="33">
        <v>15</v>
      </c>
      <c r="N8" s="33">
        <v>15</v>
      </c>
      <c r="O8" s="33">
        <v>15</v>
      </c>
      <c r="P8" s="33">
        <v>15</v>
      </c>
      <c r="Q8" s="33">
        <v>15</v>
      </c>
      <c r="R8" s="33">
        <v>6</v>
      </c>
      <c r="S8" s="33">
        <v>6</v>
      </c>
      <c r="T8" s="33">
        <v>6</v>
      </c>
      <c r="U8" s="33">
        <v>6</v>
      </c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68"/>
      <c r="AT8" s="68"/>
      <c r="AU8" s="68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</row>
    <row r="9" spans="2:128" ht="33.75" customHeight="1" x14ac:dyDescent="0.3">
      <c r="B9" s="35" t="s">
        <v>25</v>
      </c>
      <c r="C9" s="36" t="s">
        <v>17</v>
      </c>
      <c r="D9" s="36" t="s">
        <v>26</v>
      </c>
      <c r="E9" s="36" t="s">
        <v>24</v>
      </c>
      <c r="F9" s="37">
        <v>42370</v>
      </c>
      <c r="G9" s="37">
        <v>42401</v>
      </c>
      <c r="H9" s="21">
        <f t="shared" si="177"/>
        <v>1</v>
      </c>
      <c r="I9" s="21">
        <f t="shared" si="178"/>
        <v>5</v>
      </c>
      <c r="J9" s="20">
        <f t="shared" si="179"/>
        <v>1</v>
      </c>
      <c r="K9" s="20">
        <f t="shared" si="180"/>
        <v>5</v>
      </c>
      <c r="L9" s="22">
        <f t="shared" ref="L9:L18" si="181">L8</f>
        <v>0.5</v>
      </c>
      <c r="M9" s="33">
        <v>3</v>
      </c>
      <c r="N9" s="33">
        <v>3</v>
      </c>
      <c r="O9" s="33">
        <v>3</v>
      </c>
      <c r="P9" s="33">
        <v>3</v>
      </c>
      <c r="Q9" s="33">
        <v>3</v>
      </c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68"/>
      <c r="AT9" s="68"/>
      <c r="AU9" s="68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</row>
    <row r="10" spans="2:128" ht="33.75" customHeight="1" x14ac:dyDescent="0.3">
      <c r="B10" s="35" t="s">
        <v>27</v>
      </c>
      <c r="C10" s="36" t="s">
        <v>21</v>
      </c>
      <c r="D10" s="36" t="s">
        <v>28</v>
      </c>
      <c r="E10" s="36" t="s">
        <v>13</v>
      </c>
      <c r="F10" s="37">
        <v>42370</v>
      </c>
      <c r="G10" s="37">
        <v>42461</v>
      </c>
      <c r="H10" s="21">
        <f t="shared" si="177"/>
        <v>1</v>
      </c>
      <c r="I10" s="21">
        <f t="shared" si="178"/>
        <v>13</v>
      </c>
      <c r="J10" s="20">
        <f t="shared" si="179"/>
        <v>1</v>
      </c>
      <c r="K10" s="20">
        <f t="shared" si="180"/>
        <v>13</v>
      </c>
      <c r="L10" s="22">
        <f t="shared" si="181"/>
        <v>0.5</v>
      </c>
      <c r="M10" s="33">
        <v>5</v>
      </c>
      <c r="N10" s="33">
        <v>5</v>
      </c>
      <c r="O10" s="33">
        <v>5</v>
      </c>
      <c r="P10" s="33">
        <v>5</v>
      </c>
      <c r="Q10" s="33">
        <v>5</v>
      </c>
      <c r="R10" s="33">
        <v>5</v>
      </c>
      <c r="S10" s="33">
        <v>5</v>
      </c>
      <c r="T10" s="33">
        <v>5</v>
      </c>
      <c r="U10" s="33">
        <v>5</v>
      </c>
      <c r="V10" s="33">
        <v>5</v>
      </c>
      <c r="W10" s="33">
        <v>5</v>
      </c>
      <c r="X10" s="33">
        <v>5</v>
      </c>
      <c r="Y10" s="33">
        <v>5</v>
      </c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4"/>
      <c r="AK10" s="34"/>
      <c r="AL10" s="34"/>
      <c r="AM10" s="34"/>
      <c r="AN10" s="34"/>
      <c r="AO10" s="34"/>
      <c r="AP10" s="34"/>
      <c r="AQ10" s="34"/>
      <c r="AR10" s="34"/>
      <c r="AS10" s="68"/>
      <c r="AT10" s="68"/>
      <c r="AU10" s="68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</row>
    <row r="11" spans="2:128" ht="33.75" customHeight="1" x14ac:dyDescent="0.3">
      <c r="B11" s="35" t="s">
        <v>29</v>
      </c>
      <c r="C11" s="36" t="s">
        <v>30</v>
      </c>
      <c r="D11" s="36" t="s">
        <v>26</v>
      </c>
      <c r="E11" s="36" t="s">
        <v>31</v>
      </c>
      <c r="F11" s="37">
        <v>42370</v>
      </c>
      <c r="G11" s="37">
        <v>42491</v>
      </c>
      <c r="H11" s="21">
        <f t="shared" si="177"/>
        <v>1</v>
      </c>
      <c r="I11" s="21">
        <f t="shared" si="178"/>
        <v>18</v>
      </c>
      <c r="J11" s="20">
        <f t="shared" si="179"/>
        <v>1</v>
      </c>
      <c r="K11" s="20">
        <f t="shared" si="180"/>
        <v>18</v>
      </c>
      <c r="L11" s="22">
        <f t="shared" si="181"/>
        <v>0.5</v>
      </c>
      <c r="M11" s="33">
        <v>9</v>
      </c>
      <c r="N11" s="33">
        <v>9</v>
      </c>
      <c r="O11" s="33">
        <v>9</v>
      </c>
      <c r="P11" s="33">
        <v>9</v>
      </c>
      <c r="Q11" s="33">
        <v>9</v>
      </c>
      <c r="R11" s="33">
        <v>9</v>
      </c>
      <c r="S11" s="33">
        <v>9</v>
      </c>
      <c r="T11" s="33">
        <v>9</v>
      </c>
      <c r="U11" s="33">
        <v>9</v>
      </c>
      <c r="V11" s="33">
        <v>9</v>
      </c>
      <c r="W11" s="33">
        <v>9</v>
      </c>
      <c r="X11" s="33">
        <v>9</v>
      </c>
      <c r="Y11" s="33">
        <v>9</v>
      </c>
      <c r="Z11" s="33">
        <v>3</v>
      </c>
      <c r="AA11" s="33">
        <v>3</v>
      </c>
      <c r="AB11" s="33">
        <v>3</v>
      </c>
      <c r="AC11" s="33">
        <v>3</v>
      </c>
      <c r="AD11" s="33">
        <v>3</v>
      </c>
      <c r="AE11" s="33"/>
      <c r="AF11" s="33"/>
      <c r="AG11" s="33"/>
      <c r="AH11" s="33"/>
      <c r="AI11" s="33"/>
      <c r="AJ11" s="34"/>
      <c r="AK11" s="34"/>
      <c r="AL11" s="34"/>
      <c r="AM11" s="34"/>
      <c r="AN11" s="34"/>
      <c r="AO11" s="34"/>
      <c r="AP11" s="34"/>
      <c r="AQ11" s="34"/>
      <c r="AR11" s="34"/>
      <c r="AS11" s="68"/>
      <c r="AT11" s="68"/>
      <c r="AU11" s="68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</row>
    <row r="12" spans="2:128" ht="33.75" customHeight="1" x14ac:dyDescent="0.3">
      <c r="B12" s="35" t="s">
        <v>32</v>
      </c>
      <c r="C12" s="36" t="s">
        <v>16</v>
      </c>
      <c r="D12" s="36" t="s">
        <v>22</v>
      </c>
      <c r="E12" s="36" t="s">
        <v>13</v>
      </c>
      <c r="F12" s="37">
        <v>42370</v>
      </c>
      <c r="G12" s="37">
        <v>42461</v>
      </c>
      <c r="H12" s="21">
        <f t="shared" si="177"/>
        <v>1</v>
      </c>
      <c r="I12" s="21">
        <f t="shared" si="178"/>
        <v>13</v>
      </c>
      <c r="J12" s="20">
        <f t="shared" si="179"/>
        <v>1</v>
      </c>
      <c r="K12" s="20">
        <f t="shared" si="180"/>
        <v>13</v>
      </c>
      <c r="L12" s="22">
        <f t="shared" si="181"/>
        <v>0.5</v>
      </c>
      <c r="M12" s="33">
        <v>7</v>
      </c>
      <c r="N12" s="33">
        <v>7</v>
      </c>
      <c r="O12" s="33">
        <v>7</v>
      </c>
      <c r="P12" s="33">
        <v>7</v>
      </c>
      <c r="Q12" s="33">
        <v>7</v>
      </c>
      <c r="R12" s="33">
        <v>7</v>
      </c>
      <c r="S12" s="33">
        <v>7</v>
      </c>
      <c r="T12" s="33">
        <v>7</v>
      </c>
      <c r="U12" s="33">
        <v>7</v>
      </c>
      <c r="V12" s="33">
        <v>7</v>
      </c>
      <c r="W12" s="33">
        <v>7</v>
      </c>
      <c r="X12" s="33">
        <v>7</v>
      </c>
      <c r="Y12" s="33">
        <v>7</v>
      </c>
      <c r="Z12" s="33">
        <v>7</v>
      </c>
      <c r="AA12" s="33"/>
      <c r="AB12" s="33"/>
      <c r="AC12" s="33"/>
      <c r="AD12" s="33"/>
      <c r="AE12" s="33"/>
      <c r="AF12" s="33"/>
      <c r="AG12" s="33"/>
      <c r="AH12" s="33"/>
      <c r="AI12" s="33"/>
      <c r="AJ12" s="34"/>
      <c r="AK12" s="34"/>
      <c r="AL12" s="34"/>
      <c r="AM12" s="34"/>
      <c r="AN12" s="34"/>
      <c r="AO12" s="34"/>
      <c r="AP12" s="34"/>
      <c r="AQ12" s="34"/>
      <c r="AR12" s="34"/>
      <c r="AS12" s="68"/>
      <c r="AT12" s="68"/>
      <c r="AU12" s="68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</row>
    <row r="13" spans="2:128" ht="33.75" customHeight="1" x14ac:dyDescent="0.3">
      <c r="B13" s="35" t="s">
        <v>33</v>
      </c>
      <c r="C13" s="36" t="s">
        <v>34</v>
      </c>
      <c r="D13" s="36" t="s">
        <v>15</v>
      </c>
      <c r="E13" s="43" t="s">
        <v>42</v>
      </c>
      <c r="F13" s="37">
        <v>42370</v>
      </c>
      <c r="G13" s="37">
        <v>42491</v>
      </c>
      <c r="H13" s="21">
        <f t="shared" si="177"/>
        <v>1</v>
      </c>
      <c r="I13" s="21">
        <f t="shared" si="178"/>
        <v>18</v>
      </c>
      <c r="J13" s="20">
        <f t="shared" si="179"/>
        <v>1</v>
      </c>
      <c r="K13" s="20">
        <f t="shared" si="180"/>
        <v>18</v>
      </c>
      <c r="L13" s="22">
        <f t="shared" si="181"/>
        <v>0.5</v>
      </c>
      <c r="M13" s="33">
        <v>17</v>
      </c>
      <c r="N13" s="33">
        <v>17</v>
      </c>
      <c r="O13" s="33">
        <v>17</v>
      </c>
      <c r="P13" s="33">
        <v>17</v>
      </c>
      <c r="Q13" s="33">
        <v>17</v>
      </c>
      <c r="R13" s="33">
        <v>17</v>
      </c>
      <c r="S13" s="33">
        <v>17</v>
      </c>
      <c r="T13" s="33">
        <v>17</v>
      </c>
      <c r="U13" s="33">
        <v>17</v>
      </c>
      <c r="V13" s="33">
        <v>17</v>
      </c>
      <c r="W13" s="33">
        <v>17</v>
      </c>
      <c r="X13" s="33">
        <v>17</v>
      </c>
      <c r="Y13" s="33">
        <v>17</v>
      </c>
      <c r="Z13" s="33">
        <v>17</v>
      </c>
      <c r="AA13" s="33">
        <v>3</v>
      </c>
      <c r="AB13" s="33">
        <v>3</v>
      </c>
      <c r="AC13" s="33">
        <v>3</v>
      </c>
      <c r="AD13" s="33">
        <v>3</v>
      </c>
      <c r="AE13" s="33"/>
      <c r="AF13" s="33"/>
      <c r="AG13" s="33"/>
      <c r="AH13" s="33"/>
      <c r="AI13" s="33"/>
      <c r="AJ13" s="34"/>
      <c r="AK13" s="34"/>
      <c r="AL13" s="34"/>
      <c r="AM13" s="34"/>
      <c r="AN13" s="34"/>
      <c r="AO13" s="34"/>
      <c r="AP13" s="34"/>
      <c r="AQ13" s="34"/>
      <c r="AR13" s="34"/>
      <c r="AS13" s="68"/>
      <c r="AT13" s="68"/>
      <c r="AU13" s="68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</row>
    <row r="14" spans="2:128" ht="33.75" customHeight="1" x14ac:dyDescent="0.3">
      <c r="B14" s="59" t="s">
        <v>35</v>
      </c>
      <c r="C14" s="60" t="s">
        <v>36</v>
      </c>
      <c r="D14" s="60" t="s">
        <v>28</v>
      </c>
      <c r="E14" s="60" t="s">
        <v>37</v>
      </c>
      <c r="F14" s="61">
        <v>42370</v>
      </c>
      <c r="G14" s="61">
        <v>42536</v>
      </c>
      <c r="H14" s="62">
        <f t="shared" si="177"/>
        <v>1</v>
      </c>
      <c r="I14" s="62">
        <f t="shared" si="178"/>
        <v>24</v>
      </c>
      <c r="J14" s="20">
        <f t="shared" si="179"/>
        <v>1</v>
      </c>
      <c r="K14" s="20">
        <f t="shared" si="180"/>
        <v>24</v>
      </c>
      <c r="L14" s="22">
        <f t="shared" si="181"/>
        <v>0.5</v>
      </c>
      <c r="M14" s="33">
        <v>4</v>
      </c>
      <c r="N14" s="33">
        <v>4</v>
      </c>
      <c r="O14" s="33">
        <v>4</v>
      </c>
      <c r="P14" s="33">
        <v>4</v>
      </c>
      <c r="Q14" s="33">
        <v>4</v>
      </c>
      <c r="R14" s="33">
        <v>4</v>
      </c>
      <c r="S14" s="33">
        <v>4</v>
      </c>
      <c r="T14" s="33">
        <v>4</v>
      </c>
      <c r="U14" s="33">
        <v>4</v>
      </c>
      <c r="V14" s="33">
        <v>4</v>
      </c>
      <c r="W14" s="33">
        <v>4</v>
      </c>
      <c r="X14" s="33">
        <v>4</v>
      </c>
      <c r="Y14" s="33">
        <v>4</v>
      </c>
      <c r="Z14" s="33">
        <v>4</v>
      </c>
      <c r="AA14" s="33">
        <v>4</v>
      </c>
      <c r="AB14" s="33">
        <v>4</v>
      </c>
      <c r="AC14" s="33">
        <v>4</v>
      </c>
      <c r="AD14" s="33">
        <v>4</v>
      </c>
      <c r="AE14" s="33">
        <v>4</v>
      </c>
      <c r="AF14" s="33">
        <v>4</v>
      </c>
      <c r="AG14" s="33">
        <v>4</v>
      </c>
      <c r="AH14" s="33">
        <v>4</v>
      </c>
      <c r="AI14" s="33">
        <v>4</v>
      </c>
      <c r="AJ14" s="33">
        <v>4</v>
      </c>
      <c r="AK14" s="34"/>
      <c r="AL14" s="34"/>
      <c r="AM14" s="34"/>
      <c r="AN14" s="34"/>
      <c r="AO14" s="34"/>
      <c r="AP14" s="34"/>
      <c r="AQ14" s="34"/>
      <c r="AR14" s="34"/>
      <c r="AS14" s="68"/>
      <c r="AT14" s="68"/>
      <c r="AU14" s="68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</row>
    <row r="15" spans="2:128" ht="33.75" customHeight="1" x14ac:dyDescent="0.3">
      <c r="B15" s="59" t="s">
        <v>38</v>
      </c>
      <c r="C15" s="60" t="s">
        <v>18</v>
      </c>
      <c r="D15" s="60" t="s">
        <v>15</v>
      </c>
      <c r="E15" s="60" t="s">
        <v>13</v>
      </c>
      <c r="F15" s="61">
        <v>42370</v>
      </c>
      <c r="G15" s="61">
        <v>42552</v>
      </c>
      <c r="H15" s="62">
        <f t="shared" si="177"/>
        <v>1</v>
      </c>
      <c r="I15" s="62">
        <f t="shared" si="178"/>
        <v>26</v>
      </c>
      <c r="J15" s="20">
        <f t="shared" si="179"/>
        <v>1</v>
      </c>
      <c r="K15" s="20">
        <f t="shared" si="180"/>
        <v>26</v>
      </c>
      <c r="L15" s="22">
        <f t="shared" si="181"/>
        <v>0.5</v>
      </c>
      <c r="M15" s="33">
        <v>11</v>
      </c>
      <c r="N15" s="33">
        <v>11</v>
      </c>
      <c r="O15" s="33">
        <v>11</v>
      </c>
      <c r="P15" s="33">
        <v>11</v>
      </c>
      <c r="Q15" s="33">
        <v>11</v>
      </c>
      <c r="R15" s="33">
        <v>11</v>
      </c>
      <c r="S15" s="33">
        <v>11</v>
      </c>
      <c r="T15" s="33">
        <v>11</v>
      </c>
      <c r="U15" s="33">
        <v>11</v>
      </c>
      <c r="V15" s="33">
        <v>11</v>
      </c>
      <c r="W15" s="33">
        <v>11</v>
      </c>
      <c r="X15" s="33">
        <v>11</v>
      </c>
      <c r="Y15" s="33">
        <v>11</v>
      </c>
      <c r="Z15" s="33">
        <v>11</v>
      </c>
      <c r="AA15" s="33">
        <v>11</v>
      </c>
      <c r="AB15" s="33">
        <v>11</v>
      </c>
      <c r="AC15" s="33">
        <v>11</v>
      </c>
      <c r="AD15" s="33">
        <v>11</v>
      </c>
      <c r="AE15" s="33">
        <v>11</v>
      </c>
      <c r="AF15" s="33">
        <v>11</v>
      </c>
      <c r="AG15" s="33">
        <v>11</v>
      </c>
      <c r="AH15" s="33">
        <v>3</v>
      </c>
      <c r="AI15" s="33">
        <v>3</v>
      </c>
      <c r="AJ15" s="33">
        <v>3</v>
      </c>
      <c r="AK15" s="33">
        <v>3</v>
      </c>
      <c r="AL15" s="33">
        <v>3</v>
      </c>
      <c r="AM15" s="34"/>
      <c r="AN15" s="34"/>
      <c r="AO15" s="34"/>
      <c r="AP15" s="34"/>
      <c r="AQ15" s="34"/>
      <c r="AR15" s="34"/>
      <c r="AS15" s="68"/>
      <c r="AT15" s="68"/>
      <c r="AU15" s="68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</row>
    <row r="16" spans="2:128" s="53" customFormat="1" ht="33.75" customHeight="1" x14ac:dyDescent="0.3">
      <c r="B16" s="59" t="s">
        <v>39</v>
      </c>
      <c r="C16" s="60" t="s">
        <v>53</v>
      </c>
      <c r="D16" s="60" t="s">
        <v>15</v>
      </c>
      <c r="E16" s="60" t="s">
        <v>13</v>
      </c>
      <c r="F16" s="61">
        <v>42401</v>
      </c>
      <c r="G16" s="61">
        <v>42592</v>
      </c>
      <c r="H16" s="62">
        <f t="shared" si="177"/>
        <v>6</v>
      </c>
      <c r="I16" s="62">
        <f t="shared" si="178"/>
        <v>27</v>
      </c>
      <c r="J16" s="49">
        <f t="shared" si="179"/>
        <v>6</v>
      </c>
      <c r="K16" s="49">
        <f t="shared" si="180"/>
        <v>27</v>
      </c>
      <c r="L16" s="50">
        <f t="shared" si="181"/>
        <v>0.5</v>
      </c>
      <c r="M16" s="51"/>
      <c r="N16" s="51"/>
      <c r="O16" s="51"/>
      <c r="P16" s="51"/>
      <c r="Q16" s="51"/>
      <c r="R16" s="51">
        <v>12</v>
      </c>
      <c r="S16" s="51">
        <v>12</v>
      </c>
      <c r="T16" s="51">
        <v>12</v>
      </c>
      <c r="U16" s="51">
        <v>12</v>
      </c>
      <c r="V16" s="51">
        <v>12</v>
      </c>
      <c r="W16" s="51">
        <v>12</v>
      </c>
      <c r="X16" s="51">
        <v>12</v>
      </c>
      <c r="Y16" s="51">
        <v>12</v>
      </c>
      <c r="Z16" s="51">
        <v>12</v>
      </c>
      <c r="AA16" s="51">
        <v>12</v>
      </c>
      <c r="AB16" s="51">
        <v>12</v>
      </c>
      <c r="AC16" s="51">
        <v>12</v>
      </c>
      <c r="AD16" s="51">
        <v>12</v>
      </c>
      <c r="AE16" s="51">
        <v>12</v>
      </c>
      <c r="AF16" s="51">
        <v>12</v>
      </c>
      <c r="AG16" s="51">
        <v>12</v>
      </c>
      <c r="AH16" s="51">
        <v>12</v>
      </c>
      <c r="AI16" s="51">
        <v>12</v>
      </c>
      <c r="AJ16" s="51">
        <v>12</v>
      </c>
      <c r="AK16" s="51">
        <v>12</v>
      </c>
      <c r="AL16" s="51">
        <v>12</v>
      </c>
      <c r="AM16" s="51">
        <v>12</v>
      </c>
      <c r="AN16" s="51">
        <v>2</v>
      </c>
      <c r="AO16" s="51">
        <v>2</v>
      </c>
      <c r="AP16" s="51">
        <v>2</v>
      </c>
      <c r="AQ16" s="51">
        <v>2</v>
      </c>
      <c r="AR16" s="51">
        <v>2</v>
      </c>
      <c r="AS16" s="68"/>
      <c r="AT16" s="68"/>
      <c r="AU16" s="68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</row>
    <row r="17" spans="2:127" s="42" customFormat="1" ht="33.75" customHeight="1" x14ac:dyDescent="0.3">
      <c r="B17" s="63" t="s">
        <v>40</v>
      </c>
      <c r="C17" s="64" t="s">
        <v>45</v>
      </c>
      <c r="D17" s="64" t="s">
        <v>44</v>
      </c>
      <c r="E17" s="64" t="s">
        <v>13</v>
      </c>
      <c r="F17" s="65">
        <v>42389</v>
      </c>
      <c r="G17" s="65">
        <v>42491</v>
      </c>
      <c r="H17" s="66">
        <f t="shared" si="177"/>
        <v>4</v>
      </c>
      <c r="I17" s="66">
        <f t="shared" si="178"/>
        <v>15</v>
      </c>
      <c r="J17" s="38">
        <f t="shared" si="179"/>
        <v>4</v>
      </c>
      <c r="K17" s="38">
        <f t="shared" si="180"/>
        <v>15</v>
      </c>
      <c r="L17" s="39">
        <f t="shared" si="181"/>
        <v>0.5</v>
      </c>
      <c r="M17" s="40"/>
      <c r="N17" s="40"/>
      <c r="O17" s="40"/>
      <c r="P17" s="40">
        <v>6</v>
      </c>
      <c r="Q17" s="40">
        <v>6</v>
      </c>
      <c r="R17" s="40">
        <v>6</v>
      </c>
      <c r="S17" s="40">
        <v>6</v>
      </c>
      <c r="T17" s="40">
        <v>6</v>
      </c>
      <c r="U17" s="40">
        <v>6</v>
      </c>
      <c r="V17" s="40">
        <v>6</v>
      </c>
      <c r="W17" s="40">
        <v>6</v>
      </c>
      <c r="X17" s="40">
        <v>6</v>
      </c>
      <c r="Y17" s="40">
        <v>6</v>
      </c>
      <c r="Z17" s="40">
        <v>6</v>
      </c>
      <c r="AA17" s="40">
        <v>6</v>
      </c>
      <c r="AB17" s="40">
        <v>6</v>
      </c>
      <c r="AC17" s="40">
        <v>6</v>
      </c>
      <c r="AD17" s="40">
        <v>6</v>
      </c>
      <c r="AE17" s="40"/>
      <c r="AF17" s="40"/>
      <c r="AG17" s="40"/>
      <c r="AH17" s="40"/>
      <c r="AI17" s="40"/>
      <c r="AJ17" s="40"/>
      <c r="AK17" s="40"/>
      <c r="AL17" s="41"/>
      <c r="AM17" s="41"/>
      <c r="AN17" s="41"/>
      <c r="AO17" s="41"/>
      <c r="AP17" s="41"/>
      <c r="AQ17" s="41"/>
      <c r="AR17" s="41"/>
      <c r="AS17" s="69"/>
      <c r="AT17" s="69"/>
      <c r="AU17" s="69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</row>
    <row r="18" spans="2:127" s="48" customFormat="1" ht="33.75" customHeight="1" x14ac:dyDescent="0.3">
      <c r="B18" s="63" t="s">
        <v>41</v>
      </c>
      <c r="C18" s="64" t="s">
        <v>17</v>
      </c>
      <c r="D18" s="64" t="s">
        <v>28</v>
      </c>
      <c r="E18" s="64" t="s">
        <v>43</v>
      </c>
      <c r="F18" s="65">
        <v>42430</v>
      </c>
      <c r="G18" s="65">
        <v>42583</v>
      </c>
      <c r="H18" s="66">
        <f t="shared" si="177"/>
        <v>10</v>
      </c>
      <c r="I18" s="66">
        <f t="shared" si="178"/>
        <v>22</v>
      </c>
      <c r="J18" s="44">
        <f t="shared" si="179"/>
        <v>10</v>
      </c>
      <c r="K18" s="44">
        <f t="shared" si="180"/>
        <v>22</v>
      </c>
      <c r="L18" s="45">
        <f t="shared" si="181"/>
        <v>0.5</v>
      </c>
      <c r="M18" s="46"/>
      <c r="N18" s="46"/>
      <c r="O18" s="46"/>
      <c r="P18" s="46"/>
      <c r="Q18" s="46"/>
      <c r="R18" s="46"/>
      <c r="S18" s="46"/>
      <c r="T18" s="46"/>
      <c r="U18" s="46"/>
      <c r="V18" s="46">
        <v>12</v>
      </c>
      <c r="W18" s="46">
        <v>12</v>
      </c>
      <c r="X18" s="46">
        <v>12</v>
      </c>
      <c r="Y18" s="46">
        <v>12</v>
      </c>
      <c r="Z18" s="46">
        <v>12</v>
      </c>
      <c r="AA18" s="46">
        <v>12</v>
      </c>
      <c r="AB18" s="46">
        <v>12</v>
      </c>
      <c r="AC18" s="46">
        <v>12</v>
      </c>
      <c r="AD18" s="46">
        <v>12</v>
      </c>
      <c r="AE18" s="46">
        <v>12</v>
      </c>
      <c r="AF18" s="46">
        <v>12</v>
      </c>
      <c r="AG18" s="46">
        <v>12</v>
      </c>
      <c r="AH18" s="46">
        <v>12</v>
      </c>
      <c r="AI18" s="46">
        <v>12</v>
      </c>
      <c r="AJ18" s="46">
        <v>12</v>
      </c>
      <c r="AK18" s="46">
        <v>12</v>
      </c>
      <c r="AL18" s="46">
        <v>12</v>
      </c>
      <c r="AM18" s="46">
        <v>12</v>
      </c>
      <c r="AN18" s="46">
        <v>3</v>
      </c>
      <c r="AO18" s="46">
        <v>3</v>
      </c>
      <c r="AP18" s="46">
        <v>3</v>
      </c>
      <c r="AQ18" s="46">
        <v>3</v>
      </c>
      <c r="AR18" s="46"/>
      <c r="AS18" s="70"/>
      <c r="AT18" s="70"/>
      <c r="AU18" s="70"/>
      <c r="AV18" s="46"/>
      <c r="AW18" s="46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</row>
    <row r="19" spans="2:127" s="48" customFormat="1" ht="33.75" customHeight="1" x14ac:dyDescent="0.3">
      <c r="B19" s="63" t="s">
        <v>52</v>
      </c>
      <c r="C19" s="64" t="s">
        <v>16</v>
      </c>
      <c r="D19" s="64" t="s">
        <v>44</v>
      </c>
      <c r="E19" s="64" t="s">
        <v>24</v>
      </c>
      <c r="F19" s="65">
        <v>42430</v>
      </c>
      <c r="G19" s="65">
        <v>42689</v>
      </c>
      <c r="H19" s="66">
        <f t="shared" si="177"/>
        <v>10</v>
      </c>
      <c r="I19" s="66">
        <f t="shared" si="178"/>
        <v>37</v>
      </c>
      <c r="J19" s="44">
        <f t="shared" si="179"/>
        <v>10</v>
      </c>
      <c r="K19" s="44">
        <f t="shared" si="180"/>
        <v>37</v>
      </c>
      <c r="L19" s="45"/>
      <c r="M19" s="46"/>
      <c r="N19" s="46"/>
      <c r="O19" s="46"/>
      <c r="P19" s="46"/>
      <c r="Q19" s="46"/>
      <c r="R19" s="46"/>
      <c r="S19" s="46"/>
      <c r="T19" s="46"/>
      <c r="U19" s="46"/>
      <c r="V19" s="46">
        <v>12</v>
      </c>
      <c r="W19" s="46">
        <v>12</v>
      </c>
      <c r="X19" s="46">
        <v>12</v>
      </c>
      <c r="Y19" s="46">
        <v>12</v>
      </c>
      <c r="Z19" s="46">
        <v>12</v>
      </c>
      <c r="AA19" s="46">
        <v>12</v>
      </c>
      <c r="AB19" s="46">
        <v>12</v>
      </c>
      <c r="AC19" s="46">
        <v>12</v>
      </c>
      <c r="AD19" s="46">
        <v>12</v>
      </c>
      <c r="AE19" s="46">
        <v>12</v>
      </c>
      <c r="AF19" s="46">
        <v>12</v>
      </c>
      <c r="AG19" s="46">
        <v>12</v>
      </c>
      <c r="AH19" s="46">
        <v>12</v>
      </c>
      <c r="AI19" s="46">
        <v>12</v>
      </c>
      <c r="AJ19" s="46">
        <v>12</v>
      </c>
      <c r="AK19" s="46">
        <v>12</v>
      </c>
      <c r="AL19" s="46">
        <v>12</v>
      </c>
      <c r="AM19" s="46">
        <v>12</v>
      </c>
      <c r="AN19" s="46">
        <v>12</v>
      </c>
      <c r="AO19" s="46">
        <v>12</v>
      </c>
      <c r="AP19" s="46">
        <v>12</v>
      </c>
      <c r="AQ19" s="46">
        <v>12</v>
      </c>
      <c r="AR19" s="46">
        <v>12</v>
      </c>
      <c r="AS19" s="70"/>
      <c r="AT19" s="70"/>
      <c r="AU19" s="70"/>
      <c r="AV19" s="46">
        <v>12</v>
      </c>
      <c r="AW19" s="46">
        <v>12</v>
      </c>
      <c r="AX19" s="46">
        <v>12</v>
      </c>
      <c r="AY19" s="46">
        <v>12</v>
      </c>
      <c r="AZ19" s="46">
        <v>12</v>
      </c>
      <c r="BA19" s="46">
        <v>12</v>
      </c>
      <c r="BB19" s="46">
        <v>12</v>
      </c>
      <c r="BC19" s="47">
        <v>3</v>
      </c>
      <c r="BD19" s="47">
        <v>3</v>
      </c>
      <c r="BE19" s="47">
        <v>3</v>
      </c>
      <c r="BF19" s="47">
        <v>3</v>
      </c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</row>
    <row r="20" spans="2:127" s="42" customFormat="1" ht="33.75" customHeight="1" x14ac:dyDescent="0.3">
      <c r="B20" s="63" t="s">
        <v>46</v>
      </c>
      <c r="C20" s="64" t="s">
        <v>30</v>
      </c>
      <c r="D20" s="64" t="s">
        <v>47</v>
      </c>
      <c r="E20" s="64" t="s">
        <v>48</v>
      </c>
      <c r="F20" s="65">
        <v>42444</v>
      </c>
      <c r="G20" s="65">
        <v>42705</v>
      </c>
      <c r="H20" s="66">
        <f t="shared" si="177"/>
        <v>12</v>
      </c>
      <c r="I20" s="66">
        <f t="shared" si="178"/>
        <v>37</v>
      </c>
      <c r="J20" s="38">
        <f t="shared" si="179"/>
        <v>12</v>
      </c>
      <c r="K20" s="38">
        <f t="shared" si="180"/>
        <v>37</v>
      </c>
      <c r="L20" s="39">
        <f>L18</f>
        <v>0.5</v>
      </c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>
        <v>12</v>
      </c>
      <c r="Y20" s="40">
        <v>12</v>
      </c>
      <c r="Z20" s="40">
        <v>12</v>
      </c>
      <c r="AA20" s="40">
        <v>12</v>
      </c>
      <c r="AB20" s="40">
        <v>12</v>
      </c>
      <c r="AC20" s="40">
        <v>12</v>
      </c>
      <c r="AD20" s="40">
        <v>12</v>
      </c>
      <c r="AE20" s="40">
        <v>12</v>
      </c>
      <c r="AF20" s="40">
        <v>12</v>
      </c>
      <c r="AG20" s="40">
        <v>12</v>
      </c>
      <c r="AH20" s="40">
        <v>12</v>
      </c>
      <c r="AI20" s="40">
        <v>12</v>
      </c>
      <c r="AJ20" s="40">
        <v>12</v>
      </c>
      <c r="AK20" s="40">
        <v>12</v>
      </c>
      <c r="AL20" s="40">
        <v>12</v>
      </c>
      <c r="AM20" s="40">
        <v>12</v>
      </c>
      <c r="AN20" s="40">
        <v>12</v>
      </c>
      <c r="AO20" s="40">
        <v>12</v>
      </c>
      <c r="AP20" s="40">
        <v>12</v>
      </c>
      <c r="AQ20" s="40">
        <v>12</v>
      </c>
      <c r="AR20" s="40">
        <v>12</v>
      </c>
      <c r="AS20" s="70"/>
      <c r="AT20" s="70"/>
      <c r="AU20" s="70"/>
      <c r="AV20" s="40">
        <v>12</v>
      </c>
      <c r="AW20" s="40">
        <v>12</v>
      </c>
      <c r="AX20" s="40">
        <v>12</v>
      </c>
      <c r="AY20" s="40">
        <v>12</v>
      </c>
      <c r="AZ20" s="40">
        <v>12</v>
      </c>
      <c r="BA20" s="40">
        <v>12</v>
      </c>
      <c r="BB20" s="40">
        <v>12</v>
      </c>
      <c r="BC20" s="40">
        <v>12</v>
      </c>
      <c r="BD20" s="40">
        <v>12</v>
      </c>
      <c r="BE20" s="41">
        <v>3</v>
      </c>
      <c r="BF20" s="41">
        <v>3</v>
      </c>
      <c r="BG20" s="41">
        <v>3</v>
      </c>
      <c r="BH20" s="41">
        <v>3</v>
      </c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</row>
    <row r="21" spans="2:127" s="42" customFormat="1" ht="33.75" customHeight="1" x14ac:dyDescent="0.3">
      <c r="B21" s="63" t="s">
        <v>50</v>
      </c>
      <c r="C21" s="64" t="s">
        <v>49</v>
      </c>
      <c r="D21" s="64" t="s">
        <v>26</v>
      </c>
      <c r="E21" s="64" t="s">
        <v>13</v>
      </c>
      <c r="F21" s="65">
        <v>42370</v>
      </c>
      <c r="G21" s="65">
        <v>42430</v>
      </c>
      <c r="H21" s="66">
        <f t="shared" si="177"/>
        <v>1</v>
      </c>
      <c r="I21" s="66">
        <f t="shared" si="178"/>
        <v>9</v>
      </c>
      <c r="J21" s="38">
        <f t="shared" si="179"/>
        <v>1</v>
      </c>
      <c r="K21" s="38">
        <f t="shared" si="180"/>
        <v>9</v>
      </c>
      <c r="L21" s="39">
        <v>1</v>
      </c>
      <c r="M21" s="40">
        <v>3</v>
      </c>
      <c r="N21" s="40">
        <v>3</v>
      </c>
      <c r="O21" s="40">
        <v>3</v>
      </c>
      <c r="P21" s="40">
        <v>3</v>
      </c>
      <c r="Q21" s="40">
        <v>3</v>
      </c>
      <c r="R21" s="40">
        <v>3</v>
      </c>
      <c r="S21" s="40">
        <v>3</v>
      </c>
      <c r="T21" s="40">
        <v>3</v>
      </c>
      <c r="U21" s="40">
        <v>3</v>
      </c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1"/>
      <c r="AM21" s="41"/>
      <c r="AN21" s="41"/>
      <c r="AO21" s="41"/>
      <c r="AP21" s="41"/>
      <c r="AQ21" s="41"/>
      <c r="AR21" s="41"/>
      <c r="AS21" s="69"/>
      <c r="AT21" s="69"/>
      <c r="AU21" s="69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</row>
    <row r="22" spans="2:127" ht="33.75" customHeight="1" x14ac:dyDescent="0.3">
      <c r="B22" s="63" t="s">
        <v>51</v>
      </c>
      <c r="C22" s="64" t="s">
        <v>34</v>
      </c>
      <c r="D22" s="64"/>
      <c r="E22" s="64"/>
      <c r="F22" s="65">
        <v>42461</v>
      </c>
      <c r="G22" s="65">
        <v>42628</v>
      </c>
      <c r="H22" s="66">
        <f t="shared" si="177"/>
        <v>14</v>
      </c>
      <c r="I22" s="66">
        <f t="shared" si="178"/>
        <v>24</v>
      </c>
      <c r="J22" s="20">
        <f t="shared" si="179"/>
        <v>14</v>
      </c>
      <c r="K22" s="20">
        <f t="shared" si="180"/>
        <v>24</v>
      </c>
      <c r="L22" s="22">
        <v>1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67">
        <v>12</v>
      </c>
      <c r="AA22" s="67">
        <v>12</v>
      </c>
      <c r="AB22" s="67">
        <v>12</v>
      </c>
      <c r="AC22" s="67">
        <v>12</v>
      </c>
      <c r="AD22" s="67">
        <v>12</v>
      </c>
      <c r="AE22" s="67">
        <v>12</v>
      </c>
      <c r="AF22" s="67">
        <v>12</v>
      </c>
      <c r="AG22" s="67">
        <v>12</v>
      </c>
      <c r="AH22" s="67">
        <v>12</v>
      </c>
      <c r="AI22" s="67">
        <v>12</v>
      </c>
      <c r="AJ22" s="67">
        <v>12</v>
      </c>
      <c r="AK22" s="67">
        <v>12</v>
      </c>
      <c r="AL22" s="67">
        <v>12</v>
      </c>
      <c r="AM22" s="67">
        <v>12</v>
      </c>
      <c r="AN22" s="67">
        <v>12</v>
      </c>
      <c r="AO22" s="67">
        <v>12</v>
      </c>
      <c r="AP22" s="67">
        <v>12</v>
      </c>
      <c r="AQ22" s="67">
        <v>12</v>
      </c>
      <c r="AR22" s="67">
        <v>12</v>
      </c>
      <c r="AS22" s="71">
        <v>12</v>
      </c>
      <c r="AT22" s="71">
        <v>3</v>
      </c>
      <c r="AU22" s="71">
        <v>3</v>
      </c>
      <c r="AV22" s="67">
        <v>3</v>
      </c>
      <c r="AW22" s="67">
        <v>3</v>
      </c>
      <c r="AX22" s="57"/>
      <c r="AY22" s="57"/>
      <c r="AZ22" s="57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</row>
    <row r="23" spans="2:127" ht="33.75" customHeight="1" x14ac:dyDescent="0.3">
      <c r="B23" s="63" t="s">
        <v>54</v>
      </c>
      <c r="C23" s="64" t="s">
        <v>19</v>
      </c>
      <c r="D23" s="64" t="s">
        <v>15</v>
      </c>
      <c r="E23" s="64"/>
      <c r="F23" s="65">
        <v>42870</v>
      </c>
      <c r="G23" s="65">
        <v>43100</v>
      </c>
      <c r="H23" s="66">
        <f t="shared" si="177"/>
        <v>20</v>
      </c>
      <c r="I23" s="66">
        <f t="shared" si="178"/>
        <v>33</v>
      </c>
      <c r="J23" s="20"/>
      <c r="K23" s="20"/>
      <c r="L23" s="22">
        <v>1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>
        <v>10</v>
      </c>
      <c r="AG23" s="33">
        <v>10</v>
      </c>
      <c r="AH23" s="33">
        <v>10</v>
      </c>
      <c r="AI23" s="33">
        <v>10</v>
      </c>
      <c r="AJ23" s="33">
        <v>25</v>
      </c>
      <c r="AK23" s="33">
        <v>25</v>
      </c>
      <c r="AL23" s="33">
        <v>25</v>
      </c>
      <c r="AM23" s="33">
        <v>25</v>
      </c>
      <c r="AN23" s="33">
        <v>25</v>
      </c>
      <c r="AO23" s="33">
        <v>25</v>
      </c>
      <c r="AP23" s="33">
        <v>25</v>
      </c>
      <c r="AQ23" s="33">
        <v>25</v>
      </c>
      <c r="AR23" s="33">
        <v>25</v>
      </c>
      <c r="AS23" s="72"/>
      <c r="AT23" s="72"/>
      <c r="AU23" s="72"/>
      <c r="AV23" s="33">
        <v>25</v>
      </c>
      <c r="AW23" s="33">
        <v>25</v>
      </c>
      <c r="AX23" s="33">
        <v>25</v>
      </c>
      <c r="AY23" s="33">
        <v>25</v>
      </c>
      <c r="AZ23" s="33">
        <v>25</v>
      </c>
      <c r="BA23" s="33">
        <v>25</v>
      </c>
      <c r="BB23" s="33">
        <v>25</v>
      </c>
      <c r="BC23" s="72">
        <v>25</v>
      </c>
      <c r="BD23" s="72">
        <v>25</v>
      </c>
      <c r="BE23" s="72">
        <v>25</v>
      </c>
      <c r="BF23" s="33">
        <v>25</v>
      </c>
      <c r="BG23" s="33">
        <v>25</v>
      </c>
      <c r="BH23" s="33">
        <v>25</v>
      </c>
      <c r="BI23" s="72">
        <v>25</v>
      </c>
      <c r="BJ23" s="33">
        <v>25</v>
      </c>
      <c r="BK23" s="33">
        <v>25</v>
      </c>
      <c r="BL23" s="33">
        <v>25</v>
      </c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</row>
    <row r="24" spans="2:127" ht="33.75" customHeight="1" x14ac:dyDescent="0.3">
      <c r="B24" s="63" t="s">
        <v>55</v>
      </c>
      <c r="C24" s="64" t="s">
        <v>49</v>
      </c>
      <c r="D24" s="64" t="s">
        <v>44</v>
      </c>
      <c r="E24" s="64"/>
      <c r="F24" s="65">
        <v>42856</v>
      </c>
      <c r="G24" s="65">
        <v>43100</v>
      </c>
      <c r="H24" s="66">
        <f t="shared" si="177"/>
        <v>18</v>
      </c>
      <c r="I24" s="66">
        <f t="shared" si="178"/>
        <v>35</v>
      </c>
      <c r="J24" s="20">
        <f t="shared" si="179"/>
        <v>18</v>
      </c>
      <c r="K24" s="20">
        <f t="shared" si="180"/>
        <v>35</v>
      </c>
      <c r="L24" s="22">
        <f>L20</f>
        <v>0.5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>
        <v>4</v>
      </c>
      <c r="AE24" s="33">
        <v>4</v>
      </c>
      <c r="AF24" s="33">
        <v>4</v>
      </c>
      <c r="AG24" s="33">
        <v>4</v>
      </c>
      <c r="AH24" s="33">
        <v>8</v>
      </c>
      <c r="AI24" s="33">
        <v>8</v>
      </c>
      <c r="AJ24" s="33">
        <v>8</v>
      </c>
      <c r="AK24" s="33">
        <v>8</v>
      </c>
      <c r="AL24" s="34">
        <v>8</v>
      </c>
      <c r="AM24" s="34">
        <v>8</v>
      </c>
      <c r="AN24" s="33">
        <v>8</v>
      </c>
      <c r="AO24" s="33">
        <v>8</v>
      </c>
      <c r="AP24" s="33">
        <v>8</v>
      </c>
      <c r="AQ24" s="33">
        <v>8</v>
      </c>
      <c r="AR24" s="34">
        <v>8</v>
      </c>
      <c r="AS24" s="34"/>
      <c r="AT24" s="33"/>
      <c r="AU24" s="33"/>
      <c r="AV24" s="33">
        <v>8</v>
      </c>
      <c r="AW24" s="33">
        <v>8</v>
      </c>
      <c r="AX24" s="34">
        <v>8</v>
      </c>
      <c r="AY24" s="34">
        <v>8</v>
      </c>
      <c r="AZ24" s="33">
        <v>8</v>
      </c>
      <c r="BA24" s="33">
        <v>8</v>
      </c>
      <c r="BB24" s="33">
        <v>8</v>
      </c>
      <c r="BC24" s="33">
        <v>8</v>
      </c>
      <c r="BD24" s="34">
        <v>8</v>
      </c>
      <c r="BE24" s="34">
        <v>8</v>
      </c>
      <c r="BF24" s="33">
        <v>8</v>
      </c>
      <c r="BG24" s="33">
        <v>8</v>
      </c>
      <c r="BH24" s="33">
        <v>8</v>
      </c>
      <c r="BI24" s="33">
        <v>8</v>
      </c>
      <c r="BJ24" s="34">
        <v>8</v>
      </c>
      <c r="BK24" s="34">
        <v>8</v>
      </c>
      <c r="BL24" s="34">
        <v>8</v>
      </c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</row>
    <row r="25" spans="2:127" ht="33.75" customHeight="1" x14ac:dyDescent="0.3">
      <c r="B25" s="63" t="s">
        <v>56</v>
      </c>
      <c r="C25" s="60" t="s">
        <v>21</v>
      </c>
      <c r="D25" s="64" t="s">
        <v>28</v>
      </c>
      <c r="E25" s="64"/>
      <c r="F25" s="65">
        <v>42491</v>
      </c>
      <c r="G25" s="65">
        <v>42704</v>
      </c>
      <c r="H25" s="66">
        <f t="shared" ref="H25" si="182">WEEKNUM(F25)</f>
        <v>19</v>
      </c>
      <c r="I25" s="66">
        <f t="shared" ref="I25" si="183">IF(YEAR(F25)=YEAR(G25),WEEKNUM(G25)-WEEKNUM(F25),WEEKNUM(G25)-WEEKNUM(F25)+53)</f>
        <v>30</v>
      </c>
      <c r="J25" s="20">
        <f t="shared" ref="J25" si="184">H25</f>
        <v>19</v>
      </c>
      <c r="K25" s="20">
        <f t="shared" ref="K25" si="185">I25</f>
        <v>30</v>
      </c>
      <c r="L25" s="22">
        <f>L21</f>
        <v>1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>
        <v>4</v>
      </c>
      <c r="AF25" s="33">
        <v>4</v>
      </c>
      <c r="AG25" s="33">
        <v>4</v>
      </c>
      <c r="AH25" s="33">
        <v>4</v>
      </c>
      <c r="AI25" s="33">
        <v>10</v>
      </c>
      <c r="AJ25" s="33">
        <v>10</v>
      </c>
      <c r="AK25" s="33">
        <v>10</v>
      </c>
      <c r="AL25" s="34">
        <v>10</v>
      </c>
      <c r="AM25" s="34">
        <v>10</v>
      </c>
      <c r="AN25" s="34">
        <v>10</v>
      </c>
      <c r="AO25" s="34">
        <v>10</v>
      </c>
      <c r="AP25" s="33">
        <v>10</v>
      </c>
      <c r="AQ25" s="33">
        <v>10</v>
      </c>
      <c r="AR25" s="33">
        <v>10</v>
      </c>
      <c r="AS25" s="34"/>
      <c r="AT25" s="34"/>
      <c r="AU25" s="34"/>
      <c r="AV25" s="34">
        <v>10</v>
      </c>
      <c r="AW25" s="33">
        <v>10</v>
      </c>
      <c r="AX25" s="33">
        <v>10</v>
      </c>
      <c r="AY25" s="33">
        <v>10</v>
      </c>
      <c r="AZ25" s="34">
        <v>10</v>
      </c>
      <c r="BA25" s="34">
        <v>10</v>
      </c>
      <c r="BB25" s="34">
        <v>10</v>
      </c>
      <c r="BC25" s="34">
        <v>10</v>
      </c>
      <c r="BD25" s="33">
        <v>10</v>
      </c>
      <c r="BE25" s="33">
        <v>4</v>
      </c>
      <c r="BF25" s="33">
        <v>4</v>
      </c>
      <c r="BG25" s="34">
        <v>4</v>
      </c>
      <c r="BH25" s="34">
        <v>4</v>
      </c>
      <c r="BI25" s="34"/>
      <c r="BJ25" s="34"/>
      <c r="BK25" s="34"/>
      <c r="BL25" s="34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</row>
    <row r="26" spans="2:127" ht="21" x14ac:dyDescent="0.35">
      <c r="B26" s="75" t="s">
        <v>14</v>
      </c>
      <c r="C26" s="75"/>
      <c r="D26" s="75"/>
      <c r="E26" s="75"/>
      <c r="F26" s="75"/>
      <c r="G26" s="75"/>
      <c r="H26" s="75"/>
      <c r="I26" s="75"/>
      <c r="M26" s="32">
        <f t="shared" ref="M26:AD26" si="186">SUM(M8:M24)</f>
        <v>74</v>
      </c>
      <c r="N26" s="32">
        <f t="shared" si="186"/>
        <v>74</v>
      </c>
      <c r="O26" s="32">
        <f t="shared" si="186"/>
        <v>74</v>
      </c>
      <c r="P26" s="32">
        <f t="shared" si="186"/>
        <v>80</v>
      </c>
      <c r="Q26" s="32">
        <f t="shared" si="186"/>
        <v>80</v>
      </c>
      <c r="R26" s="32">
        <f t="shared" si="186"/>
        <v>80</v>
      </c>
      <c r="S26" s="32">
        <f t="shared" si="186"/>
        <v>80</v>
      </c>
      <c r="T26" s="32">
        <f t="shared" si="186"/>
        <v>80</v>
      </c>
      <c r="U26" s="32">
        <f t="shared" si="186"/>
        <v>80</v>
      </c>
      <c r="V26" s="32">
        <f t="shared" si="186"/>
        <v>95</v>
      </c>
      <c r="W26" s="32">
        <f t="shared" si="186"/>
        <v>95</v>
      </c>
      <c r="X26" s="32">
        <f t="shared" si="186"/>
        <v>107</v>
      </c>
      <c r="Y26" s="32">
        <f t="shared" si="186"/>
        <v>107</v>
      </c>
      <c r="Z26" s="32">
        <f t="shared" si="186"/>
        <v>108</v>
      </c>
      <c r="AA26" s="32">
        <f t="shared" si="186"/>
        <v>87</v>
      </c>
      <c r="AB26" s="32">
        <f t="shared" si="186"/>
        <v>87</v>
      </c>
      <c r="AC26" s="32">
        <f t="shared" si="186"/>
        <v>87</v>
      </c>
      <c r="AD26" s="32">
        <f t="shared" si="186"/>
        <v>91</v>
      </c>
      <c r="AE26" s="32">
        <f t="shared" ref="AE26:BM26" si="187">SUM(AE8:AE25)</f>
        <v>83</v>
      </c>
      <c r="AF26" s="32">
        <f t="shared" si="187"/>
        <v>93</v>
      </c>
      <c r="AG26" s="32">
        <f t="shared" si="187"/>
        <v>93</v>
      </c>
      <c r="AH26" s="32">
        <f t="shared" si="187"/>
        <v>89</v>
      </c>
      <c r="AI26" s="32">
        <f t="shared" si="187"/>
        <v>95</v>
      </c>
      <c r="AJ26" s="32">
        <f t="shared" si="187"/>
        <v>110</v>
      </c>
      <c r="AK26" s="32">
        <f t="shared" si="187"/>
        <v>106</v>
      </c>
      <c r="AL26" s="32">
        <f t="shared" si="187"/>
        <v>106</v>
      </c>
      <c r="AM26" s="32">
        <f t="shared" si="187"/>
        <v>103</v>
      </c>
      <c r="AN26" s="32">
        <f t="shared" si="187"/>
        <v>84</v>
      </c>
      <c r="AO26" s="32">
        <f t="shared" si="187"/>
        <v>84</v>
      </c>
      <c r="AP26" s="32">
        <f t="shared" si="187"/>
        <v>84</v>
      </c>
      <c r="AQ26" s="32">
        <f t="shared" si="187"/>
        <v>84</v>
      </c>
      <c r="AR26" s="32">
        <f t="shared" si="187"/>
        <v>81</v>
      </c>
      <c r="AS26" s="32">
        <f t="shared" si="187"/>
        <v>12</v>
      </c>
      <c r="AT26" s="32">
        <f t="shared" si="187"/>
        <v>3</v>
      </c>
      <c r="AU26" s="32">
        <f t="shared" si="187"/>
        <v>3</v>
      </c>
      <c r="AV26" s="32">
        <f t="shared" si="187"/>
        <v>70</v>
      </c>
      <c r="AW26" s="32">
        <f t="shared" si="187"/>
        <v>70</v>
      </c>
      <c r="AX26" s="32">
        <f t="shared" si="187"/>
        <v>67</v>
      </c>
      <c r="AY26" s="32">
        <f t="shared" si="187"/>
        <v>67</v>
      </c>
      <c r="AZ26" s="32">
        <f t="shared" si="187"/>
        <v>67</v>
      </c>
      <c r="BA26" s="32">
        <f t="shared" si="187"/>
        <v>67</v>
      </c>
      <c r="BB26" s="32">
        <f t="shared" si="187"/>
        <v>67</v>
      </c>
      <c r="BC26" s="32">
        <f t="shared" si="187"/>
        <v>58</v>
      </c>
      <c r="BD26" s="32">
        <f t="shared" si="187"/>
        <v>58</v>
      </c>
      <c r="BE26" s="32">
        <f t="shared" si="187"/>
        <v>43</v>
      </c>
      <c r="BF26" s="32">
        <f t="shared" si="187"/>
        <v>43</v>
      </c>
      <c r="BG26" s="32">
        <f t="shared" si="187"/>
        <v>40</v>
      </c>
      <c r="BH26" s="32">
        <f t="shared" si="187"/>
        <v>40</v>
      </c>
      <c r="BI26" s="32">
        <f t="shared" si="187"/>
        <v>33</v>
      </c>
      <c r="BJ26" s="32">
        <f t="shared" si="187"/>
        <v>33</v>
      </c>
      <c r="BK26" s="32">
        <f t="shared" si="187"/>
        <v>33</v>
      </c>
      <c r="BL26" s="32">
        <f t="shared" si="187"/>
        <v>33</v>
      </c>
      <c r="BM26" s="32">
        <f t="shared" si="187"/>
        <v>0</v>
      </c>
    </row>
  </sheetData>
  <autoFilter ref="B7:I26"/>
  <mergeCells count="3">
    <mergeCell ref="D3:E3"/>
    <mergeCell ref="B3:C3"/>
    <mergeCell ref="B26:I26"/>
  </mergeCells>
  <conditionalFormatting sqref="M8:DW21">
    <cfRule type="expression" dxfId="24" priority="26">
      <formula>Actuel</formula>
    </cfRule>
    <cfRule type="expression" dxfId="23" priority="27">
      <formula>AprèsActuel</formula>
    </cfRule>
    <cfRule type="expression" dxfId="22" priority="28">
      <formula>Plan</formula>
    </cfRule>
    <cfRule type="expression" dxfId="21" priority="29">
      <formula>M$7=période_sélectionnée</formula>
    </cfRule>
    <cfRule type="expression" dxfId="20" priority="33">
      <formula>MOD(COLUMN(),2)</formula>
    </cfRule>
    <cfRule type="expression" dxfId="19" priority="34">
      <formula>MOD(COLUMN(),2)=0</formula>
    </cfRule>
  </conditionalFormatting>
  <conditionalFormatting sqref="B26 J26:L26">
    <cfRule type="expression" dxfId="18" priority="24">
      <formula>TRUE</formula>
    </cfRule>
  </conditionalFormatting>
  <conditionalFormatting sqref="M7:DX7">
    <cfRule type="expression" dxfId="17" priority="30">
      <formula>M$7=période_sélectionnée</formula>
    </cfRule>
  </conditionalFormatting>
  <conditionalFormatting sqref="M26:BM84">
    <cfRule type="expression" dxfId="16" priority="23">
      <formula>PourcentageAchevé</formula>
    </cfRule>
  </conditionalFormatting>
  <conditionalFormatting sqref="M8:DW21">
    <cfRule type="expression" dxfId="15" priority="25">
      <formula>PourcentageAchevéAprès</formula>
    </cfRule>
  </conditionalFormatting>
  <conditionalFormatting sqref="M23:BL24 M22:DW22 BM23:DW25">
    <cfRule type="expression" dxfId="14" priority="9">
      <formula>Actuel</formula>
    </cfRule>
    <cfRule type="expression" dxfId="13" priority="10">
      <formula>AprèsActuel</formula>
    </cfRule>
    <cfRule type="expression" dxfId="12" priority="11">
      <formula>Plan</formula>
    </cfRule>
    <cfRule type="expression" dxfId="11" priority="12">
      <formula>M$7=période_sélectionnée</formula>
    </cfRule>
    <cfRule type="expression" dxfId="10" priority="13">
      <formula>MOD(COLUMN(),2)</formula>
    </cfRule>
    <cfRule type="expression" dxfId="9" priority="14">
      <formula>MOD(COLUMN(),2)=0</formula>
    </cfRule>
  </conditionalFormatting>
  <conditionalFormatting sqref="M23:BL24 M22:DW22 BM23:DW25">
    <cfRule type="expression" dxfId="8" priority="8">
      <formula>PourcentageAchevéAprès</formula>
    </cfRule>
  </conditionalFormatting>
  <conditionalFormatting sqref="M25:DV25">
    <cfRule type="expression" dxfId="7" priority="1">
      <formula>PourcentageAchevéAprès</formula>
    </cfRule>
    <cfRule type="expression" dxfId="6" priority="2">
      <formula>Actuel</formula>
    </cfRule>
    <cfRule type="expression" dxfId="5" priority="3">
      <formula>AprèsActuel</formula>
    </cfRule>
    <cfRule type="expression" dxfId="4" priority="4">
      <formula>Plan</formula>
    </cfRule>
    <cfRule type="expression" dxfId="3" priority="5">
      <formula>M$7=période_sélectionnée</formula>
    </cfRule>
    <cfRule type="expression" dxfId="2" priority="6">
      <formula>MOD(COLUMN(),2)</formula>
    </cfRule>
    <cfRule type="expression" dxfId="1" priority="7">
      <formula>MOD(COLUMN(),2)=0</formula>
    </cfRule>
  </conditionalFormatting>
  <pageMargins left="0.45" right="0.45" top="0.5" bottom="0.5" header="0.3" footer="0.3"/>
  <pageSetup paperSize="8" scale="21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34D67AC-589E-4C00-9B1A-F2A41167CA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projet</vt:lpstr>
      <vt:lpstr>période_sélectionnée</vt:lpstr>
      <vt:lpstr>projet!Zone_d_impression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planner Gantt</dc:title>
  <dc:creator/>
  <cp:lastModifiedBy/>
  <dcterms:created xsi:type="dcterms:W3CDTF">2014-06-12T07:59:23Z</dcterms:created>
  <dcterms:modified xsi:type="dcterms:W3CDTF">2017-03-08T07:18:07Z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TC028876019991</vt:lpwstr>
  </property>
</Properties>
</file>