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0" windowWidth="17325" windowHeight="7245" activeTab="2"/>
  </bookViews>
  <sheets>
    <sheet name="articles" sheetId="1" r:id="rId1"/>
    <sheet name="nom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7" i="3"/>
  <c r="B18"/>
  <c r="D14"/>
  <c r="D18"/>
  <c r="D19"/>
  <c r="D20"/>
  <c r="D21"/>
  <c r="C14"/>
  <c r="C9"/>
  <c r="D9" s="1"/>
  <c r="C10"/>
  <c r="C11"/>
  <c r="C12"/>
  <c r="C13"/>
  <c r="C15"/>
  <c r="D15" s="1"/>
  <c r="C16"/>
  <c r="D16" s="1"/>
  <c r="C17"/>
  <c r="D17" s="1"/>
  <c r="C8"/>
  <c r="D8" s="1"/>
  <c r="B16"/>
  <c r="B19"/>
  <c r="B20"/>
  <c r="B21"/>
  <c r="B22"/>
  <c r="B23"/>
  <c r="B24"/>
  <c r="B8"/>
  <c r="B9"/>
  <c r="B10"/>
  <c r="D10" s="1"/>
  <c r="B11"/>
  <c r="B12"/>
  <c r="D12" s="1"/>
  <c r="B13"/>
  <c r="D13" s="1"/>
  <c r="B15"/>
  <c r="B14"/>
  <c r="B3"/>
  <c r="B4"/>
  <c r="D11" l="1"/>
</calcChain>
</file>

<file path=xl/sharedStrings.xml><?xml version="1.0" encoding="utf-8"?>
<sst xmlns="http://schemas.openxmlformats.org/spreadsheetml/2006/main" count="54" uniqueCount="47">
  <si>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</si>
  <si>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</si>
  <si>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</si>
  <si>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</si>
  <si>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</si>
  <si>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</si>
  <si>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</si>
  <si>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</si>
  <si>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</si>
  <si>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</si>
  <si>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</si>
  <si>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</si>
  <si>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</si>
  <si>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</si>
  <si>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</si>
  <si>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boite</t>
  </si>
  <si>
    <t>tournebroche</t>
  </si>
  <si>
    <t>ouvre boite</t>
  </si>
  <si>
    <t>stylo</t>
  </si>
  <si>
    <t>balai</t>
  </si>
  <si>
    <t>verre</t>
  </si>
  <si>
    <t>bottes</t>
  </si>
  <si>
    <t>pyjama</t>
  </si>
  <si>
    <t>jouets</t>
  </si>
  <si>
    <t>housse</t>
  </si>
  <si>
    <t>slip</t>
  </si>
  <si>
    <t>turbine</t>
  </si>
  <si>
    <t>liquide</t>
  </si>
  <si>
    <t>fauteuil</t>
  </si>
  <si>
    <t>couverture</t>
  </si>
  <si>
    <t>jacqueline bertier</t>
  </si>
  <si>
    <t>alain ducongé</t>
  </si>
  <si>
    <t>yves carbonnier</t>
  </si>
  <si>
    <t>line lavaud</t>
  </si>
  <si>
    <t>paul vincent</t>
  </si>
  <si>
    <t>avantages en nature</t>
  </si>
  <si>
    <t>code</t>
  </si>
  <si>
    <t>article</t>
  </si>
  <si>
    <t>016</t>
  </si>
  <si>
    <t>turbulette</t>
  </si>
  <si>
    <t>017</t>
  </si>
  <si>
    <t>carton</t>
  </si>
  <si>
    <t>ref</t>
  </si>
  <si>
    <t>nom</t>
  </si>
  <si>
    <t>prix</t>
  </si>
  <si>
    <t>018</t>
  </si>
  <si>
    <t>019</t>
  </si>
</sst>
</file>

<file path=xl/styles.xml><?xml version="1.0" encoding="utf-8"?>
<styleSheet xmlns="http://schemas.openxmlformats.org/spreadsheetml/2006/main">
  <numFmts count="1">
    <numFmt numFmtId="164" formatCode=";;;"/>
  </numFmts>
  <fonts count="1"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/>
    <xf numFmtId="2" fontId="0" fillId="0" borderId="0" xfId="0" applyNumberFormat="1"/>
    <xf numFmtId="0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opLeftCell="A7" workbookViewId="0">
      <selection activeCell="A7" sqref="A1:A65536"/>
    </sheetView>
  </sheetViews>
  <sheetFormatPr baseColWidth="10" defaultRowHeight="21"/>
  <cols>
    <col min="1" max="1" width="10.90625" style="3"/>
  </cols>
  <sheetData>
    <row r="1" spans="1:3">
      <c r="A1" s="3" t="s">
        <v>42</v>
      </c>
      <c r="B1" t="s">
        <v>43</v>
      </c>
      <c r="C1" t="s">
        <v>44</v>
      </c>
    </row>
    <row r="2" spans="1:3">
      <c r="A2" s="3" t="s">
        <v>0</v>
      </c>
      <c r="B2" t="s">
        <v>15</v>
      </c>
      <c r="C2">
        <v>5</v>
      </c>
    </row>
    <row r="3" spans="1:3">
      <c r="A3" s="3" t="s">
        <v>1</v>
      </c>
      <c r="B3" t="s">
        <v>16</v>
      </c>
      <c r="C3">
        <v>15.02</v>
      </c>
    </row>
    <row r="4" spans="1:3">
      <c r="A4" s="3" t="s">
        <v>2</v>
      </c>
      <c r="B4" t="s">
        <v>17</v>
      </c>
      <c r="C4">
        <v>30.01</v>
      </c>
    </row>
    <row r="5" spans="1:3">
      <c r="A5" s="3" t="s">
        <v>3</v>
      </c>
      <c r="B5" t="s">
        <v>18</v>
      </c>
      <c r="C5">
        <v>1</v>
      </c>
    </row>
    <row r="6" spans="1:3">
      <c r="A6" s="3" t="s">
        <v>4</v>
      </c>
      <c r="B6" t="s">
        <v>19</v>
      </c>
      <c r="C6">
        <v>5</v>
      </c>
    </row>
    <row r="7" spans="1:3">
      <c r="A7" s="3" t="s">
        <v>5</v>
      </c>
      <c r="B7" t="s">
        <v>20</v>
      </c>
      <c r="C7">
        <v>23</v>
      </c>
    </row>
    <row r="8" spans="1:3">
      <c r="A8" s="3" t="s">
        <v>6</v>
      </c>
      <c r="B8" t="s">
        <v>21</v>
      </c>
      <c r="C8">
        <v>45</v>
      </c>
    </row>
    <row r="9" spans="1:3">
      <c r="A9" s="3" t="s">
        <v>7</v>
      </c>
      <c r="B9" t="s">
        <v>22</v>
      </c>
      <c r="C9">
        <v>41</v>
      </c>
    </row>
    <row r="10" spans="1:3">
      <c r="A10" s="3" t="s">
        <v>8</v>
      </c>
      <c r="B10" t="s">
        <v>23</v>
      </c>
      <c r="C10">
        <v>23</v>
      </c>
    </row>
    <row r="11" spans="1:3">
      <c r="A11" s="3" t="s">
        <v>9</v>
      </c>
      <c r="B11" t="s">
        <v>24</v>
      </c>
      <c r="C11">
        <v>18</v>
      </c>
    </row>
    <row r="12" spans="1:3">
      <c r="A12" s="3" t="s">
        <v>10</v>
      </c>
      <c r="B12" t="s">
        <v>25</v>
      </c>
      <c r="C12">
        <v>5</v>
      </c>
    </row>
    <row r="13" spans="1:3">
      <c r="A13" s="3" t="s">
        <v>11</v>
      </c>
      <c r="B13" t="s">
        <v>26</v>
      </c>
      <c r="C13">
        <v>6</v>
      </c>
    </row>
    <row r="14" spans="1:3">
      <c r="A14" s="3" t="s">
        <v>12</v>
      </c>
      <c r="B14" t="s">
        <v>27</v>
      </c>
      <c r="C14">
        <v>1</v>
      </c>
    </row>
    <row r="15" spans="1:3">
      <c r="A15" s="3" t="s">
        <v>13</v>
      </c>
      <c r="B15" t="s">
        <v>28</v>
      </c>
      <c r="C15">
        <v>456</v>
      </c>
    </row>
    <row r="16" spans="1:3">
      <c r="A16" s="3" t="s">
        <v>14</v>
      </c>
      <c r="B16" t="s">
        <v>29</v>
      </c>
      <c r="C16">
        <v>53</v>
      </c>
    </row>
    <row r="17" spans="1:3">
      <c r="A17" s="3" t="s">
        <v>38</v>
      </c>
      <c r="B17" t="s">
        <v>39</v>
      </c>
      <c r="C17">
        <v>12.5</v>
      </c>
    </row>
    <row r="18" spans="1:3">
      <c r="A18" s="3" t="s">
        <v>40</v>
      </c>
      <c r="B18" t="s">
        <v>41</v>
      </c>
      <c r="C18">
        <v>8.75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6"/>
  <sheetViews>
    <sheetView workbookViewId="0">
      <selection activeCell="A6" sqref="A6"/>
    </sheetView>
  </sheetViews>
  <sheetFormatPr baseColWidth="10" defaultRowHeight="21"/>
  <sheetData>
    <row r="2" spans="1:2">
      <c r="A2">
        <v>801</v>
      </c>
      <c r="B2" t="s">
        <v>30</v>
      </c>
    </row>
    <row r="3" spans="1:2">
      <c r="A3">
        <v>802</v>
      </c>
      <c r="B3" t="s">
        <v>31</v>
      </c>
    </row>
    <row r="4" spans="1:2">
      <c r="A4">
        <v>803</v>
      </c>
      <c r="B4" t="s">
        <v>32</v>
      </c>
    </row>
    <row r="5" spans="1:2">
      <c r="A5">
        <v>804</v>
      </c>
      <c r="B5" t="s">
        <v>33</v>
      </c>
    </row>
    <row r="6" spans="1:2">
      <c r="A6">
        <v>805</v>
      </c>
      <c r="B6" t="s">
        <v>34</v>
      </c>
    </row>
    <row r="7" spans="1:2">
      <c r="A7">
        <v>806</v>
      </c>
    </row>
    <row r="8" spans="1:2">
      <c r="A8">
        <v>807</v>
      </c>
    </row>
    <row r="9" spans="1:2">
      <c r="A9">
        <v>808</v>
      </c>
    </row>
    <row r="10" spans="1:2">
      <c r="A10">
        <v>809</v>
      </c>
    </row>
    <row r="11" spans="1:2">
      <c r="A11">
        <v>810</v>
      </c>
    </row>
    <row r="12" spans="1:2">
      <c r="A12">
        <v>811</v>
      </c>
    </row>
    <row r="13" spans="1:2">
      <c r="A13">
        <v>812</v>
      </c>
    </row>
    <row r="14" spans="1:2">
      <c r="A14">
        <v>813</v>
      </c>
    </row>
    <row r="15" spans="1:2">
      <c r="A15">
        <v>814</v>
      </c>
    </row>
    <row r="16" spans="1:2">
      <c r="A16">
        <v>815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showZeros="0" tabSelected="1" topLeftCell="A9" workbookViewId="0">
      <selection activeCell="A16" sqref="A16"/>
    </sheetView>
  </sheetViews>
  <sheetFormatPr baseColWidth="10" defaultRowHeight="21"/>
  <cols>
    <col min="1" max="1" width="10.90625" style="9"/>
    <col min="2" max="2" width="10.90625" style="10"/>
    <col min="3" max="3" width="5.54296875" style="1" customWidth="1"/>
  </cols>
  <sheetData>
    <row r="1" spans="1:9">
      <c r="B1" s="10" t="s">
        <v>35</v>
      </c>
      <c r="D1" s="5"/>
      <c r="E1" s="5"/>
      <c r="G1" s="5"/>
      <c r="H1" s="1"/>
      <c r="I1" s="5"/>
    </row>
    <row r="2" spans="1:9">
      <c r="A2" s="7"/>
      <c r="C2" s="2"/>
      <c r="F2" s="2"/>
      <c r="G2" s="2"/>
      <c r="H2" s="2"/>
    </row>
    <row r="3" spans="1:9">
      <c r="A3" s="7">
        <v>802</v>
      </c>
      <c r="B3" s="10" t="str">
        <f>VLOOKUP(A3,noms!A2:B18,2,FALSE)</f>
        <v>alain ducongé</v>
      </c>
      <c r="F3" s="2"/>
      <c r="G3" s="6"/>
      <c r="H3" s="1"/>
    </row>
    <row r="4" spans="1:9">
      <c r="A4" s="7">
        <v>815</v>
      </c>
      <c r="B4" s="10">
        <f>VLOOKUP(A4,noms!A3:B19,2,FALSE)</f>
        <v>0</v>
      </c>
      <c r="F4" s="2"/>
      <c r="H4" s="1"/>
    </row>
    <row r="5" spans="1:9">
      <c r="H5" s="1"/>
    </row>
    <row r="6" spans="1:9">
      <c r="H6" s="1"/>
    </row>
    <row r="7" spans="1:9">
      <c r="A7" s="7" t="s">
        <v>36</v>
      </c>
      <c r="B7" s="10" t="s">
        <v>37</v>
      </c>
      <c r="C7" s="3"/>
      <c r="F7" s="2"/>
      <c r="G7" s="2"/>
      <c r="H7" s="3"/>
    </row>
    <row r="8" spans="1:9">
      <c r="A8" s="7" t="s">
        <v>10</v>
      </c>
      <c r="B8" s="10" t="str">
        <f>IF(A8=0,0,VLOOKUP(A8,articles!$A$8:$C$22,2,FALSE))</f>
        <v>slip</v>
      </c>
      <c r="C8" s="4">
        <f>VLOOKUP(A8,articles!$A$2:$C$16,3,FALSE)</f>
        <v>5</v>
      </c>
      <c r="D8">
        <f t="shared" ref="D8:D24" si="0">C8*1.2</f>
        <v>6</v>
      </c>
      <c r="F8" s="3"/>
      <c r="H8" s="4"/>
    </row>
    <row r="9" spans="1:9">
      <c r="A9" s="7" t="s">
        <v>8</v>
      </c>
      <c r="B9" s="10" t="str">
        <f>IF(A9=0,0,VLOOKUP(A9,articles!$A$8:$C$22,2,FALSE))</f>
        <v>jouets</v>
      </c>
      <c r="C9" s="4">
        <f>VLOOKUP(A9,articles!$A$2:$C$16,3,FALSE)</f>
        <v>23</v>
      </c>
      <c r="D9">
        <f t="shared" si="0"/>
        <v>27.599999999999998</v>
      </c>
      <c r="F9" s="3"/>
      <c r="H9" s="4"/>
    </row>
    <row r="10" spans="1:9">
      <c r="A10" s="7" t="s">
        <v>11</v>
      </c>
      <c r="B10" s="10" t="str">
        <f>IF(A10=0,0,VLOOKUP(A10,articles!$A$8:$C$22,2,FALSE))</f>
        <v>turbine</v>
      </c>
      <c r="C10" s="4">
        <f>VLOOKUP(A10,articles!$A$2:$C$16,3,FALSE)</f>
        <v>6</v>
      </c>
      <c r="D10">
        <f t="shared" si="0"/>
        <v>7.1999999999999993</v>
      </c>
      <c r="F10" s="3"/>
      <c r="H10" s="4"/>
    </row>
    <row r="11" spans="1:9">
      <c r="A11" s="7" t="s">
        <v>9</v>
      </c>
      <c r="B11" s="10" t="str">
        <f>IF(A11=0,0,VLOOKUP(A11,articles!$A$8:$C$22,2,FALSE))</f>
        <v>housse</v>
      </c>
      <c r="C11" s="4">
        <f>VLOOKUP(A11,articles!$A$2:$C$16,3,FALSE)</f>
        <v>18</v>
      </c>
      <c r="D11">
        <f t="shared" si="0"/>
        <v>21.599999999999998</v>
      </c>
      <c r="F11" s="3"/>
      <c r="H11" s="4"/>
    </row>
    <row r="12" spans="1:9">
      <c r="A12" s="7" t="s">
        <v>14</v>
      </c>
      <c r="B12" s="10" t="str">
        <f>IF(A12=0,0,VLOOKUP(A12,articles!$A$8:$C$22,2,FALSE))</f>
        <v>couverture</v>
      </c>
      <c r="C12" s="4">
        <f>VLOOKUP(A12,articles!$A$2:$C$16,3,FALSE)</f>
        <v>53</v>
      </c>
      <c r="D12">
        <f t="shared" si="0"/>
        <v>63.599999999999994</v>
      </c>
      <c r="F12" s="3"/>
      <c r="H12" s="4"/>
    </row>
    <row r="13" spans="1:9">
      <c r="A13" s="7" t="s">
        <v>9</v>
      </c>
      <c r="B13" s="10" t="str">
        <f>VLOOKUP(A13,articles!$A$8:$C$22,2,FALSE)</f>
        <v>housse</v>
      </c>
      <c r="C13" s="4">
        <f>VLOOKUP(A13,articles!$A$2:$C$16,3,FALSE)</f>
        <v>18</v>
      </c>
      <c r="D13">
        <f t="shared" si="0"/>
        <v>21.599999999999998</v>
      </c>
      <c r="F13" s="3"/>
      <c r="H13" s="4"/>
    </row>
    <row r="14" spans="1:9">
      <c r="A14" s="7" t="s">
        <v>38</v>
      </c>
      <c r="B14" s="10" t="str">
        <f>VLOOKUP(A14,articles!$A$8:$C$22,2,FALSE)</f>
        <v>turbulette</v>
      </c>
      <c r="C14" s="4" t="e">
        <f>VLOOKUP(A14,articles!$A$2:$C$16,3,FALSE)</f>
        <v>#N/A</v>
      </c>
      <c r="D14" t="e">
        <f t="shared" si="0"/>
        <v>#N/A</v>
      </c>
    </row>
    <row r="15" spans="1:9">
      <c r="A15" s="7">
        <v>15</v>
      </c>
      <c r="B15" s="10" t="e">
        <f>VLOOKUP(A15,articles!$A$8:$C$22,2,FALSE)</f>
        <v>#N/A</v>
      </c>
      <c r="C15" s="4" t="e">
        <f>VLOOKUP(A15,articles!$A$2:$C$16,3,FALSE)</f>
        <v>#N/A</v>
      </c>
      <c r="D15" t="e">
        <f t="shared" si="0"/>
        <v>#N/A</v>
      </c>
    </row>
    <row r="16" spans="1:9">
      <c r="A16" s="7" t="s">
        <v>45</v>
      </c>
      <c r="B16" s="10" t="e">
        <f>VLOOKUP(A16,articles!$A$8:$C$22,2,FALSE)</f>
        <v>#N/A</v>
      </c>
      <c r="C16" s="4" t="e">
        <f>VLOOKUP(A16,articles!$A$2:$C$16,3,FALSE)</f>
        <v>#N/A</v>
      </c>
      <c r="D16" t="e">
        <f t="shared" si="0"/>
        <v>#N/A</v>
      </c>
    </row>
    <row r="17" spans="1:4">
      <c r="A17" s="7" t="s">
        <v>46</v>
      </c>
      <c r="B17" s="10" t="e">
        <f>VLOOKUP(A17,articles!$A$8:$C$22,2,FALSE)</f>
        <v>#N/A</v>
      </c>
      <c r="C17" s="4" t="e">
        <f>VLOOKUP(A17,articles!$A$2:$C$16,3,FALSE)</f>
        <v>#N/A</v>
      </c>
      <c r="D17" t="e">
        <f t="shared" si="0"/>
        <v>#N/A</v>
      </c>
    </row>
    <row r="18" spans="1:4">
      <c r="A18" s="7"/>
      <c r="B18" s="10" t="e">
        <f>VLOOKUP(A18,articles!$A$8:$C$22,2,FALSE)</f>
        <v>#N/A</v>
      </c>
      <c r="C18" s="4"/>
      <c r="D18">
        <f t="shared" si="0"/>
        <v>0</v>
      </c>
    </row>
    <row r="19" spans="1:4">
      <c r="A19" s="7"/>
      <c r="B19" s="10" t="e">
        <f>VLOOKUP(A19,articles!$A$8:$C$22,2,FALSE)</f>
        <v>#N/A</v>
      </c>
      <c r="C19" s="4"/>
      <c r="D19">
        <f t="shared" si="0"/>
        <v>0</v>
      </c>
    </row>
    <row r="20" spans="1:4">
      <c r="A20" s="7"/>
      <c r="B20" s="10" t="e">
        <f>VLOOKUP(A20,articles!$A$8:$C$22,2,FALSE)</f>
        <v>#N/A</v>
      </c>
      <c r="C20" s="4"/>
      <c r="D20">
        <f t="shared" si="0"/>
        <v>0</v>
      </c>
    </row>
    <row r="21" spans="1:4">
      <c r="A21" s="7"/>
      <c r="B21" s="10" t="e">
        <f>VLOOKUP(A21,articles!$A$8:$C$22,2,FALSE)</f>
        <v>#N/A</v>
      </c>
      <c r="C21" s="4"/>
      <c r="D21">
        <f t="shared" si="0"/>
        <v>0</v>
      </c>
    </row>
    <row r="22" spans="1:4">
      <c r="A22" s="7"/>
      <c r="B22" s="10" t="e">
        <f>VLOOKUP(A22,articles!$A$8:$C$22,2,FALSE)</f>
        <v>#N/A</v>
      </c>
      <c r="C22" s="4"/>
    </row>
    <row r="23" spans="1:4">
      <c r="B23" s="10" t="e">
        <f>VLOOKUP(A23,articles!$A$8:$C$22,2,FALSE)</f>
        <v>#N/A</v>
      </c>
      <c r="C23" s="4"/>
    </row>
    <row r="24" spans="1:4">
      <c r="B24" s="10" t="e">
        <f>VLOOKUP(A24,articles!$A$8:$C$22,2,FALSE)</f>
        <v>#N/A</v>
      </c>
      <c r="C24" s="8"/>
    </row>
  </sheetData>
  <pageMargins left="0.51181102362204722" right="0.11811023622047245" top="0.74803149606299213" bottom="0.74803149606299213" header="0.31496062992125984" footer="0.31496062992125984"/>
  <pageSetup paperSize="9" orientation="landscape" r:id="rId1"/>
  <ignoredErrors>
    <ignoredError sqref="A8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articles</vt:lpstr>
      <vt:lpstr>noms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Ducongé</dc:creator>
  <cp:lastModifiedBy>lisette Ducongé</cp:lastModifiedBy>
  <cp:lastPrinted>2017-01-05T21:56:30Z</cp:lastPrinted>
  <dcterms:created xsi:type="dcterms:W3CDTF">2017-01-05T18:45:46Z</dcterms:created>
  <dcterms:modified xsi:type="dcterms:W3CDTF">2017-03-30T20:59:27Z</dcterms:modified>
</cp:coreProperties>
</file>