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5" windowWidth="15360" windowHeight="6600" tabRatio="817"/>
  </bookViews>
  <sheets>
    <sheet name="Extraction RPO" sheetId="37" r:id="rId1"/>
    <sheet name="DataTremery" sheetId="64" r:id="rId2"/>
  </sheets>
  <externalReferences>
    <externalReference r:id="rId3"/>
  </externalReferences>
  <definedNames>
    <definedName name="_xlnm._FilterDatabase" localSheetId="0" hidden="1">'Extraction RPO'!$B$13:$C$72</definedName>
    <definedName name="Liste_des_UR">[1]Bâtiment!$D$2:$D$12</definedName>
    <definedName name="_xlnm.Print_Area" localSheetId="0">'Extraction RPO'!$A$1:$T$73</definedName>
  </definedNames>
  <calcPr calcId="145621" calcOnSave="0"/>
</workbook>
</file>

<file path=xl/calcChain.xml><?xml version="1.0" encoding="utf-8"?>
<calcChain xmlns="http://schemas.openxmlformats.org/spreadsheetml/2006/main">
  <c r="P18" i="37" l="1" a="1"/>
  <c r="P18" i="37" s="1"/>
  <c r="CP7" i="64" l="1"/>
  <c r="CO7" i="64"/>
  <c r="CN7" i="64"/>
  <c r="CP6" i="64"/>
  <c r="CO6" i="64"/>
  <c r="CN6" i="64"/>
  <c r="CP5" i="64"/>
  <c r="CO5" i="64"/>
  <c r="CN5" i="64"/>
  <c r="CP4" i="64"/>
  <c r="CO4" i="64"/>
  <c r="CN4" i="64"/>
  <c r="CP3" i="64"/>
  <c r="CO3" i="64"/>
  <c r="CN3" i="64"/>
  <c r="B10" i="37" l="1"/>
  <c r="BN1" i="64" l="1"/>
  <c r="BM1" i="64"/>
  <c r="BL1" i="64"/>
  <c r="BK1" i="64"/>
  <c r="BJ1" i="64"/>
  <c r="BI1" i="64"/>
  <c r="BH1" i="64"/>
  <c r="BG1" i="64"/>
  <c r="BF1" i="64"/>
  <c r="BE1" i="64"/>
  <c r="BD1" i="64"/>
  <c r="BC1" i="64"/>
  <c r="BB1" i="64"/>
  <c r="BA1" i="64"/>
  <c r="AZ1" i="64"/>
  <c r="AY1" i="64"/>
  <c r="AX1" i="64"/>
  <c r="AW1" i="64"/>
  <c r="AV1" i="64"/>
  <c r="AU1" i="64"/>
  <c r="AT1" i="64"/>
  <c r="AS1" i="64"/>
  <c r="AR1" i="64"/>
  <c r="AQ1" i="64"/>
  <c r="AP1" i="64"/>
  <c r="AO1" i="64"/>
  <c r="AN1" i="64"/>
  <c r="AM1" i="64"/>
  <c r="AL1" i="64"/>
  <c r="AK1" i="64"/>
  <c r="AJ1" i="64"/>
  <c r="AI1" i="64"/>
  <c r="AH1" i="64"/>
  <c r="AG1" i="64"/>
  <c r="AF1" i="64"/>
  <c r="AE1" i="64"/>
  <c r="AD1" i="64"/>
  <c r="AC1" i="64"/>
  <c r="AB1" i="64"/>
  <c r="AA1" i="64"/>
  <c r="Z1" i="64"/>
  <c r="Y1" i="64"/>
  <c r="X1" i="64"/>
  <c r="W1" i="64"/>
  <c r="V1" i="64"/>
  <c r="U1" i="64"/>
  <c r="T1" i="64"/>
  <c r="S1" i="64"/>
  <c r="R1" i="64"/>
</calcChain>
</file>

<file path=xl/comments1.xml><?xml version="1.0" encoding="utf-8"?>
<comments xmlns="http://schemas.openxmlformats.org/spreadsheetml/2006/main">
  <authors>
    <author>FLORIAN SCHWEITZER - U483542</author>
  </authors>
  <commentList>
    <comment ref="S1" authorId="0">
      <text>
        <r>
          <rPr>
            <b/>
            <sz val="9"/>
            <color indexed="81"/>
            <rFont val="Tahoma"/>
            <family val="2"/>
          </rPr>
          <t>FLORIAN SCHWEITZER - U483542:</t>
        </r>
        <r>
          <rPr>
            <sz val="9"/>
            <color indexed="81"/>
            <rFont val="Tahoma"/>
            <family val="2"/>
          </rPr>
          <t xml:space="preserve">
Saisir ici manuellement la date du jour de la RPO.
Concernant le suivi des audits à J-1, il fera automatiquement la différence pour donner les bonnes valeurs.</t>
        </r>
      </text>
    </comment>
  </commentList>
</comments>
</file>

<file path=xl/sharedStrings.xml><?xml version="1.0" encoding="utf-8"?>
<sst xmlns="http://schemas.openxmlformats.org/spreadsheetml/2006/main" count="133" uniqueCount="93">
  <si>
    <t>N°</t>
  </si>
  <si>
    <t>N°SACHA</t>
  </si>
  <si>
    <t>Date de la saisie</t>
  </si>
  <si>
    <t>Date de l'audit</t>
  </si>
  <si>
    <t>Lieu</t>
  </si>
  <si>
    <t>Auditeur 1</t>
  </si>
  <si>
    <t>Qualification</t>
  </si>
  <si>
    <t>Auditeur 2</t>
  </si>
  <si>
    <t>Auditeur 3</t>
  </si>
  <si>
    <t>Entreprise</t>
  </si>
  <si>
    <t>Aménagement du chantier</t>
  </si>
  <si>
    <t>Balisage efficace</t>
  </si>
  <si>
    <t>Signalisation des risques</t>
  </si>
  <si>
    <t>Eclairement</t>
  </si>
  <si>
    <t>Propreté</t>
  </si>
  <si>
    <t>Rangement</t>
  </si>
  <si>
    <t>Evacuation des déchets</t>
  </si>
  <si>
    <t>Travaux en hauteur</t>
  </si>
  <si>
    <t>Protection collectives adequates et efficaces</t>
  </si>
  <si>
    <t>Port du harnais de sécurté</t>
  </si>
  <si>
    <t>Vigie au sol</t>
  </si>
  <si>
    <t>Confinement / Silo</t>
  </si>
  <si>
    <t>Contrôle d'atmosphère</t>
  </si>
  <si>
    <t>Aeration du chantier</t>
  </si>
  <si>
    <t>Produits chimiques</t>
  </si>
  <si>
    <t>Etiquetage</t>
  </si>
  <si>
    <t>Produit liquide sous rétention</t>
  </si>
  <si>
    <t>Quantité minimum journalière</t>
  </si>
  <si>
    <t>Levage / Manutention</t>
  </si>
  <si>
    <t>Etat de l'engin et des élingues</t>
  </si>
  <si>
    <t>Absence de personnel sous la charge</t>
  </si>
  <si>
    <t>Bonne fixation de la charge</t>
  </si>
  <si>
    <t>Personnel formé et autorisé à la conduite de l'engin</t>
  </si>
  <si>
    <t>Machine / outillage</t>
  </si>
  <si>
    <t>Protecteurs</t>
  </si>
  <si>
    <t>Etat / conformité</t>
  </si>
  <si>
    <t>Energies / fluides</t>
  </si>
  <si>
    <t>Consignation réalisée</t>
  </si>
  <si>
    <t>Protection 30mA</t>
  </si>
  <si>
    <t>Matériels / câbles en bon état</t>
  </si>
  <si>
    <t>EPI</t>
  </si>
  <si>
    <t>Casque</t>
  </si>
  <si>
    <t>Lunettes de sécurité</t>
  </si>
  <si>
    <t>Protections auditives</t>
  </si>
  <si>
    <t>Gants</t>
  </si>
  <si>
    <t>Vêtement de travail</t>
  </si>
  <si>
    <t>Chaussures de sécurité</t>
  </si>
  <si>
    <t>Incendie</t>
  </si>
  <si>
    <t>Permis de feu</t>
  </si>
  <si>
    <t>Moyens de lutte proche</t>
  </si>
  <si>
    <t>Affichage chantier</t>
  </si>
  <si>
    <t>Plan de prévention et avenants</t>
  </si>
  <si>
    <t>Mode opératoire</t>
  </si>
  <si>
    <t>Plan d'acès</t>
  </si>
  <si>
    <t>Consignes de sécurité</t>
  </si>
  <si>
    <t>Liste d'émargement</t>
  </si>
  <si>
    <t>Permis de fouille</t>
  </si>
  <si>
    <t>Prêt de matériel PSA</t>
  </si>
  <si>
    <t>FU Produit chimique</t>
  </si>
  <si>
    <t>Actes sûrs observés</t>
  </si>
  <si>
    <t>Remarques / Non conformités</t>
  </si>
  <si>
    <t>Site</t>
  </si>
  <si>
    <t>Type d'audit</t>
  </si>
  <si>
    <t>TREMERY</t>
  </si>
  <si>
    <t>DW</t>
  </si>
  <si>
    <t>N° de semaine</t>
  </si>
  <si>
    <t>Qualification2</t>
  </si>
  <si>
    <t>Qualification3</t>
  </si>
  <si>
    <t>Bilan complet des anomalies</t>
  </si>
  <si>
    <t>Audits complets au cumul</t>
  </si>
  <si>
    <t>Audits simplifiés au cumul</t>
  </si>
  <si>
    <t>SUIVI DES AUDITS AU CUMUL</t>
  </si>
  <si>
    <t>DONNEURS D'ORDRES</t>
  </si>
  <si>
    <t>Filtrage EE</t>
  </si>
  <si>
    <t>Filtrage DO</t>
  </si>
  <si>
    <t>Filtrage PRCT</t>
  </si>
  <si>
    <t>N° mois</t>
  </si>
  <si>
    <t>Année</t>
  </si>
  <si>
    <t>Type de numéro</t>
  </si>
  <si>
    <t>N° atelier</t>
  </si>
  <si>
    <t>Date de la RPO</t>
  </si>
  <si>
    <t>Plage des travaux d'arrêts</t>
  </si>
  <si>
    <t>Date de début</t>
  </si>
  <si>
    <t>Date de fin</t>
  </si>
  <si>
    <t>à l'ouverture du chantier</t>
  </si>
  <si>
    <t>Plan de Prévention</t>
  </si>
  <si>
    <t>DO</t>
  </si>
  <si>
    <t>CONTIN Jean-Roger</t>
  </si>
  <si>
    <t>PRCT</t>
  </si>
  <si>
    <t>MY16_0166</t>
  </si>
  <si>
    <t>REMISE EN CONFORMITE PALETTIERS T5M11</t>
  </si>
  <si>
    <t>COUTIER</t>
  </si>
  <si>
    <t>RESPECT DU PORT DES EPI - BON BALISAGE DE LA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</si>
</sst>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1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6"/>
      <color theme="1"/>
      <name val="Cambria"/>
      <family val="1"/>
      <scheme val="major"/>
    </font>
    <font>
      <b/>
      <sz val="26"/>
      <color theme="1"/>
      <name val="Arial Narrow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14" fontId="6" fillId="0" borderId="25" xfId="0" applyNumberFormat="1" applyFont="1" applyBorder="1"/>
    <xf numFmtId="1" fontId="6" fillId="0" borderId="23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/>
    <xf numFmtId="14" fontId="6" fillId="0" borderId="8" xfId="0" applyNumberFormat="1" applyFont="1" applyBorder="1"/>
    <xf numFmtId="1" fontId="6" fillId="0" borderId="13" xfId="0" applyNumberFormat="1" applyFont="1" applyBorder="1" applyAlignment="1">
      <alignment horizontal="center"/>
    </xf>
    <xf numFmtId="0" fontId="6" fillId="0" borderId="0" xfId="0" applyFont="1" applyBorder="1"/>
    <xf numFmtId="14" fontId="6" fillId="0" borderId="20" xfId="0" applyNumberFormat="1" applyFont="1" applyBorder="1"/>
    <xf numFmtId="1" fontId="6" fillId="0" borderId="24" xfId="0" applyNumberFormat="1" applyFont="1" applyBorder="1" applyAlignment="1">
      <alignment horizontal="center"/>
    </xf>
    <xf numFmtId="14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0" fillId="0" borderId="10" xfId="0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0" fillId="0" borderId="9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0" fontId="0" fillId="0" borderId="12" xfId="0" applyFill="1" applyBorder="1" applyAlignment="1">
      <alignment horizontal="center" textRotation="90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6" xfId="0" applyNumberFormat="1" applyBorder="1" applyAlignment="1">
      <alignment wrapText="1"/>
    </xf>
    <xf numFmtId="0" fontId="0" fillId="0" borderId="18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4" xfId="0" applyNumberFormat="1" applyBorder="1" applyAlignment="1">
      <alignment wrapText="1"/>
    </xf>
    <xf numFmtId="0" fontId="0" fillId="0" borderId="16" xfId="0" applyNumberFormat="1" applyBorder="1" applyAlignment="1">
      <alignment horizontal="center" wrapText="1"/>
    </xf>
    <xf numFmtId="0" fontId="6" fillId="0" borderId="0" xfId="0" applyFont="1" applyAlignment="1">
      <alignment horizontal="center"/>
    </xf>
    <xf numFmtId="14" fontId="0" fillId="0" borderId="30" xfId="0" quotePrefix="1" applyNumberFormat="1" applyBorder="1" applyAlignment="1">
      <alignment horizontal="center" vertical="center"/>
    </xf>
    <xf numFmtId="14" fontId="0" fillId="0" borderId="28" xfId="0" quotePrefix="1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238126</xdr:colOff>
      <xdr:row>10</xdr:row>
      <xdr:rowOff>38100</xdr:rowOff>
    </xdr:from>
    <xdr:to>
      <xdr:col>19</xdr:col>
      <xdr:colOff>171451</xdr:colOff>
      <xdr:row>36</xdr:row>
      <xdr:rowOff>171450</xdr:rowOff>
    </xdr:to>
    <xdr:sp macro="" textlink="">
      <xdr:nvSpPr>
        <xdr:cNvPr id="3" name="Rectangle à coins arrondis 2"/>
        <xdr:cNvSpPr/>
      </xdr:nvSpPr>
      <xdr:spPr>
        <a:xfrm>
          <a:off x="16097251" y="2990850"/>
          <a:ext cx="6902450" cy="5514975"/>
        </a:xfrm>
        <a:prstGeom prst="roundRect">
          <a:avLst>
            <a:gd name="adj" fmla="val 6522"/>
          </a:avLst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447675</xdr:colOff>
          <xdr:row>6</xdr:row>
          <xdr:rowOff>257175</xdr:rowOff>
        </xdr:from>
        <xdr:to>
          <xdr:col>18</xdr:col>
          <xdr:colOff>209550</xdr:colOff>
          <xdr:row>8</xdr:row>
          <xdr:rowOff>19050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Mise à jour complète du fichier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285750</xdr:colOff>
      <xdr:row>40</xdr:row>
      <xdr:rowOff>161924</xdr:rowOff>
    </xdr:from>
    <xdr:to>
      <xdr:col>19</xdr:col>
      <xdr:colOff>142875</xdr:colOff>
      <xdr:row>67</xdr:row>
      <xdr:rowOff>190499</xdr:rowOff>
    </xdr:to>
    <xdr:sp macro="" textlink="">
      <xdr:nvSpPr>
        <xdr:cNvPr id="6" name="Rectangle à coins arrondis 5"/>
        <xdr:cNvSpPr/>
      </xdr:nvSpPr>
      <xdr:spPr>
        <a:xfrm>
          <a:off x="16144875" y="9305924"/>
          <a:ext cx="6826250" cy="5553075"/>
        </a:xfrm>
        <a:prstGeom prst="roundRect">
          <a:avLst>
            <a:gd name="adj" fmla="val 6522"/>
          </a:avLst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495300</xdr:colOff>
      <xdr:row>5</xdr:row>
      <xdr:rowOff>9525</xdr:rowOff>
    </xdr:from>
    <xdr:to>
      <xdr:col>18</xdr:col>
      <xdr:colOff>228600</xdr:colOff>
      <xdr:row>6</xdr:row>
      <xdr:rowOff>228601</xdr:rowOff>
    </xdr:to>
    <xdr:sp macro="" textlink="">
      <xdr:nvSpPr>
        <xdr:cNvPr id="2" name="Rectangle 1"/>
        <xdr:cNvSpPr/>
      </xdr:nvSpPr>
      <xdr:spPr>
        <a:xfrm>
          <a:off x="6629400" y="923925"/>
          <a:ext cx="2724150" cy="4191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/>
            <a:t>Mettre</a:t>
          </a:r>
          <a:r>
            <a:rPr lang="fr-FR" sz="1000" baseline="0"/>
            <a:t> la date voulue dans la cellule I2 puis cliquer sur le  bouton "mise à jour"</a:t>
          </a:r>
        </a:p>
      </xdr:txBody>
    </xdr:sp>
    <xdr:clientData/>
  </xdr:twoCellAnchor>
  <xdr:twoCellAnchor>
    <xdr:from>
      <xdr:col>18</xdr:col>
      <xdr:colOff>619125</xdr:colOff>
      <xdr:row>5</xdr:row>
      <xdr:rowOff>28575</xdr:rowOff>
    </xdr:from>
    <xdr:to>
      <xdr:col>19</xdr:col>
      <xdr:colOff>825500</xdr:colOff>
      <xdr:row>8</xdr:row>
      <xdr:rowOff>190500</xdr:rowOff>
    </xdr:to>
    <xdr:grpSp>
      <xdr:nvGrpSpPr>
        <xdr:cNvPr id="7" name="Groupe 6"/>
        <xdr:cNvGrpSpPr/>
      </xdr:nvGrpSpPr>
      <xdr:grpSpPr>
        <a:xfrm>
          <a:off x="21907500" y="1647825"/>
          <a:ext cx="1182688" cy="971550"/>
          <a:chOff x="8058150" y="4543425"/>
          <a:chExt cx="990600" cy="704850"/>
        </a:xfrm>
      </xdr:grpSpPr>
      <xdr:pic macro="[0]!lotremacro"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9" name="ZoneTexte 8"/>
          <xdr:cNvSpPr txBox="1"/>
        </xdr:nvSpPr>
        <xdr:spPr>
          <a:xfrm>
            <a:off x="8058150" y="4886325"/>
            <a:ext cx="99060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800"/>
              <a:t>Retour</a:t>
            </a:r>
            <a:r>
              <a:rPr lang="fr-FR" sz="800" baseline="0"/>
              <a:t> au menu principal</a:t>
            </a:r>
            <a:endParaRPr lang="fr-FR" sz="8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707570</xdr:colOff>
      <xdr:row>2</xdr:row>
      <xdr:rowOff>1362</xdr:rowOff>
    </xdr:from>
    <xdr:to>
      <xdr:col>3</xdr:col>
      <xdr:colOff>106134</xdr:colOff>
      <xdr:row>2</xdr:row>
      <xdr:rowOff>2722</xdr:rowOff>
    </xdr:to>
    <xdr:grpSp>
      <xdr:nvGrpSpPr>
        <xdr:cNvPr id="2" name="Groupe 1"/>
        <xdr:cNvGrpSpPr/>
      </xdr:nvGrpSpPr>
      <xdr:grpSpPr>
        <a:xfrm>
          <a:off x="1469570" y="858612"/>
          <a:ext cx="922564" cy="1360"/>
          <a:chOff x="8058150" y="4543425"/>
          <a:chExt cx="990600" cy="828791"/>
        </a:xfrm>
      </xdr:grpSpPr>
      <xdr:pic macro="[0]!lotremacro"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4" name="ZoneTexte 3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2</xdr:row>
      <xdr:rowOff>1362</xdr:rowOff>
    </xdr:from>
    <xdr:to>
      <xdr:col>3</xdr:col>
      <xdr:colOff>106134</xdr:colOff>
      <xdr:row>2</xdr:row>
      <xdr:rowOff>2722</xdr:rowOff>
    </xdr:to>
    <xdr:grpSp>
      <xdr:nvGrpSpPr>
        <xdr:cNvPr id="5" name="Groupe 4"/>
        <xdr:cNvGrpSpPr/>
      </xdr:nvGrpSpPr>
      <xdr:grpSpPr>
        <a:xfrm>
          <a:off x="1469570" y="858612"/>
          <a:ext cx="922564" cy="1360"/>
          <a:chOff x="8058150" y="4543425"/>
          <a:chExt cx="990600" cy="828791"/>
        </a:xfrm>
      </xdr:grpSpPr>
      <xdr:pic macro="[0]!lotremacro"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7" name="ZoneTexte 6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3</xdr:row>
      <xdr:rowOff>1362</xdr:rowOff>
    </xdr:from>
    <xdr:to>
      <xdr:col>3</xdr:col>
      <xdr:colOff>106134</xdr:colOff>
      <xdr:row>3</xdr:row>
      <xdr:rowOff>2722</xdr:rowOff>
    </xdr:to>
    <xdr:grpSp>
      <xdr:nvGrpSpPr>
        <xdr:cNvPr id="8" name="Groupe 7"/>
        <xdr:cNvGrpSpPr/>
      </xdr:nvGrpSpPr>
      <xdr:grpSpPr>
        <a:xfrm>
          <a:off x="1469570" y="1287237"/>
          <a:ext cx="922564" cy="1360"/>
          <a:chOff x="8058150" y="4543425"/>
          <a:chExt cx="990600" cy="828791"/>
        </a:xfrm>
      </xdr:grpSpPr>
      <xdr:pic macro="[0]!lotremacro">
        <xdr:nvPicPr>
          <xdr:cNvPr id="9" name="Image 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10" name="ZoneTexte 9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3</xdr:row>
      <xdr:rowOff>1362</xdr:rowOff>
    </xdr:from>
    <xdr:to>
      <xdr:col>3</xdr:col>
      <xdr:colOff>106134</xdr:colOff>
      <xdr:row>3</xdr:row>
      <xdr:rowOff>2722</xdr:rowOff>
    </xdr:to>
    <xdr:grpSp>
      <xdr:nvGrpSpPr>
        <xdr:cNvPr id="11" name="Groupe 10"/>
        <xdr:cNvGrpSpPr/>
      </xdr:nvGrpSpPr>
      <xdr:grpSpPr>
        <a:xfrm>
          <a:off x="1469570" y="1287237"/>
          <a:ext cx="922564" cy="1360"/>
          <a:chOff x="8058150" y="4543425"/>
          <a:chExt cx="990600" cy="828791"/>
        </a:xfrm>
      </xdr:grpSpPr>
      <xdr:pic macro="[0]!lotremacro">
        <xdr:nvPicPr>
          <xdr:cNvPr id="12" name="Image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13" name="ZoneTexte 12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4</xdr:row>
      <xdr:rowOff>1362</xdr:rowOff>
    </xdr:from>
    <xdr:to>
      <xdr:col>3</xdr:col>
      <xdr:colOff>106134</xdr:colOff>
      <xdr:row>4</xdr:row>
      <xdr:rowOff>2722</xdr:rowOff>
    </xdr:to>
    <xdr:grpSp>
      <xdr:nvGrpSpPr>
        <xdr:cNvPr id="26" name="Groupe 25"/>
        <xdr:cNvGrpSpPr/>
      </xdr:nvGrpSpPr>
      <xdr:grpSpPr>
        <a:xfrm>
          <a:off x="1469570" y="1715862"/>
          <a:ext cx="922564" cy="1360"/>
          <a:chOff x="8058150" y="4543425"/>
          <a:chExt cx="990600" cy="828791"/>
        </a:xfrm>
      </xdr:grpSpPr>
      <xdr:pic macro="[0]!lotremacro">
        <xdr:nvPicPr>
          <xdr:cNvPr id="27" name="Image 2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28" name="ZoneTexte 27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4</xdr:row>
      <xdr:rowOff>1362</xdr:rowOff>
    </xdr:from>
    <xdr:to>
      <xdr:col>3</xdr:col>
      <xdr:colOff>106134</xdr:colOff>
      <xdr:row>4</xdr:row>
      <xdr:rowOff>2722</xdr:rowOff>
    </xdr:to>
    <xdr:grpSp>
      <xdr:nvGrpSpPr>
        <xdr:cNvPr id="29" name="Groupe 28"/>
        <xdr:cNvGrpSpPr/>
      </xdr:nvGrpSpPr>
      <xdr:grpSpPr>
        <a:xfrm>
          <a:off x="1469570" y="1715862"/>
          <a:ext cx="922564" cy="1360"/>
          <a:chOff x="8058150" y="4543425"/>
          <a:chExt cx="990600" cy="828791"/>
        </a:xfrm>
      </xdr:grpSpPr>
      <xdr:pic macro="[0]!lotremacro">
        <xdr:nvPicPr>
          <xdr:cNvPr id="30" name="Image 2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31" name="ZoneTexte 30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5</xdr:row>
      <xdr:rowOff>1362</xdr:rowOff>
    </xdr:from>
    <xdr:to>
      <xdr:col>3</xdr:col>
      <xdr:colOff>106134</xdr:colOff>
      <xdr:row>5</xdr:row>
      <xdr:rowOff>2722</xdr:rowOff>
    </xdr:to>
    <xdr:grpSp>
      <xdr:nvGrpSpPr>
        <xdr:cNvPr id="32" name="Groupe 31"/>
        <xdr:cNvGrpSpPr/>
      </xdr:nvGrpSpPr>
      <xdr:grpSpPr>
        <a:xfrm>
          <a:off x="1469570" y="2144487"/>
          <a:ext cx="922564" cy="1360"/>
          <a:chOff x="8058150" y="4543425"/>
          <a:chExt cx="990600" cy="828791"/>
        </a:xfrm>
      </xdr:grpSpPr>
      <xdr:pic macro="[0]!lotremacro">
        <xdr:nvPicPr>
          <xdr:cNvPr id="33" name="Image 3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34" name="ZoneTexte 33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5</xdr:row>
      <xdr:rowOff>1362</xdr:rowOff>
    </xdr:from>
    <xdr:to>
      <xdr:col>3</xdr:col>
      <xdr:colOff>106134</xdr:colOff>
      <xdr:row>5</xdr:row>
      <xdr:rowOff>2722</xdr:rowOff>
    </xdr:to>
    <xdr:grpSp>
      <xdr:nvGrpSpPr>
        <xdr:cNvPr id="35" name="Groupe 34"/>
        <xdr:cNvGrpSpPr/>
      </xdr:nvGrpSpPr>
      <xdr:grpSpPr>
        <a:xfrm>
          <a:off x="1469570" y="2144487"/>
          <a:ext cx="922564" cy="1360"/>
          <a:chOff x="8058150" y="4543425"/>
          <a:chExt cx="990600" cy="828791"/>
        </a:xfrm>
      </xdr:grpSpPr>
      <xdr:pic macro="[0]!lotremacro">
        <xdr:nvPicPr>
          <xdr:cNvPr id="36" name="Image 3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37" name="ZoneTexte 36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6</xdr:row>
      <xdr:rowOff>1362</xdr:rowOff>
    </xdr:from>
    <xdr:to>
      <xdr:col>3</xdr:col>
      <xdr:colOff>106134</xdr:colOff>
      <xdr:row>6</xdr:row>
      <xdr:rowOff>2722</xdr:rowOff>
    </xdr:to>
    <xdr:grpSp>
      <xdr:nvGrpSpPr>
        <xdr:cNvPr id="38" name="Groupe 37"/>
        <xdr:cNvGrpSpPr/>
      </xdr:nvGrpSpPr>
      <xdr:grpSpPr>
        <a:xfrm>
          <a:off x="1469570" y="2573112"/>
          <a:ext cx="922564" cy="1360"/>
          <a:chOff x="8058150" y="4543425"/>
          <a:chExt cx="990600" cy="828791"/>
        </a:xfrm>
      </xdr:grpSpPr>
      <xdr:pic macro="[0]!lotremacro">
        <xdr:nvPicPr>
          <xdr:cNvPr id="39" name="Image 3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40" name="ZoneTexte 39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  <xdr:twoCellAnchor>
    <xdr:from>
      <xdr:col>1</xdr:col>
      <xdr:colOff>707570</xdr:colOff>
      <xdr:row>6</xdr:row>
      <xdr:rowOff>1362</xdr:rowOff>
    </xdr:from>
    <xdr:to>
      <xdr:col>3</xdr:col>
      <xdr:colOff>106134</xdr:colOff>
      <xdr:row>6</xdr:row>
      <xdr:rowOff>2722</xdr:rowOff>
    </xdr:to>
    <xdr:grpSp>
      <xdr:nvGrpSpPr>
        <xdr:cNvPr id="41" name="Groupe 40"/>
        <xdr:cNvGrpSpPr/>
      </xdr:nvGrpSpPr>
      <xdr:grpSpPr>
        <a:xfrm>
          <a:off x="1469570" y="2573112"/>
          <a:ext cx="922564" cy="1360"/>
          <a:chOff x="8058150" y="4543425"/>
          <a:chExt cx="990600" cy="828791"/>
        </a:xfrm>
      </xdr:grpSpPr>
      <xdr:pic macro="[0]!lotremacro">
        <xdr:nvPicPr>
          <xdr:cNvPr id="42" name="Image 4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82000" y="4543425"/>
            <a:ext cx="352425" cy="352425"/>
          </a:xfrm>
          <a:prstGeom prst="rect">
            <a:avLst/>
          </a:prstGeom>
        </xdr:spPr>
      </xdr:pic>
      <xdr:sp macro="[0]!lotremacro" textlink="">
        <xdr:nvSpPr>
          <xdr:cNvPr id="43" name="ZoneTexte 42"/>
          <xdr:cNvSpPr txBox="1"/>
        </xdr:nvSpPr>
        <xdr:spPr>
          <a:xfrm>
            <a:off x="8058150" y="4886325"/>
            <a:ext cx="990600" cy="48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000"/>
              <a:t>Retour</a:t>
            </a:r>
            <a:r>
              <a:rPr lang="fr-FR" sz="1000" baseline="0"/>
              <a:t> au menu principal</a:t>
            </a:r>
            <a:endParaRPr lang="fr-FR" sz="10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&#226;time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âtime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9" tint="-0.249977111117893"/>
    <pageSetUpPr fitToPage="1"/>
  </sheetPr>
  <dimension ref="A1:X80"/>
  <sheetViews>
    <sheetView showGridLines="0" tabSelected="1" topLeftCell="G7" zoomScale="80" zoomScaleNormal="80" workbookViewId="0">
      <selection activeCell="K14" sqref="K14"/>
    </sheetView>
  </sheetViews>
  <sheetFormatPr baseColWidth="10" defaultRowHeight="15" x14ac:dyDescent="0.25"/>
  <cols>
    <col min="1" max="1" width="13" customWidth="1"/>
    <col min="2" max="2" width="48.42578125" customWidth="1"/>
    <col min="3" max="3" width="13.85546875" customWidth="1"/>
    <col min="4" max="4" width="4.5703125" customWidth="1"/>
    <col min="5" max="5" width="48.42578125" customWidth="1"/>
    <col min="6" max="6" width="13.85546875" customWidth="1"/>
    <col min="7" max="7" width="4.5703125" customWidth="1"/>
    <col min="8" max="8" width="48.42578125" customWidth="1"/>
    <col min="9" max="9" width="13.85546875" customWidth="1"/>
    <col min="10" max="10" width="13" customWidth="1"/>
    <col min="11" max="12" width="7.140625" customWidth="1"/>
    <col min="13" max="13" width="20.28515625" customWidth="1"/>
    <col min="14" max="14" width="2.42578125" customWidth="1"/>
    <col min="15" max="15" width="9.85546875" bestFit="1" customWidth="1"/>
    <col min="16" max="16" width="16.42578125" customWidth="1"/>
    <col min="17" max="17" width="10.85546875" customWidth="1"/>
    <col min="18" max="18" width="22.7109375" customWidth="1"/>
    <col min="19" max="20" width="14.7109375" customWidth="1"/>
  </cols>
  <sheetData>
    <row r="1" spans="1:24" ht="41.25" customHeight="1" thickBot="1" x14ac:dyDescent="0.3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R1" s="14" t="s">
        <v>80</v>
      </c>
      <c r="S1" s="88">
        <v>42790</v>
      </c>
      <c r="T1" s="89"/>
    </row>
    <row r="2" spans="1:24" ht="41.25" customHeight="1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R2" s="15" t="s">
        <v>81</v>
      </c>
      <c r="S2" s="60">
        <v>42779</v>
      </c>
      <c r="T2" s="59">
        <v>42784</v>
      </c>
    </row>
    <row r="3" spans="1:24" x14ac:dyDescent="0.25">
      <c r="S3" s="16" t="s">
        <v>82</v>
      </c>
      <c r="T3" s="16" t="s">
        <v>83</v>
      </c>
    </row>
    <row r="7" spans="1:24" ht="33" customHeight="1" x14ac:dyDescent="0.25">
      <c r="A7" s="72" t="s">
        <v>68</v>
      </c>
      <c r="B7" s="72"/>
      <c r="C7" s="72"/>
      <c r="D7" s="72"/>
      <c r="E7" s="72"/>
      <c r="F7" s="72"/>
      <c r="G7" s="72"/>
      <c r="H7" s="72"/>
      <c r="I7" s="72"/>
      <c r="J7" s="72"/>
      <c r="K7" s="43"/>
      <c r="L7" s="43"/>
      <c r="M7" s="7"/>
      <c r="N7" s="7"/>
      <c r="O7" s="7"/>
      <c r="U7" s="2"/>
      <c r="V7" s="2"/>
      <c r="W7" s="2"/>
      <c r="X7" s="2"/>
    </row>
    <row r="8" spans="1:24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U8" s="2"/>
      <c r="V8" s="2"/>
      <c r="W8" s="2"/>
      <c r="X8" s="2"/>
    </row>
    <row r="9" spans="1:24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U9" s="2"/>
      <c r="V9" s="2"/>
      <c r="W9" s="2"/>
      <c r="X9" s="2"/>
    </row>
    <row r="10" spans="1:24" ht="25.5" customHeight="1" thickBot="1" x14ac:dyDescent="0.3">
      <c r="B10" s="6">
        <f>COUNT(#REF!)+COUNT(#REF!)</f>
        <v>0</v>
      </c>
      <c r="C10" s="6"/>
      <c r="D10" s="6"/>
      <c r="E10" s="6"/>
      <c r="F10" s="6"/>
      <c r="G10" s="6"/>
      <c r="H10" s="6"/>
      <c r="I10" s="6"/>
      <c r="J10" s="6"/>
      <c r="K10" s="6"/>
      <c r="U10" s="2"/>
      <c r="V10" s="2"/>
      <c r="W10" s="2"/>
      <c r="X10" s="2"/>
    </row>
    <row r="11" spans="1:24" ht="21" thickBot="1" x14ac:dyDescent="0.3">
      <c r="B11" s="64"/>
      <c r="C11" s="65"/>
      <c r="D11" s="6"/>
      <c r="E11" s="64"/>
      <c r="F11" s="65"/>
      <c r="G11" s="6"/>
      <c r="H11" s="64"/>
      <c r="I11" s="65"/>
      <c r="J11" s="6"/>
      <c r="K11" s="6"/>
    </row>
    <row r="12" spans="1:24" ht="15" customHeight="1" thickBot="1" x14ac:dyDescent="0.3">
      <c r="B12" s="9"/>
      <c r="C12" s="18"/>
      <c r="D12" s="7"/>
      <c r="E12" s="9"/>
      <c r="F12" s="18"/>
      <c r="G12" s="7"/>
      <c r="H12" s="9"/>
      <c r="I12" s="18"/>
      <c r="J12" s="1"/>
      <c r="O12" s="90" t="s">
        <v>71</v>
      </c>
      <c r="P12" s="90"/>
      <c r="Q12" s="90"/>
      <c r="R12" s="90"/>
      <c r="S12" s="90"/>
    </row>
    <row r="13" spans="1:24" ht="15.75" x14ac:dyDescent="0.25">
      <c r="B13" s="19"/>
      <c r="C13" s="20"/>
      <c r="D13" s="21"/>
      <c r="E13" s="19"/>
      <c r="F13" s="20"/>
      <c r="G13" s="21"/>
      <c r="H13" s="19"/>
      <c r="I13" s="20"/>
      <c r="J13" s="58"/>
      <c r="K13" s="22"/>
    </row>
    <row r="14" spans="1:24" ht="16.5" thickBot="1" x14ac:dyDescent="0.3">
      <c r="B14" s="23"/>
      <c r="C14" s="24"/>
      <c r="D14" s="21"/>
      <c r="E14" s="23"/>
      <c r="F14" s="24"/>
      <c r="G14" s="21"/>
      <c r="H14" s="23"/>
      <c r="I14" s="24"/>
      <c r="J14" s="58"/>
      <c r="K14" s="22"/>
    </row>
    <row r="15" spans="1:24" ht="15" customHeight="1" x14ac:dyDescent="0.25">
      <c r="B15" s="23"/>
      <c r="C15" s="24"/>
      <c r="D15" s="21"/>
      <c r="E15" s="23"/>
      <c r="F15" s="24"/>
      <c r="G15" s="21"/>
      <c r="H15" s="23"/>
      <c r="I15" s="24"/>
      <c r="J15" s="58"/>
      <c r="K15" s="22"/>
      <c r="M15" s="76" t="s">
        <v>72</v>
      </c>
      <c r="N15" s="11"/>
      <c r="O15" s="79" t="s">
        <v>70</v>
      </c>
      <c r="P15" s="80"/>
      <c r="R15" s="79" t="s">
        <v>69</v>
      </c>
      <c r="S15" s="80"/>
    </row>
    <row r="16" spans="1:24" ht="15.75" x14ac:dyDescent="0.25">
      <c r="B16" s="23"/>
      <c r="C16" s="24"/>
      <c r="D16" s="21"/>
      <c r="E16" s="23"/>
      <c r="F16" s="24"/>
      <c r="G16" s="21"/>
      <c r="H16" s="23"/>
      <c r="I16" s="24"/>
      <c r="J16" s="58"/>
      <c r="K16" s="22"/>
      <c r="M16" s="77"/>
      <c r="N16" s="11"/>
      <c r="O16" s="81"/>
      <c r="P16" s="82"/>
      <c r="R16" s="81"/>
      <c r="S16" s="82"/>
    </row>
    <row r="17" spans="2:19" ht="15.75" x14ac:dyDescent="0.25">
      <c r="B17" s="23"/>
      <c r="C17" s="24"/>
      <c r="D17" s="21"/>
      <c r="E17" s="23"/>
      <c r="F17" s="24"/>
      <c r="G17" s="21"/>
      <c r="H17" s="23"/>
      <c r="I17" s="24"/>
      <c r="J17" s="22"/>
      <c r="K17" s="22"/>
      <c r="M17" s="77"/>
      <c r="N17" s="11"/>
      <c r="O17" s="83"/>
      <c r="P17" s="84"/>
      <c r="R17" s="83"/>
      <c r="S17" s="84"/>
    </row>
    <row r="18" spans="2:19" ht="15.75" x14ac:dyDescent="0.25">
      <c r="B18" s="23"/>
      <c r="C18" s="24"/>
      <c r="D18" s="21"/>
      <c r="E18" s="23"/>
      <c r="F18" s="24"/>
      <c r="G18" s="21"/>
      <c r="H18" s="23"/>
      <c r="I18" s="24"/>
      <c r="J18" s="22"/>
      <c r="K18" s="3"/>
      <c r="M18" s="77"/>
      <c r="N18" s="11"/>
      <c r="O18" s="61" t="s">
        <v>63</v>
      </c>
      <c r="P18" s="61">
        <f t="array" ref="P18">IF($O18="","",
SUM(--(FREQUENCY(IF(DataTremery!$J$3:$N$9996="DO",
ROW(DataTremery!$J$3:$N$9996),0)*
(DataTremery!$H$3:$H$9996=$O18)*
(DataTremery!$E$3:$E$9996&gt;=$S$2)*
(DataTremery!$E$3:$E$9996&lt;=$T$2)*
(DataTremery!$F$3:$F$9996&lt;$S$1),
ROW(DataTremery!$J$3:$N$9996))&gt;0))-1)
+
IF($O18="","",
SUM(--(FREQUENCY(IF(DataTremery!$J$3:$N$9996="PRCT",
ROW(DataTremery!$J$3:$N$9996),0)*
(DataTremery!$H$3:$H$9996=$O18)*
(DataTremery!$E$3:$E$9996&gt;=$S$2)*
(DataTremery!$E$3:$E$9996&lt;=$T$2)*
(DataTremery!$F$3:$F$9996&lt;$S$1),
ROW(DataTremery!$J$3:$N$9996))&gt;0))
-1)</f>
        <v>4</v>
      </c>
      <c r="R18" s="8"/>
      <c r="S18" s="3"/>
    </row>
    <row r="19" spans="2:19" ht="15.75" x14ac:dyDescent="0.25">
      <c r="B19" s="23"/>
      <c r="C19" s="24"/>
      <c r="D19" s="21"/>
      <c r="E19" s="23"/>
      <c r="F19" s="24"/>
      <c r="G19" s="21"/>
      <c r="H19" s="23"/>
      <c r="I19" s="24"/>
      <c r="J19" s="22"/>
      <c r="K19" s="22"/>
      <c r="M19" s="77"/>
      <c r="N19" s="11"/>
      <c r="O19" s="3"/>
      <c r="P19" s="3"/>
      <c r="R19" s="3"/>
      <c r="S19" s="3"/>
    </row>
    <row r="20" spans="2:19" ht="15.75" x14ac:dyDescent="0.25">
      <c r="B20" s="23"/>
      <c r="C20" s="24"/>
      <c r="D20" s="21"/>
      <c r="E20" s="23"/>
      <c r="F20" s="24"/>
      <c r="G20" s="21"/>
      <c r="H20" s="23"/>
      <c r="I20" s="24"/>
      <c r="J20" s="22"/>
      <c r="K20" s="22"/>
      <c r="M20" s="77"/>
      <c r="N20" s="11"/>
      <c r="O20" s="3"/>
      <c r="P20" s="3"/>
      <c r="R20" s="3"/>
      <c r="S20" s="3"/>
    </row>
    <row r="21" spans="2:19" ht="15.75" x14ac:dyDescent="0.25">
      <c r="B21" s="23"/>
      <c r="C21" s="24"/>
      <c r="D21" s="21"/>
      <c r="E21" s="23"/>
      <c r="F21" s="24"/>
      <c r="G21" s="21"/>
      <c r="H21" s="23"/>
      <c r="I21" s="24"/>
      <c r="J21" s="22"/>
      <c r="K21" s="22"/>
      <c r="M21" s="77"/>
      <c r="N21" s="11"/>
    </row>
    <row r="22" spans="2:19" ht="15.75" x14ac:dyDescent="0.25">
      <c r="B22" s="23"/>
      <c r="C22" s="24"/>
      <c r="D22" s="21"/>
      <c r="E22" s="23"/>
      <c r="F22" s="24"/>
      <c r="G22" s="21"/>
      <c r="H22" s="23"/>
      <c r="I22" s="24"/>
      <c r="J22" s="22"/>
      <c r="K22" s="22"/>
      <c r="M22" s="77"/>
      <c r="N22" s="11"/>
      <c r="O22" s="73"/>
      <c r="P22" s="74"/>
      <c r="Q22" s="75"/>
      <c r="R22" s="17"/>
      <c r="S22" s="17"/>
    </row>
    <row r="23" spans="2:19" ht="15.75" x14ac:dyDescent="0.25">
      <c r="B23" s="23"/>
      <c r="C23" s="24"/>
      <c r="D23" s="21"/>
      <c r="E23" s="23"/>
      <c r="F23" s="24"/>
      <c r="G23" s="21"/>
      <c r="H23" s="23"/>
      <c r="I23" s="24"/>
      <c r="J23" s="22"/>
      <c r="K23" s="22"/>
      <c r="M23" s="77"/>
      <c r="N23" s="11"/>
      <c r="O23" s="73"/>
      <c r="P23" s="74"/>
      <c r="Q23" s="75"/>
      <c r="R23" s="13"/>
      <c r="S23" s="13"/>
    </row>
    <row r="24" spans="2:19" ht="16.5" thickBot="1" x14ac:dyDescent="0.3">
      <c r="B24" s="23"/>
      <c r="C24" s="24"/>
      <c r="D24" s="21"/>
      <c r="E24" s="23"/>
      <c r="F24" s="24"/>
      <c r="G24" s="21"/>
      <c r="H24" s="23"/>
      <c r="I24" s="24"/>
      <c r="J24" s="22"/>
      <c r="K24" s="22"/>
      <c r="M24" s="78"/>
      <c r="N24" s="12"/>
      <c r="O24" s="73"/>
      <c r="P24" s="74"/>
      <c r="Q24" s="75"/>
      <c r="R24" s="17"/>
      <c r="S24" s="17"/>
    </row>
    <row r="25" spans="2:19" ht="15.75" x14ac:dyDescent="0.25">
      <c r="B25" s="23"/>
      <c r="C25" s="24"/>
      <c r="D25" s="21"/>
      <c r="E25" s="23"/>
      <c r="F25" s="24"/>
      <c r="G25" s="21"/>
      <c r="H25" s="23"/>
      <c r="I25" s="24"/>
      <c r="J25" s="22"/>
      <c r="K25" s="22"/>
      <c r="M25" s="10"/>
      <c r="N25" s="10"/>
    </row>
    <row r="26" spans="2:19" ht="16.5" thickBot="1" x14ac:dyDescent="0.3">
      <c r="B26" s="23"/>
      <c r="C26" s="24"/>
      <c r="D26" s="21"/>
      <c r="E26" s="23"/>
      <c r="F26" s="24"/>
      <c r="G26" s="21"/>
      <c r="H26" s="23"/>
      <c r="I26" s="24"/>
      <c r="J26" s="22"/>
      <c r="K26" s="25"/>
    </row>
    <row r="27" spans="2:19" ht="15" customHeight="1" x14ac:dyDescent="0.25">
      <c r="B27" s="23"/>
      <c r="C27" s="24"/>
      <c r="D27" s="21"/>
      <c r="E27" s="23"/>
      <c r="F27" s="24"/>
      <c r="G27" s="21"/>
      <c r="H27" s="23"/>
      <c r="I27" s="24"/>
      <c r="J27" s="22"/>
      <c r="K27" s="22"/>
      <c r="M27" s="76"/>
      <c r="N27" s="11"/>
      <c r="O27" s="79"/>
      <c r="P27" s="80"/>
      <c r="R27" s="79"/>
      <c r="S27" s="80"/>
    </row>
    <row r="28" spans="2:19" ht="15.75" x14ac:dyDescent="0.25">
      <c r="B28" s="23"/>
      <c r="C28" s="24"/>
      <c r="D28" s="21"/>
      <c r="E28" s="23"/>
      <c r="F28" s="24"/>
      <c r="G28" s="21"/>
      <c r="H28" s="23"/>
      <c r="I28" s="24"/>
      <c r="J28" s="22"/>
      <c r="K28" s="22"/>
      <c r="M28" s="77"/>
      <c r="N28" s="11"/>
      <c r="O28" s="81"/>
      <c r="P28" s="82"/>
      <c r="R28" s="81"/>
      <c r="S28" s="82"/>
    </row>
    <row r="29" spans="2:19" ht="15.75" x14ac:dyDescent="0.25">
      <c r="B29" s="23"/>
      <c r="C29" s="24"/>
      <c r="D29" s="21"/>
      <c r="E29" s="23"/>
      <c r="F29" s="24"/>
      <c r="G29" s="21"/>
      <c r="H29" s="23"/>
      <c r="I29" s="24"/>
      <c r="J29" s="22"/>
      <c r="K29" s="22"/>
      <c r="M29" s="77"/>
      <c r="N29" s="11"/>
      <c r="O29" s="83"/>
      <c r="P29" s="84"/>
      <c r="R29" s="83"/>
      <c r="S29" s="84"/>
    </row>
    <row r="30" spans="2:19" ht="15.75" x14ac:dyDescent="0.25">
      <c r="B30" s="23"/>
      <c r="C30" s="24"/>
      <c r="D30" s="21"/>
      <c r="E30" s="23"/>
      <c r="F30" s="24"/>
      <c r="G30" s="21"/>
      <c r="H30" s="23"/>
      <c r="I30" s="24"/>
      <c r="J30" s="22"/>
      <c r="K30" s="22"/>
      <c r="M30" s="77"/>
      <c r="N30" s="11"/>
      <c r="O30" s="3"/>
      <c r="P30" s="3"/>
      <c r="R30" s="8"/>
      <c r="S30" s="3"/>
    </row>
    <row r="31" spans="2:19" ht="15.75" x14ac:dyDescent="0.25">
      <c r="B31" s="23"/>
      <c r="C31" s="24"/>
      <c r="D31" s="21"/>
      <c r="E31" s="23"/>
      <c r="F31" s="24"/>
      <c r="G31" s="21"/>
      <c r="H31" s="23"/>
      <c r="I31" s="24"/>
      <c r="J31" s="22"/>
      <c r="K31" s="22"/>
      <c r="M31" s="77"/>
      <c r="N31" s="11"/>
      <c r="O31" s="3"/>
      <c r="P31" s="3"/>
      <c r="R31" s="3"/>
      <c r="S31" s="3"/>
    </row>
    <row r="32" spans="2:19" ht="15.75" x14ac:dyDescent="0.25">
      <c r="B32" s="23"/>
      <c r="C32" s="24"/>
      <c r="D32" s="21"/>
      <c r="E32" s="23"/>
      <c r="F32" s="24"/>
      <c r="G32" s="21"/>
      <c r="H32" s="23"/>
      <c r="I32" s="24"/>
      <c r="J32" s="22"/>
      <c r="K32" s="22"/>
      <c r="M32" s="77"/>
      <c r="N32" s="11"/>
      <c r="O32" s="3"/>
      <c r="P32" s="3"/>
      <c r="R32" s="3"/>
      <c r="S32" s="3"/>
    </row>
    <row r="33" spans="2:19" ht="15.75" x14ac:dyDescent="0.25">
      <c r="B33" s="23"/>
      <c r="C33" s="24"/>
      <c r="D33" s="21"/>
      <c r="E33" s="23"/>
      <c r="F33" s="24"/>
      <c r="G33" s="21"/>
      <c r="H33" s="23"/>
      <c r="I33" s="24"/>
      <c r="J33" s="22"/>
      <c r="K33" s="22"/>
      <c r="M33" s="77"/>
      <c r="N33" s="11"/>
    </row>
    <row r="34" spans="2:19" ht="15.75" x14ac:dyDescent="0.25">
      <c r="B34" s="23"/>
      <c r="C34" s="24"/>
      <c r="D34" s="21"/>
      <c r="E34" s="23"/>
      <c r="F34" s="24"/>
      <c r="G34" s="21"/>
      <c r="H34" s="23"/>
      <c r="I34" s="24"/>
      <c r="J34" s="22"/>
      <c r="K34" s="22"/>
      <c r="M34" s="77"/>
      <c r="N34" s="11"/>
      <c r="O34" s="73"/>
      <c r="P34" s="74"/>
      <c r="Q34" s="75"/>
      <c r="R34" s="17"/>
      <c r="S34" s="17"/>
    </row>
    <row r="35" spans="2:19" ht="15.75" x14ac:dyDescent="0.25">
      <c r="B35" s="23"/>
      <c r="C35" s="24"/>
      <c r="D35" s="21"/>
      <c r="E35" s="23"/>
      <c r="F35" s="24"/>
      <c r="G35" s="21"/>
      <c r="H35" s="23"/>
      <c r="I35" s="24"/>
      <c r="J35" s="22"/>
      <c r="K35" s="22"/>
      <c r="M35" s="77"/>
      <c r="N35" s="11"/>
      <c r="O35" s="73"/>
      <c r="P35" s="74"/>
      <c r="Q35" s="75"/>
      <c r="R35" s="13"/>
      <c r="S35" s="13"/>
    </row>
    <row r="36" spans="2:19" ht="16.5" thickBot="1" x14ac:dyDescent="0.3">
      <c r="B36" s="23"/>
      <c r="C36" s="24"/>
      <c r="D36" s="21"/>
      <c r="E36" s="23"/>
      <c r="F36" s="24"/>
      <c r="G36" s="21"/>
      <c r="H36" s="23"/>
      <c r="I36" s="24"/>
      <c r="J36" s="22"/>
      <c r="K36" s="22"/>
      <c r="M36" s="78"/>
      <c r="N36" s="11"/>
      <c r="O36" s="73"/>
      <c r="P36" s="74"/>
      <c r="Q36" s="75"/>
      <c r="R36" s="17"/>
      <c r="S36" s="17"/>
    </row>
    <row r="37" spans="2:19" ht="15" customHeight="1" x14ac:dyDescent="0.25">
      <c r="B37" s="23"/>
      <c r="C37" s="24"/>
      <c r="D37" s="21"/>
      <c r="E37" s="23"/>
      <c r="F37" s="24"/>
      <c r="G37" s="21"/>
      <c r="H37" s="23"/>
      <c r="I37" s="24"/>
      <c r="J37" s="22"/>
      <c r="K37" s="22"/>
    </row>
    <row r="38" spans="2:19" ht="15.75" x14ac:dyDescent="0.25">
      <c r="B38" s="23"/>
      <c r="C38" s="24"/>
      <c r="D38" s="21"/>
      <c r="E38" s="23"/>
      <c r="F38" s="24"/>
      <c r="G38" s="21"/>
      <c r="H38" s="23"/>
      <c r="I38" s="24"/>
      <c r="J38" s="22"/>
      <c r="K38" s="22"/>
    </row>
    <row r="39" spans="2:19" ht="15.75" x14ac:dyDescent="0.25">
      <c r="B39" s="23"/>
      <c r="C39" s="24"/>
      <c r="D39" s="21"/>
      <c r="E39" s="23"/>
      <c r="F39" s="24"/>
      <c r="G39" s="21"/>
      <c r="H39" s="23"/>
      <c r="I39" s="24"/>
      <c r="J39" s="22"/>
      <c r="K39" s="22"/>
    </row>
    <row r="40" spans="2:19" ht="15.75" x14ac:dyDescent="0.25">
      <c r="B40" s="23"/>
      <c r="C40" s="24"/>
      <c r="D40" s="21"/>
      <c r="E40" s="23"/>
      <c r="F40" s="24"/>
      <c r="G40" s="21"/>
      <c r="H40" s="23"/>
      <c r="I40" s="24"/>
      <c r="J40" s="22"/>
      <c r="K40" s="22"/>
    </row>
    <row r="41" spans="2:19" ht="15.75" x14ac:dyDescent="0.25">
      <c r="B41" s="23"/>
      <c r="C41" s="24"/>
      <c r="D41" s="21"/>
      <c r="E41" s="23"/>
      <c r="F41" s="24"/>
      <c r="G41" s="21"/>
      <c r="H41" s="23"/>
      <c r="I41" s="24"/>
      <c r="J41" s="22"/>
      <c r="K41" s="22"/>
    </row>
    <row r="42" spans="2:19" ht="15.75" x14ac:dyDescent="0.25">
      <c r="B42" s="23"/>
      <c r="C42" s="24"/>
      <c r="D42" s="21"/>
      <c r="E42" s="23"/>
      <c r="F42" s="24"/>
      <c r="G42" s="21"/>
      <c r="H42" s="23"/>
      <c r="I42" s="24"/>
      <c r="J42" s="22"/>
      <c r="K42" s="22"/>
    </row>
    <row r="43" spans="2:19" ht="15" customHeight="1" x14ac:dyDescent="0.25">
      <c r="B43" s="23"/>
      <c r="C43" s="24"/>
      <c r="D43" s="21"/>
      <c r="E43" s="23"/>
      <c r="F43" s="24"/>
      <c r="G43" s="21"/>
      <c r="H43" s="23"/>
      <c r="I43" s="24"/>
      <c r="J43" s="22"/>
      <c r="K43" s="22"/>
      <c r="O43" s="85"/>
      <c r="P43" s="86"/>
      <c r="Q43" s="86"/>
      <c r="R43" s="86"/>
      <c r="S43" s="87"/>
    </row>
    <row r="44" spans="2:19" ht="15" customHeight="1" x14ac:dyDescent="0.25">
      <c r="B44" s="23"/>
      <c r="C44" s="24"/>
      <c r="D44" s="21"/>
      <c r="E44" s="23"/>
      <c r="F44" s="24"/>
      <c r="G44" s="21"/>
      <c r="H44" s="23"/>
      <c r="I44" s="24"/>
      <c r="J44" s="22"/>
      <c r="K44" s="22"/>
    </row>
    <row r="45" spans="2:19" ht="16.5" thickBot="1" x14ac:dyDescent="0.3">
      <c r="B45" s="23"/>
      <c r="C45" s="24"/>
      <c r="D45" s="21"/>
      <c r="E45" s="23"/>
      <c r="F45" s="24"/>
      <c r="G45" s="21"/>
      <c r="H45" s="23"/>
      <c r="I45" s="24"/>
      <c r="J45" s="22"/>
      <c r="K45" s="22"/>
    </row>
    <row r="46" spans="2:19" ht="15.75" customHeight="1" x14ac:dyDescent="0.25">
      <c r="B46" s="23"/>
      <c r="C46" s="24"/>
      <c r="D46" s="21"/>
      <c r="E46" s="23"/>
      <c r="F46" s="24"/>
      <c r="G46" s="21"/>
      <c r="H46" s="23"/>
      <c r="I46" s="24"/>
      <c r="J46" s="22"/>
      <c r="K46" s="22"/>
      <c r="M46" s="76"/>
      <c r="N46" s="11"/>
      <c r="O46" s="79"/>
      <c r="P46" s="80"/>
      <c r="R46" s="79"/>
      <c r="S46" s="80"/>
    </row>
    <row r="47" spans="2:19" ht="15.75" x14ac:dyDescent="0.25">
      <c r="B47" s="23"/>
      <c r="C47" s="24"/>
      <c r="D47" s="21"/>
      <c r="E47" s="23"/>
      <c r="F47" s="24"/>
      <c r="G47" s="21"/>
      <c r="H47" s="23"/>
      <c r="I47" s="24"/>
      <c r="J47" s="22"/>
      <c r="K47" s="22"/>
      <c r="M47" s="77"/>
      <c r="N47" s="11"/>
      <c r="O47" s="81"/>
      <c r="P47" s="82"/>
      <c r="R47" s="81"/>
      <c r="S47" s="82"/>
    </row>
    <row r="48" spans="2:19" ht="15.75" x14ac:dyDescent="0.25">
      <c r="B48" s="23"/>
      <c r="C48" s="24"/>
      <c r="D48" s="21"/>
      <c r="E48" s="23"/>
      <c r="F48" s="24"/>
      <c r="G48" s="21"/>
      <c r="H48" s="23"/>
      <c r="I48" s="24"/>
      <c r="J48" s="22"/>
      <c r="K48" s="22"/>
      <c r="M48" s="77"/>
      <c r="N48" s="11"/>
      <c r="O48" s="83"/>
      <c r="P48" s="84"/>
      <c r="R48" s="83"/>
      <c r="S48" s="84"/>
    </row>
    <row r="49" spans="2:19" ht="15.75" x14ac:dyDescent="0.25">
      <c r="B49" s="23"/>
      <c r="C49" s="24"/>
      <c r="D49" s="21"/>
      <c r="E49" s="23"/>
      <c r="F49" s="24"/>
      <c r="G49" s="21"/>
      <c r="H49" s="23"/>
      <c r="I49" s="24"/>
      <c r="J49" s="22"/>
      <c r="K49" s="22"/>
      <c r="M49" s="77"/>
      <c r="N49" s="11"/>
      <c r="O49" s="3"/>
      <c r="P49" s="3"/>
      <c r="R49" s="8"/>
      <c r="S49" s="3"/>
    </row>
    <row r="50" spans="2:19" ht="15.75" x14ac:dyDescent="0.25">
      <c r="B50" s="23"/>
      <c r="C50" s="24"/>
      <c r="D50" s="21"/>
      <c r="E50" s="23"/>
      <c r="F50" s="24"/>
      <c r="G50" s="21"/>
      <c r="H50" s="23"/>
      <c r="I50" s="24"/>
      <c r="J50" s="22"/>
      <c r="K50" s="22"/>
      <c r="M50" s="77"/>
      <c r="N50" s="11"/>
      <c r="O50" s="3"/>
      <c r="P50" s="3"/>
      <c r="R50" s="3"/>
      <c r="S50" s="3"/>
    </row>
    <row r="51" spans="2:19" ht="15.75" x14ac:dyDescent="0.25">
      <c r="B51" s="23"/>
      <c r="C51" s="24"/>
      <c r="D51" s="21"/>
      <c r="E51" s="23"/>
      <c r="F51" s="24"/>
      <c r="G51" s="21"/>
      <c r="H51" s="23"/>
      <c r="I51" s="24"/>
      <c r="J51" s="22"/>
      <c r="K51" s="22"/>
      <c r="M51" s="77"/>
      <c r="N51" s="11"/>
      <c r="O51" s="3"/>
      <c r="P51" s="3"/>
      <c r="R51" s="3"/>
      <c r="S51" s="3"/>
    </row>
    <row r="52" spans="2:19" ht="15.75" x14ac:dyDescent="0.25">
      <c r="B52" s="23"/>
      <c r="C52" s="24"/>
      <c r="D52" s="21"/>
      <c r="E52" s="23"/>
      <c r="F52" s="24"/>
      <c r="G52" s="21"/>
      <c r="H52" s="23"/>
      <c r="I52" s="24"/>
      <c r="J52" s="22"/>
      <c r="K52" s="22"/>
      <c r="M52" s="77"/>
      <c r="N52" s="11"/>
    </row>
    <row r="53" spans="2:19" ht="15.75" x14ac:dyDescent="0.25">
      <c r="B53" s="23"/>
      <c r="C53" s="24"/>
      <c r="D53" s="21"/>
      <c r="E53" s="23"/>
      <c r="F53" s="24"/>
      <c r="G53" s="21"/>
      <c r="H53" s="23"/>
      <c r="I53" s="24"/>
      <c r="J53" s="22"/>
      <c r="K53" s="22"/>
      <c r="M53" s="77"/>
      <c r="N53" s="11"/>
      <c r="O53" s="73"/>
      <c r="P53" s="74"/>
      <c r="Q53" s="75"/>
      <c r="R53" s="17"/>
      <c r="S53" s="17"/>
    </row>
    <row r="54" spans="2:19" ht="15.75" x14ac:dyDescent="0.25">
      <c r="B54" s="23"/>
      <c r="C54" s="24"/>
      <c r="D54" s="21"/>
      <c r="E54" s="23"/>
      <c r="F54" s="24"/>
      <c r="G54" s="21"/>
      <c r="H54" s="23"/>
      <c r="I54" s="24"/>
      <c r="J54" s="22"/>
      <c r="K54" s="22"/>
      <c r="M54" s="77"/>
      <c r="N54" s="11"/>
      <c r="O54" s="73"/>
      <c r="P54" s="74"/>
      <c r="Q54" s="75"/>
      <c r="R54" s="13"/>
      <c r="S54" s="13"/>
    </row>
    <row r="55" spans="2:19" ht="16.5" thickBot="1" x14ac:dyDescent="0.3">
      <c r="B55" s="23"/>
      <c r="C55" s="24"/>
      <c r="D55" s="21"/>
      <c r="E55" s="23"/>
      <c r="F55" s="24"/>
      <c r="G55" s="21"/>
      <c r="H55" s="23"/>
      <c r="I55" s="24"/>
      <c r="J55" s="22"/>
      <c r="K55" s="22"/>
      <c r="M55" s="78"/>
      <c r="N55" s="12"/>
      <c r="O55" s="73"/>
      <c r="P55" s="74"/>
      <c r="Q55" s="75"/>
      <c r="R55" s="17"/>
      <c r="S55" s="17"/>
    </row>
    <row r="56" spans="2:19" ht="15" customHeight="1" x14ac:dyDescent="0.25">
      <c r="B56" s="23"/>
      <c r="C56" s="24"/>
      <c r="D56" s="21"/>
      <c r="E56" s="23"/>
      <c r="F56" s="24"/>
      <c r="G56" s="21"/>
      <c r="H56" s="23"/>
      <c r="I56" s="24"/>
      <c r="J56" s="22"/>
      <c r="K56" s="22"/>
      <c r="M56" s="10"/>
      <c r="N56" s="10"/>
    </row>
    <row r="57" spans="2:19" ht="16.5" thickBot="1" x14ac:dyDescent="0.3">
      <c r="B57" s="23"/>
      <c r="C57" s="24"/>
      <c r="D57" s="21"/>
      <c r="E57" s="23"/>
      <c r="F57" s="24"/>
      <c r="G57" s="21"/>
      <c r="H57" s="23"/>
      <c r="I57" s="24"/>
      <c r="J57" s="22"/>
      <c r="K57" s="22"/>
    </row>
    <row r="58" spans="2:19" ht="15.75" customHeight="1" x14ac:dyDescent="0.25">
      <c r="B58" s="23"/>
      <c r="C58" s="24"/>
      <c r="D58" s="21"/>
      <c r="E58" s="23"/>
      <c r="F58" s="24"/>
      <c r="G58" s="21"/>
      <c r="H58" s="23"/>
      <c r="I58" s="24"/>
      <c r="J58" s="22"/>
      <c r="K58" s="22"/>
      <c r="M58" s="76"/>
      <c r="N58" s="11"/>
      <c r="O58" s="79"/>
      <c r="P58" s="80"/>
      <c r="R58" s="79"/>
      <c r="S58" s="80"/>
    </row>
    <row r="59" spans="2:19" ht="15.75" x14ac:dyDescent="0.25">
      <c r="B59" s="23"/>
      <c r="C59" s="24"/>
      <c r="D59" s="21"/>
      <c r="E59" s="23"/>
      <c r="F59" s="24"/>
      <c r="G59" s="21"/>
      <c r="H59" s="23"/>
      <c r="I59" s="24"/>
      <c r="J59" s="22"/>
      <c r="K59" s="22"/>
      <c r="M59" s="77"/>
      <c r="N59" s="11"/>
      <c r="O59" s="81"/>
      <c r="P59" s="82"/>
      <c r="R59" s="81"/>
      <c r="S59" s="82"/>
    </row>
    <row r="60" spans="2:19" ht="15.75" x14ac:dyDescent="0.25">
      <c r="B60" s="23"/>
      <c r="C60" s="24"/>
      <c r="D60" s="21"/>
      <c r="E60" s="23"/>
      <c r="F60" s="24"/>
      <c r="G60" s="21"/>
      <c r="H60" s="23"/>
      <c r="I60" s="24"/>
      <c r="J60" s="22"/>
      <c r="K60" s="22"/>
      <c r="M60" s="77"/>
      <c r="N60" s="11"/>
      <c r="O60" s="83"/>
      <c r="P60" s="84"/>
      <c r="R60" s="83"/>
      <c r="S60" s="84"/>
    </row>
    <row r="61" spans="2:19" ht="15.75" x14ac:dyDescent="0.25">
      <c r="B61" s="23"/>
      <c r="C61" s="24"/>
      <c r="D61" s="21"/>
      <c r="E61" s="23"/>
      <c r="F61" s="24"/>
      <c r="G61" s="21"/>
      <c r="H61" s="23"/>
      <c r="I61" s="24"/>
      <c r="J61" s="22"/>
      <c r="K61" s="22"/>
      <c r="M61" s="77"/>
      <c r="N61" s="11"/>
      <c r="O61" s="3"/>
      <c r="P61" s="3"/>
      <c r="R61" s="8"/>
      <c r="S61" s="3"/>
    </row>
    <row r="62" spans="2:19" ht="15.75" x14ac:dyDescent="0.25">
      <c r="B62" s="23"/>
      <c r="C62" s="24"/>
      <c r="D62" s="21"/>
      <c r="E62" s="23"/>
      <c r="F62" s="24"/>
      <c r="G62" s="21"/>
      <c r="H62" s="23"/>
      <c r="I62" s="24"/>
      <c r="J62" s="22"/>
      <c r="K62" s="22"/>
      <c r="M62" s="77"/>
      <c r="N62" s="11"/>
      <c r="O62" s="3"/>
      <c r="P62" s="3"/>
      <c r="R62" s="3"/>
      <c r="S62" s="3"/>
    </row>
    <row r="63" spans="2:19" ht="15.75" x14ac:dyDescent="0.25">
      <c r="B63" s="23"/>
      <c r="C63" s="24"/>
      <c r="D63" s="21"/>
      <c r="E63" s="23"/>
      <c r="F63" s="24"/>
      <c r="G63" s="21"/>
      <c r="H63" s="23"/>
      <c r="I63" s="24"/>
      <c r="J63" s="22"/>
      <c r="K63" s="22"/>
      <c r="M63" s="77"/>
      <c r="N63" s="11"/>
      <c r="O63" s="3"/>
      <c r="P63" s="3"/>
      <c r="R63" s="3"/>
      <c r="S63" s="3"/>
    </row>
    <row r="64" spans="2:19" ht="15.75" x14ac:dyDescent="0.25">
      <c r="B64" s="23"/>
      <c r="C64" s="24"/>
      <c r="D64" s="21"/>
      <c r="E64" s="23"/>
      <c r="F64" s="24"/>
      <c r="G64" s="21"/>
      <c r="H64" s="23"/>
      <c r="I64" s="24"/>
      <c r="J64" s="22"/>
      <c r="K64" s="22"/>
      <c r="M64" s="77"/>
      <c r="N64" s="11"/>
    </row>
    <row r="65" spans="2:19" ht="15.75" x14ac:dyDescent="0.25">
      <c r="B65" s="23"/>
      <c r="C65" s="24"/>
      <c r="D65" s="21"/>
      <c r="E65" s="23"/>
      <c r="F65" s="24"/>
      <c r="G65" s="21"/>
      <c r="H65" s="23"/>
      <c r="I65" s="24"/>
      <c r="J65" s="22"/>
      <c r="K65" s="22"/>
      <c r="M65" s="77"/>
      <c r="N65" s="11"/>
      <c r="O65" s="73"/>
      <c r="P65" s="74"/>
      <c r="Q65" s="75"/>
      <c r="R65" s="17"/>
      <c r="S65" s="17"/>
    </row>
    <row r="66" spans="2:19" ht="15.75" x14ac:dyDescent="0.25">
      <c r="B66" s="23"/>
      <c r="C66" s="24"/>
      <c r="D66" s="21"/>
      <c r="E66" s="23"/>
      <c r="F66" s="24"/>
      <c r="G66" s="21"/>
      <c r="H66" s="23"/>
      <c r="I66" s="24"/>
      <c r="J66" s="22"/>
      <c r="K66" s="22"/>
      <c r="M66" s="77"/>
      <c r="N66" s="11"/>
      <c r="O66" s="73"/>
      <c r="P66" s="74"/>
      <c r="Q66" s="75"/>
      <c r="R66" s="13"/>
      <c r="S66" s="13"/>
    </row>
    <row r="67" spans="2:19" ht="16.5" thickBot="1" x14ac:dyDescent="0.3">
      <c r="B67" s="23"/>
      <c r="C67" s="24"/>
      <c r="D67" s="21"/>
      <c r="E67" s="23"/>
      <c r="F67" s="24"/>
      <c r="G67" s="21"/>
      <c r="H67" s="23"/>
      <c r="I67" s="24"/>
      <c r="J67" s="22"/>
      <c r="K67" s="22"/>
      <c r="M67" s="78"/>
      <c r="N67" s="11"/>
      <c r="O67" s="73"/>
      <c r="P67" s="74"/>
      <c r="Q67" s="75"/>
      <c r="R67" s="17"/>
      <c r="S67" s="17"/>
    </row>
    <row r="68" spans="2:19" ht="15.75" x14ac:dyDescent="0.25">
      <c r="B68" s="23"/>
      <c r="C68" s="24"/>
      <c r="D68" s="21"/>
      <c r="E68" s="23"/>
      <c r="F68" s="24"/>
      <c r="G68" s="21"/>
      <c r="H68" s="23"/>
      <c r="I68" s="24"/>
      <c r="J68" s="22"/>
      <c r="K68" s="22"/>
    </row>
    <row r="69" spans="2:19" ht="15.75" x14ac:dyDescent="0.25">
      <c r="B69" s="23"/>
      <c r="C69" s="24"/>
      <c r="D69" s="21"/>
      <c r="E69" s="23"/>
      <c r="F69" s="24"/>
      <c r="G69" s="21"/>
      <c r="H69" s="23"/>
      <c r="I69" s="24"/>
      <c r="J69" s="22"/>
      <c r="K69" s="22"/>
    </row>
    <row r="70" spans="2:19" ht="15.75" x14ac:dyDescent="0.25">
      <c r="B70" s="23"/>
      <c r="C70" s="24"/>
      <c r="D70" s="21"/>
      <c r="E70" s="23"/>
      <c r="F70" s="24"/>
      <c r="G70" s="21"/>
      <c r="H70" s="23"/>
      <c r="I70" s="24"/>
      <c r="J70" s="22"/>
      <c r="K70" s="22"/>
    </row>
    <row r="71" spans="2:19" ht="15.75" x14ac:dyDescent="0.25">
      <c r="B71" s="23"/>
      <c r="C71" s="24"/>
      <c r="D71" s="21"/>
      <c r="E71" s="23"/>
      <c r="F71" s="24"/>
      <c r="G71" s="21"/>
      <c r="H71" s="23"/>
      <c r="I71" s="24"/>
      <c r="J71" s="22"/>
      <c r="K71" s="22"/>
    </row>
    <row r="72" spans="2:19" ht="16.5" thickBot="1" x14ac:dyDescent="0.3">
      <c r="B72" s="26"/>
      <c r="C72" s="27"/>
      <c r="D72" s="21"/>
      <c r="E72" s="26"/>
      <c r="F72" s="27"/>
      <c r="G72" s="21"/>
      <c r="H72" s="26"/>
      <c r="I72" s="27"/>
      <c r="J72" s="22"/>
      <c r="K72" s="22"/>
    </row>
    <row r="73" spans="2:19" ht="15.75" x14ac:dyDescent="0.25">
      <c r="B73" s="28"/>
      <c r="C73" s="29"/>
      <c r="D73" s="29"/>
      <c r="E73" s="29"/>
      <c r="F73" s="29"/>
      <c r="G73" s="29"/>
      <c r="H73" s="29"/>
      <c r="I73" s="29"/>
      <c r="J73" s="22"/>
      <c r="K73" s="22"/>
    </row>
    <row r="74" spans="2:19" ht="15.75" x14ac:dyDescent="0.25">
      <c r="B74" s="28"/>
      <c r="C74" s="29"/>
      <c r="D74" s="29"/>
      <c r="E74" s="29"/>
      <c r="F74" s="29"/>
      <c r="G74" s="29"/>
      <c r="H74" s="29"/>
      <c r="I74" s="29"/>
      <c r="J74" s="22"/>
      <c r="K74" s="22"/>
    </row>
    <row r="75" spans="2:19" ht="15.75" x14ac:dyDescent="0.25">
      <c r="B75" s="28"/>
      <c r="C75" s="29"/>
      <c r="D75" s="29"/>
      <c r="E75" s="29"/>
      <c r="F75" s="29"/>
      <c r="G75" s="29"/>
      <c r="H75" s="29"/>
      <c r="I75" s="29"/>
      <c r="J75" s="22"/>
      <c r="K75" s="22"/>
    </row>
    <row r="76" spans="2:19" ht="15.75" x14ac:dyDescent="0.25">
      <c r="B76" s="28"/>
      <c r="C76" s="29"/>
      <c r="D76" s="29"/>
      <c r="E76" s="29"/>
      <c r="F76" s="29"/>
      <c r="G76" s="29"/>
      <c r="H76" s="29"/>
      <c r="I76" s="29"/>
      <c r="J76" s="22"/>
      <c r="K76" s="22"/>
    </row>
    <row r="77" spans="2:19" ht="15.75" x14ac:dyDescent="0.25">
      <c r="B77" s="28"/>
      <c r="C77" s="29"/>
      <c r="D77" s="29"/>
      <c r="E77" s="29"/>
      <c r="F77" s="29"/>
      <c r="G77" s="29"/>
      <c r="H77" s="29"/>
      <c r="I77" s="29"/>
      <c r="J77" s="22"/>
      <c r="K77" s="22"/>
    </row>
    <row r="78" spans="2:19" x14ac:dyDescent="0.25">
      <c r="B78" s="4"/>
      <c r="C78" s="5"/>
      <c r="D78" s="5"/>
      <c r="E78" s="5"/>
      <c r="F78" s="5"/>
      <c r="G78" s="5"/>
      <c r="H78" s="5"/>
      <c r="I78" s="5"/>
    </row>
    <row r="79" spans="2:19" x14ac:dyDescent="0.25">
      <c r="B79" s="4"/>
      <c r="C79" s="5"/>
      <c r="D79" s="5"/>
      <c r="E79" s="5"/>
      <c r="F79" s="5"/>
      <c r="G79" s="5"/>
      <c r="H79" s="5"/>
      <c r="I79" s="5"/>
    </row>
    <row r="80" spans="2:19" x14ac:dyDescent="0.25">
      <c r="B80" s="4"/>
      <c r="C80" s="5"/>
      <c r="D80" s="5"/>
      <c r="E80" s="5"/>
      <c r="F80" s="5"/>
      <c r="G80" s="5"/>
      <c r="H80" s="5"/>
      <c r="I80" s="5"/>
    </row>
  </sheetData>
  <sortState ref="H13:I72">
    <sortCondition descending="1" ref="I13"/>
  </sortState>
  <mergeCells count="32">
    <mergeCell ref="S1:T1"/>
    <mergeCell ref="R15:S17"/>
    <mergeCell ref="O27:P29"/>
    <mergeCell ref="R27:S29"/>
    <mergeCell ref="O12:S12"/>
    <mergeCell ref="M15:M24"/>
    <mergeCell ref="M27:M36"/>
    <mergeCell ref="O24:Q24"/>
    <mergeCell ref="O23:Q23"/>
    <mergeCell ref="O22:Q22"/>
    <mergeCell ref="O34:Q34"/>
    <mergeCell ref="O35:Q35"/>
    <mergeCell ref="O36:Q36"/>
    <mergeCell ref="O15:P17"/>
    <mergeCell ref="O53:Q53"/>
    <mergeCell ref="O43:S43"/>
    <mergeCell ref="M46:M55"/>
    <mergeCell ref="O46:P48"/>
    <mergeCell ref="R46:S48"/>
    <mergeCell ref="O54:Q54"/>
    <mergeCell ref="O55:Q55"/>
    <mergeCell ref="O65:Q65"/>
    <mergeCell ref="M58:M67"/>
    <mergeCell ref="O58:P60"/>
    <mergeCell ref="R58:S60"/>
    <mergeCell ref="O66:Q66"/>
    <mergeCell ref="O67:Q67"/>
    <mergeCell ref="B11:C11"/>
    <mergeCell ref="E11:F11"/>
    <mergeCell ref="H11:I11"/>
    <mergeCell ref="A1:P2"/>
    <mergeCell ref="A7:J7"/>
  </mergeCells>
  <pageMargins left="0.25" right="0.25" top="0.75" bottom="0.75" header="0.3" footer="0.3"/>
  <pageSetup paperSize="9" scale="40" orientation="landscape" r:id="rId1"/>
  <headerFooter>
    <oddFooter>&amp;C&amp;"-,Italique"&amp;14&amp;K00-045Impression en date du &amp;D à &amp;T&amp;R&amp;"-,Italique"&amp;12&amp;K00-045&amp;P/&amp;N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Pict="0" macro="[0]!Mise_à_jour">
                <anchor moveWithCells="1" sizeWithCells="1">
                  <from>
                    <xdr:col>15</xdr:col>
                    <xdr:colOff>447675</xdr:colOff>
                    <xdr:row>6</xdr:row>
                    <xdr:rowOff>257175</xdr:rowOff>
                  </from>
                  <to>
                    <xdr:col>18</xdr:col>
                    <xdr:colOff>209550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1"/>
  </sheetPr>
  <dimension ref="A1:CQ7"/>
  <sheetViews>
    <sheetView zoomScale="80" zoomScaleNormal="80" workbookViewId="0">
      <selection activeCell="E10" sqref="E10"/>
    </sheetView>
  </sheetViews>
  <sheetFormatPr baseColWidth="10" defaultRowHeight="33.75" customHeight="1" x14ac:dyDescent="0.25"/>
  <cols>
    <col min="17" max="17" width="29.42578125" customWidth="1"/>
  </cols>
  <sheetData>
    <row r="1" spans="1:95" ht="33.75" customHeight="1" thickBot="1" x14ac:dyDescent="0.3">
      <c r="R1">
        <f>COUNTIF(R$3:R$997,"FAUX")</f>
        <v>5</v>
      </c>
      <c r="S1">
        <f t="shared" ref="S1:X1" si="0">COUNTIF(S$3:S$997,"VRAI")</f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5</v>
      </c>
      <c r="Y1">
        <f>COUNTIF(Y$3:Y$997,"FAUX")</f>
        <v>5</v>
      </c>
      <c r="Z1">
        <f>COUNTIF(Z$3:Z$997,"VRAI")</f>
        <v>0</v>
      </c>
      <c r="AA1">
        <f>COUNTIF(AA$3:AA$997,"VRAI")</f>
        <v>0</v>
      </c>
      <c r="AB1">
        <f>COUNTIF(AB$3:AB$997,"VRAI")</f>
        <v>0</v>
      </c>
      <c r="AC1">
        <f>COUNTIF(AC$3:AC$997,"FAUX")</f>
        <v>5</v>
      </c>
      <c r="AD1">
        <f>COUNTIF(AD$3:AD$997,"VRAI")</f>
        <v>0</v>
      </c>
      <c r="AE1">
        <f>COUNTIF(AE$3:AE$997,"VRAI")</f>
        <v>0</v>
      </c>
      <c r="AF1">
        <f>COUNTIF(AF$3:AF$997,"FAUX")</f>
        <v>5</v>
      </c>
      <c r="AG1">
        <f>COUNTIF(AG$3:AG$997,"VRAI")</f>
        <v>0</v>
      </c>
      <c r="AH1">
        <f>COUNTIF(AH$3:AH$997,"VRAI")</f>
        <v>0</v>
      </c>
      <c r="AI1">
        <f>COUNTIF(AI$3:AI$997,"VRAI")</f>
        <v>0</v>
      </c>
      <c r="AJ1">
        <f>COUNTIF(AJ$3:AJ$997,"FAUX")</f>
        <v>5</v>
      </c>
      <c r="AK1">
        <f>COUNTIF(AK$3:AK$997,"VRAI")</f>
        <v>5</v>
      </c>
      <c r="AL1">
        <f>COUNTIF(AL$3:AL$997,"VRAI")</f>
        <v>0</v>
      </c>
      <c r="AM1">
        <f>COUNTIF(AM$3:AM$997,"VRAI")</f>
        <v>0</v>
      </c>
      <c r="AN1">
        <f>COUNTIF(AN$3:AN$997,"VRAI")</f>
        <v>0</v>
      </c>
      <c r="AO1">
        <f>COUNTIF(AO$3:AO$997,"FAUX")</f>
        <v>5</v>
      </c>
      <c r="AP1">
        <f>COUNTIF(AP$3:AP$997,"VRAI")</f>
        <v>5</v>
      </c>
      <c r="AQ1">
        <f>COUNTIF(AQ$3:AQ$997,"VRAI")</f>
        <v>0</v>
      </c>
      <c r="AR1">
        <f>COUNTIF(AR$3:AR$997,"FAUX")</f>
        <v>5</v>
      </c>
      <c r="AS1">
        <f>COUNTIF(AS$3:AS$997,"VRAI")</f>
        <v>0</v>
      </c>
      <c r="AT1">
        <f>COUNTIF(AT$3:AT$997,"VRAI")</f>
        <v>0</v>
      </c>
      <c r="AU1">
        <f>COUNTIF(AU$3:AU$997,"VRAI")</f>
        <v>0</v>
      </c>
      <c r="AV1">
        <f>COUNTIF(AV$3:AV$997,"FAUX")</f>
        <v>5</v>
      </c>
      <c r="AW1">
        <f t="shared" ref="AW1:BB1" si="1">COUNTIF(AW$3:AW$997,"VRAI")</f>
        <v>0</v>
      </c>
      <c r="AX1">
        <f t="shared" si="1"/>
        <v>0</v>
      </c>
      <c r="AY1">
        <f t="shared" si="1"/>
        <v>0</v>
      </c>
      <c r="AZ1">
        <f t="shared" si="1"/>
        <v>5</v>
      </c>
      <c r="BA1">
        <f t="shared" si="1"/>
        <v>0</v>
      </c>
      <c r="BB1">
        <f t="shared" si="1"/>
        <v>0</v>
      </c>
      <c r="BC1">
        <f>COUNTIF(BC$3:BC$997,"FAUX")</f>
        <v>5</v>
      </c>
      <c r="BD1">
        <f>COUNTIF(BD$3:BD$997,"VRAI")</f>
        <v>0</v>
      </c>
      <c r="BE1">
        <f>COUNTIF(BE$3:BE$997,"VRAI")</f>
        <v>0</v>
      </c>
      <c r="BF1">
        <f>COUNTIF(BF$3:BF$997,"FAUX")</f>
        <v>5</v>
      </c>
      <c r="BG1">
        <f t="shared" ref="BG1:BN1" si="2">COUNTIF(BG$3:BG$997,"VRAI")</f>
        <v>0</v>
      </c>
      <c r="BH1">
        <f t="shared" si="2"/>
        <v>0</v>
      </c>
      <c r="BI1">
        <f t="shared" si="2"/>
        <v>0</v>
      </c>
      <c r="BJ1">
        <f t="shared" si="2"/>
        <v>5</v>
      </c>
      <c r="BK1">
        <f t="shared" si="2"/>
        <v>0</v>
      </c>
      <c r="BL1">
        <f t="shared" si="2"/>
        <v>0</v>
      </c>
      <c r="BM1">
        <f t="shared" si="2"/>
        <v>0</v>
      </c>
      <c r="BN1">
        <f t="shared" si="2"/>
        <v>0</v>
      </c>
    </row>
    <row r="2" spans="1:95" s="2" customFormat="1" ht="33.75" customHeight="1" thickBot="1" x14ac:dyDescent="0.3">
      <c r="A2" s="31" t="s">
        <v>0</v>
      </c>
      <c r="B2" s="31" t="s">
        <v>78</v>
      </c>
      <c r="C2" s="31" t="s">
        <v>1</v>
      </c>
      <c r="D2" s="31" t="s">
        <v>79</v>
      </c>
      <c r="E2" s="31" t="s">
        <v>2</v>
      </c>
      <c r="F2" s="31" t="s">
        <v>3</v>
      </c>
      <c r="G2" s="31" t="s">
        <v>4</v>
      </c>
      <c r="H2" s="31" t="s">
        <v>61</v>
      </c>
      <c r="I2" s="31" t="s">
        <v>5</v>
      </c>
      <c r="J2" s="32" t="s">
        <v>6</v>
      </c>
      <c r="K2" s="31" t="s">
        <v>7</v>
      </c>
      <c r="L2" s="32" t="s">
        <v>66</v>
      </c>
      <c r="M2" s="31" t="s">
        <v>8</v>
      </c>
      <c r="N2" s="32" t="s">
        <v>67</v>
      </c>
      <c r="O2" s="31" t="s">
        <v>9</v>
      </c>
      <c r="P2" s="32" t="s">
        <v>59</v>
      </c>
      <c r="Q2" s="32" t="s">
        <v>60</v>
      </c>
      <c r="R2" s="33" t="s">
        <v>10</v>
      </c>
      <c r="S2" s="34" t="s">
        <v>11</v>
      </c>
      <c r="T2" s="30" t="s">
        <v>12</v>
      </c>
      <c r="U2" s="30" t="s">
        <v>13</v>
      </c>
      <c r="V2" s="30" t="s">
        <v>14</v>
      </c>
      <c r="W2" s="30" t="s">
        <v>15</v>
      </c>
      <c r="X2" s="35" t="s">
        <v>16</v>
      </c>
      <c r="Y2" s="33" t="s">
        <v>17</v>
      </c>
      <c r="Z2" s="34" t="s">
        <v>18</v>
      </c>
      <c r="AA2" s="30" t="s">
        <v>19</v>
      </c>
      <c r="AB2" s="35" t="s">
        <v>20</v>
      </c>
      <c r="AC2" s="33" t="s">
        <v>21</v>
      </c>
      <c r="AD2" s="34" t="s">
        <v>22</v>
      </c>
      <c r="AE2" s="35" t="s">
        <v>23</v>
      </c>
      <c r="AF2" s="33" t="s">
        <v>24</v>
      </c>
      <c r="AG2" s="34" t="s">
        <v>25</v>
      </c>
      <c r="AH2" s="30" t="s">
        <v>26</v>
      </c>
      <c r="AI2" s="35" t="s">
        <v>27</v>
      </c>
      <c r="AJ2" s="33" t="s">
        <v>28</v>
      </c>
      <c r="AK2" s="34" t="s">
        <v>29</v>
      </c>
      <c r="AL2" s="30" t="s">
        <v>30</v>
      </c>
      <c r="AM2" s="30" t="s">
        <v>31</v>
      </c>
      <c r="AN2" s="35" t="s">
        <v>32</v>
      </c>
      <c r="AO2" s="33" t="s">
        <v>33</v>
      </c>
      <c r="AP2" s="34" t="s">
        <v>34</v>
      </c>
      <c r="AQ2" s="35" t="s">
        <v>35</v>
      </c>
      <c r="AR2" s="33" t="s">
        <v>36</v>
      </c>
      <c r="AS2" s="34" t="s">
        <v>37</v>
      </c>
      <c r="AT2" s="30" t="s">
        <v>38</v>
      </c>
      <c r="AU2" s="35" t="s">
        <v>39</v>
      </c>
      <c r="AV2" s="33" t="s">
        <v>40</v>
      </c>
      <c r="AW2" s="34" t="s">
        <v>41</v>
      </c>
      <c r="AX2" s="30" t="s">
        <v>42</v>
      </c>
      <c r="AY2" s="30" t="s">
        <v>43</v>
      </c>
      <c r="AZ2" s="30" t="s">
        <v>44</v>
      </c>
      <c r="BA2" s="30" t="s">
        <v>45</v>
      </c>
      <c r="BB2" s="35" t="s">
        <v>46</v>
      </c>
      <c r="BC2" s="33" t="s">
        <v>47</v>
      </c>
      <c r="BD2" s="34" t="s">
        <v>48</v>
      </c>
      <c r="BE2" s="35" t="s">
        <v>49</v>
      </c>
      <c r="BF2" s="33" t="s">
        <v>50</v>
      </c>
      <c r="BG2" s="34" t="s">
        <v>51</v>
      </c>
      <c r="BH2" s="30" t="s">
        <v>52</v>
      </c>
      <c r="BI2" s="30" t="s">
        <v>53</v>
      </c>
      <c r="BJ2" s="30" t="s">
        <v>54</v>
      </c>
      <c r="BK2" s="30" t="s">
        <v>55</v>
      </c>
      <c r="BL2" s="30" t="s">
        <v>56</v>
      </c>
      <c r="BM2" s="30" t="s">
        <v>57</v>
      </c>
      <c r="BN2" s="36" t="s">
        <v>58</v>
      </c>
      <c r="BP2" s="37" t="s">
        <v>62</v>
      </c>
      <c r="BR2" s="38" t="s">
        <v>65</v>
      </c>
      <c r="BS2" s="38" t="s">
        <v>76</v>
      </c>
      <c r="BT2" s="39" t="s">
        <v>77</v>
      </c>
      <c r="BU2" s="40" t="s">
        <v>74</v>
      </c>
      <c r="BV2" s="41" t="s">
        <v>73</v>
      </c>
      <c r="BW2" s="42" t="s">
        <v>75</v>
      </c>
    </row>
    <row r="3" spans="1:95" ht="33.75" customHeight="1" x14ac:dyDescent="0.25">
      <c r="A3" s="47">
        <v>64</v>
      </c>
      <c r="B3" s="45" t="s">
        <v>85</v>
      </c>
      <c r="C3" s="44" t="s">
        <v>89</v>
      </c>
      <c r="D3" s="44" t="s">
        <v>90</v>
      </c>
      <c r="E3" s="63">
        <v>42781</v>
      </c>
      <c r="F3" s="46">
        <v>42781</v>
      </c>
      <c r="G3" s="44" t="s">
        <v>64</v>
      </c>
      <c r="H3" s="44" t="s">
        <v>63</v>
      </c>
      <c r="I3" s="44" t="s">
        <v>87</v>
      </c>
      <c r="J3" s="44" t="s">
        <v>86</v>
      </c>
      <c r="K3" s="44"/>
      <c r="L3" s="44"/>
      <c r="M3" s="44"/>
      <c r="N3" s="44"/>
      <c r="O3" s="44" t="s">
        <v>91</v>
      </c>
      <c r="P3" s="44" t="s">
        <v>92</v>
      </c>
      <c r="Q3" s="49" t="b">
        <v>1</v>
      </c>
      <c r="R3" s="49" t="b">
        <v>0</v>
      </c>
      <c r="S3" s="49" t="b">
        <v>0</v>
      </c>
      <c r="T3" s="49" t="b">
        <v>0</v>
      </c>
      <c r="U3" s="49" t="b">
        <v>0</v>
      </c>
      <c r="V3" s="49" t="b">
        <v>0</v>
      </c>
      <c r="W3" s="50" t="b">
        <v>0</v>
      </c>
      <c r="X3" s="49" t="b">
        <v>1</v>
      </c>
      <c r="Y3" s="49" t="b">
        <v>0</v>
      </c>
      <c r="Z3" s="49" t="b">
        <v>0</v>
      </c>
      <c r="AA3" s="50" t="b">
        <v>0</v>
      </c>
      <c r="AB3" s="50" t="b">
        <v>0</v>
      </c>
      <c r="AC3" s="50" t="b">
        <v>0</v>
      </c>
      <c r="AD3" s="50" t="b">
        <v>0</v>
      </c>
      <c r="AE3" s="50" t="b">
        <v>0</v>
      </c>
      <c r="AF3" s="50" t="b">
        <v>0</v>
      </c>
      <c r="AG3" s="50" t="b">
        <v>0</v>
      </c>
      <c r="AH3" s="50" t="b">
        <v>0</v>
      </c>
      <c r="AI3" s="50" t="b">
        <v>0</v>
      </c>
      <c r="AJ3" s="50" t="b">
        <v>0</v>
      </c>
      <c r="AK3" s="49" t="b">
        <v>1</v>
      </c>
      <c r="AL3" s="49" t="b">
        <v>0</v>
      </c>
      <c r="AM3" s="49" t="b">
        <v>0</v>
      </c>
      <c r="AN3" s="49" t="b">
        <v>0</v>
      </c>
      <c r="AO3" s="50" t="b">
        <v>0</v>
      </c>
      <c r="AP3" s="49" t="b">
        <v>1</v>
      </c>
      <c r="AQ3" s="49" t="b">
        <v>0</v>
      </c>
      <c r="AR3" s="49" t="b">
        <v>0</v>
      </c>
      <c r="AS3" s="50" t="b">
        <v>0</v>
      </c>
      <c r="AT3" s="50" t="b">
        <v>0</v>
      </c>
      <c r="AU3" s="50" t="b">
        <v>0</v>
      </c>
      <c r="AV3" s="50" t="b">
        <v>0</v>
      </c>
      <c r="AW3" s="50" t="b">
        <v>0</v>
      </c>
      <c r="AX3" s="50" t="b">
        <v>0</v>
      </c>
      <c r="AY3" s="50" t="b">
        <v>0</v>
      </c>
      <c r="AZ3" s="49" t="b">
        <v>1</v>
      </c>
      <c r="BA3" s="49" t="b">
        <v>0</v>
      </c>
      <c r="BB3" s="49" t="b">
        <v>0</v>
      </c>
      <c r="BC3" s="49" t="b">
        <v>0</v>
      </c>
      <c r="BD3" s="49" t="b">
        <v>0</v>
      </c>
      <c r="BE3" s="49" t="b">
        <v>0</v>
      </c>
      <c r="BF3" s="49" t="b">
        <v>0</v>
      </c>
      <c r="BG3" s="49" t="b">
        <v>0</v>
      </c>
      <c r="BH3" s="50" t="b">
        <v>0</v>
      </c>
      <c r="BI3" s="50" t="b">
        <v>0</v>
      </c>
      <c r="BJ3" s="49" t="b">
        <v>1</v>
      </c>
      <c r="BK3" s="49" t="b">
        <v>0</v>
      </c>
      <c r="BL3" s="49" t="b">
        <v>0</v>
      </c>
      <c r="BM3" s="49" t="b">
        <v>0</v>
      </c>
      <c r="BN3" s="50" t="b">
        <v>0</v>
      </c>
      <c r="BO3" s="49" t="b">
        <v>1</v>
      </c>
      <c r="BP3" s="49" t="b">
        <v>0</v>
      </c>
      <c r="BQ3" s="49" t="b">
        <v>0</v>
      </c>
      <c r="BR3" s="49" t="b">
        <v>0</v>
      </c>
      <c r="BS3" s="50" t="b">
        <v>0</v>
      </c>
      <c r="BT3" s="49" t="b">
        <v>1</v>
      </c>
      <c r="BU3" s="49" t="b">
        <v>0</v>
      </c>
      <c r="BV3" s="49" t="b">
        <v>0</v>
      </c>
      <c r="BW3" s="49" t="b">
        <v>0</v>
      </c>
      <c r="BX3" s="49" t="b">
        <v>0</v>
      </c>
      <c r="BY3" s="49" t="b">
        <v>0</v>
      </c>
      <c r="BZ3" s="49" t="b">
        <v>0</v>
      </c>
      <c r="CA3" s="49" t="b">
        <v>0</v>
      </c>
      <c r="CB3" s="49" t="b">
        <v>0</v>
      </c>
      <c r="CC3" s="50" t="b">
        <v>0</v>
      </c>
      <c r="CD3" s="49" t="b">
        <v>1</v>
      </c>
      <c r="CE3" s="49" t="b">
        <v>0</v>
      </c>
      <c r="CF3" s="49" t="b">
        <v>0</v>
      </c>
      <c r="CG3" s="50" t="b">
        <v>0</v>
      </c>
      <c r="CH3" s="48"/>
      <c r="CI3" s="51" t="s">
        <v>84</v>
      </c>
      <c r="CJ3" s="48"/>
      <c r="CK3" s="54">
        <v>7</v>
      </c>
      <c r="CL3" s="55">
        <v>2</v>
      </c>
      <c r="CM3" s="57">
        <v>2017</v>
      </c>
      <c r="CN3" s="56" t="str">
        <f t="shared" ref="CN3" si="3">IF(OR(J3="DO",L3="DO",N3="DO"),"DO","")</f>
        <v>DO</v>
      </c>
      <c r="CO3" s="52" t="str">
        <f t="shared" ref="CO3" si="4">IF(OR(J3="EE",L3="EE",N3="EE"),"EE","")</f>
        <v/>
      </c>
      <c r="CP3" s="53" t="str">
        <f t="shared" ref="CP3" si="5">IF(OR(J3="PRCT",L3="PRCT",N3="PRCT"),"PRCT","")</f>
        <v/>
      </c>
      <c r="CQ3" s="48"/>
    </row>
    <row r="4" spans="1:95" ht="33.75" customHeight="1" x14ac:dyDescent="0.25">
      <c r="A4" s="47">
        <v>64</v>
      </c>
      <c r="B4" s="45" t="s">
        <v>85</v>
      </c>
      <c r="C4" s="44" t="s">
        <v>89</v>
      </c>
      <c r="D4" s="44" t="s">
        <v>90</v>
      </c>
      <c r="E4" s="63">
        <v>42781</v>
      </c>
      <c r="F4" s="46">
        <v>42781</v>
      </c>
      <c r="G4" s="44" t="s">
        <v>64</v>
      </c>
      <c r="H4" s="44" t="s">
        <v>63</v>
      </c>
      <c r="I4" s="44" t="s">
        <v>87</v>
      </c>
      <c r="J4" s="44" t="s">
        <v>86</v>
      </c>
      <c r="K4" s="44"/>
      <c r="L4" s="44"/>
      <c r="M4" s="44"/>
      <c r="N4" s="44"/>
      <c r="O4" s="44" t="s">
        <v>91</v>
      </c>
      <c r="P4" s="44" t="s">
        <v>92</v>
      </c>
      <c r="Q4" s="49" t="b">
        <v>1</v>
      </c>
      <c r="R4" s="49" t="b">
        <v>0</v>
      </c>
      <c r="S4" s="49" t="b">
        <v>0</v>
      </c>
      <c r="T4" s="49" t="b">
        <v>0</v>
      </c>
      <c r="U4" s="49" t="b">
        <v>0</v>
      </c>
      <c r="V4" s="49" t="b">
        <v>0</v>
      </c>
      <c r="W4" s="50" t="b">
        <v>0</v>
      </c>
      <c r="X4" s="49" t="b">
        <v>1</v>
      </c>
      <c r="Y4" s="49" t="b">
        <v>0</v>
      </c>
      <c r="Z4" s="49" t="b">
        <v>0</v>
      </c>
      <c r="AA4" s="50" t="b">
        <v>0</v>
      </c>
      <c r="AB4" s="50" t="b">
        <v>0</v>
      </c>
      <c r="AC4" s="50" t="b">
        <v>0</v>
      </c>
      <c r="AD4" s="50" t="b">
        <v>0</v>
      </c>
      <c r="AE4" s="50" t="b">
        <v>0</v>
      </c>
      <c r="AF4" s="50" t="b">
        <v>0</v>
      </c>
      <c r="AG4" s="50" t="b">
        <v>0</v>
      </c>
      <c r="AH4" s="50" t="b">
        <v>0</v>
      </c>
      <c r="AI4" s="50" t="b">
        <v>0</v>
      </c>
      <c r="AJ4" s="50" t="b">
        <v>0</v>
      </c>
      <c r="AK4" s="49" t="b">
        <v>1</v>
      </c>
      <c r="AL4" s="49" t="b">
        <v>0</v>
      </c>
      <c r="AM4" s="49" t="b">
        <v>0</v>
      </c>
      <c r="AN4" s="49" t="b">
        <v>0</v>
      </c>
      <c r="AO4" s="50" t="b">
        <v>0</v>
      </c>
      <c r="AP4" s="49" t="b">
        <v>1</v>
      </c>
      <c r="AQ4" s="49" t="b">
        <v>0</v>
      </c>
      <c r="AR4" s="49" t="b">
        <v>0</v>
      </c>
      <c r="AS4" s="50" t="b">
        <v>0</v>
      </c>
      <c r="AT4" s="50" t="b">
        <v>0</v>
      </c>
      <c r="AU4" s="50" t="b">
        <v>0</v>
      </c>
      <c r="AV4" s="50" t="b">
        <v>0</v>
      </c>
      <c r="AW4" s="50" t="b">
        <v>0</v>
      </c>
      <c r="AX4" s="50" t="b">
        <v>0</v>
      </c>
      <c r="AY4" s="50" t="b">
        <v>0</v>
      </c>
      <c r="AZ4" s="49" t="b">
        <v>1</v>
      </c>
      <c r="BA4" s="49" t="b">
        <v>0</v>
      </c>
      <c r="BB4" s="49" t="b">
        <v>0</v>
      </c>
      <c r="BC4" s="49" t="b">
        <v>0</v>
      </c>
      <c r="BD4" s="49" t="b">
        <v>0</v>
      </c>
      <c r="BE4" s="49" t="b">
        <v>0</v>
      </c>
      <c r="BF4" s="49" t="b">
        <v>0</v>
      </c>
      <c r="BG4" s="49" t="b">
        <v>0</v>
      </c>
      <c r="BH4" s="50" t="b">
        <v>0</v>
      </c>
      <c r="BI4" s="50" t="b">
        <v>0</v>
      </c>
      <c r="BJ4" s="49" t="b">
        <v>1</v>
      </c>
      <c r="BK4" s="49" t="b">
        <v>0</v>
      </c>
      <c r="BL4" s="49" t="b">
        <v>0</v>
      </c>
      <c r="BM4" s="49" t="b">
        <v>0</v>
      </c>
      <c r="BN4" s="50" t="b">
        <v>0</v>
      </c>
      <c r="BO4" s="49" t="b">
        <v>1</v>
      </c>
      <c r="BP4" s="49" t="b">
        <v>0</v>
      </c>
      <c r="BQ4" s="49" t="b">
        <v>0</v>
      </c>
      <c r="BR4" s="49" t="b">
        <v>0</v>
      </c>
      <c r="BS4" s="50" t="b">
        <v>0</v>
      </c>
      <c r="BT4" s="49" t="b">
        <v>1</v>
      </c>
      <c r="BU4" s="49" t="b">
        <v>0</v>
      </c>
      <c r="BV4" s="49" t="b">
        <v>0</v>
      </c>
      <c r="BW4" s="49" t="b">
        <v>0</v>
      </c>
      <c r="BX4" s="49" t="b">
        <v>0</v>
      </c>
      <c r="BY4" s="49" t="b">
        <v>0</v>
      </c>
      <c r="BZ4" s="49" t="b">
        <v>0</v>
      </c>
      <c r="CA4" s="49" t="b">
        <v>0</v>
      </c>
      <c r="CB4" s="49" t="b">
        <v>0</v>
      </c>
      <c r="CC4" s="50" t="b">
        <v>0</v>
      </c>
      <c r="CD4" s="49" t="b">
        <v>1</v>
      </c>
      <c r="CE4" s="49" t="b">
        <v>0</v>
      </c>
      <c r="CF4" s="49" t="b">
        <v>0</v>
      </c>
      <c r="CG4" s="50" t="b">
        <v>0</v>
      </c>
      <c r="CH4" s="48"/>
      <c r="CI4" s="51" t="s">
        <v>84</v>
      </c>
      <c r="CJ4" s="48"/>
      <c r="CK4" s="54">
        <v>7</v>
      </c>
      <c r="CL4" s="55">
        <v>2</v>
      </c>
      <c r="CM4" s="57">
        <v>2017</v>
      </c>
      <c r="CN4" s="56" t="str">
        <f t="shared" ref="CN4" si="6">IF(OR(J4="DO",L4="DO",N4="DO"),"DO","")</f>
        <v>DO</v>
      </c>
      <c r="CO4" s="52" t="str">
        <f t="shared" ref="CO4" si="7">IF(OR(J4="EE",L4="EE",N4="EE"),"EE","")</f>
        <v/>
      </c>
      <c r="CP4" s="53" t="str">
        <f t="shared" ref="CP4" si="8">IF(OR(J4="PRCT",L4="PRCT",N4="PRCT"),"PRCT","")</f>
        <v/>
      </c>
      <c r="CQ4" s="48"/>
    </row>
    <row r="5" spans="1:95" ht="33.75" customHeight="1" x14ac:dyDescent="0.25">
      <c r="A5" s="47">
        <v>64</v>
      </c>
      <c r="B5" s="45" t="s">
        <v>85</v>
      </c>
      <c r="C5" s="44" t="s">
        <v>89</v>
      </c>
      <c r="D5" s="44" t="s">
        <v>90</v>
      </c>
      <c r="E5" s="63">
        <v>42781</v>
      </c>
      <c r="F5" s="46">
        <v>42781</v>
      </c>
      <c r="G5" s="44" t="s">
        <v>64</v>
      </c>
      <c r="H5" s="44" t="s">
        <v>63</v>
      </c>
      <c r="I5" s="44" t="s">
        <v>87</v>
      </c>
      <c r="J5" s="44" t="s">
        <v>86</v>
      </c>
      <c r="K5" s="44"/>
      <c r="L5" s="44"/>
      <c r="M5" s="44"/>
      <c r="N5" s="44"/>
      <c r="O5" s="44" t="s">
        <v>91</v>
      </c>
      <c r="P5" s="44" t="s">
        <v>92</v>
      </c>
      <c r="Q5" s="49" t="b">
        <v>1</v>
      </c>
      <c r="R5" s="49" t="b">
        <v>0</v>
      </c>
      <c r="S5" s="49" t="b">
        <v>0</v>
      </c>
      <c r="T5" s="49" t="b">
        <v>0</v>
      </c>
      <c r="U5" s="49" t="b">
        <v>0</v>
      </c>
      <c r="V5" s="49" t="b">
        <v>0</v>
      </c>
      <c r="W5" s="50" t="b">
        <v>0</v>
      </c>
      <c r="X5" s="49" t="b">
        <v>1</v>
      </c>
      <c r="Y5" s="49" t="b">
        <v>0</v>
      </c>
      <c r="Z5" s="49" t="b">
        <v>0</v>
      </c>
      <c r="AA5" s="50" t="b">
        <v>0</v>
      </c>
      <c r="AB5" s="50" t="b">
        <v>0</v>
      </c>
      <c r="AC5" s="50" t="b">
        <v>0</v>
      </c>
      <c r="AD5" s="50" t="b">
        <v>0</v>
      </c>
      <c r="AE5" s="50" t="b">
        <v>0</v>
      </c>
      <c r="AF5" s="50" t="b">
        <v>0</v>
      </c>
      <c r="AG5" s="50" t="b">
        <v>0</v>
      </c>
      <c r="AH5" s="50" t="b">
        <v>0</v>
      </c>
      <c r="AI5" s="50" t="b">
        <v>0</v>
      </c>
      <c r="AJ5" s="50" t="b">
        <v>0</v>
      </c>
      <c r="AK5" s="49" t="b">
        <v>1</v>
      </c>
      <c r="AL5" s="49" t="b">
        <v>0</v>
      </c>
      <c r="AM5" s="49" t="b">
        <v>0</v>
      </c>
      <c r="AN5" s="49" t="b">
        <v>0</v>
      </c>
      <c r="AO5" s="50" t="b">
        <v>0</v>
      </c>
      <c r="AP5" s="49" t="b">
        <v>1</v>
      </c>
      <c r="AQ5" s="49" t="b">
        <v>0</v>
      </c>
      <c r="AR5" s="49" t="b">
        <v>0</v>
      </c>
      <c r="AS5" s="50" t="b">
        <v>0</v>
      </c>
      <c r="AT5" s="50" t="b">
        <v>0</v>
      </c>
      <c r="AU5" s="50" t="b">
        <v>0</v>
      </c>
      <c r="AV5" s="50" t="b">
        <v>0</v>
      </c>
      <c r="AW5" s="50" t="b">
        <v>0</v>
      </c>
      <c r="AX5" s="50" t="b">
        <v>0</v>
      </c>
      <c r="AY5" s="50" t="b">
        <v>0</v>
      </c>
      <c r="AZ5" s="49" t="b">
        <v>1</v>
      </c>
      <c r="BA5" s="49" t="b">
        <v>0</v>
      </c>
      <c r="BB5" s="49" t="b">
        <v>0</v>
      </c>
      <c r="BC5" s="49" t="b">
        <v>0</v>
      </c>
      <c r="BD5" s="49" t="b">
        <v>0</v>
      </c>
      <c r="BE5" s="49" t="b">
        <v>0</v>
      </c>
      <c r="BF5" s="49" t="b">
        <v>0</v>
      </c>
      <c r="BG5" s="49" t="b">
        <v>0</v>
      </c>
      <c r="BH5" s="50" t="b">
        <v>0</v>
      </c>
      <c r="BI5" s="50" t="b">
        <v>0</v>
      </c>
      <c r="BJ5" s="49" t="b">
        <v>1</v>
      </c>
      <c r="BK5" s="49" t="b">
        <v>0</v>
      </c>
      <c r="BL5" s="49" t="b">
        <v>0</v>
      </c>
      <c r="BM5" s="49" t="b">
        <v>0</v>
      </c>
      <c r="BN5" s="50" t="b">
        <v>0</v>
      </c>
      <c r="BO5" s="49" t="b">
        <v>1</v>
      </c>
      <c r="BP5" s="49" t="b">
        <v>0</v>
      </c>
      <c r="BQ5" s="49" t="b">
        <v>0</v>
      </c>
      <c r="BR5" s="49" t="b">
        <v>0</v>
      </c>
      <c r="BS5" s="50" t="b">
        <v>0</v>
      </c>
      <c r="BT5" s="49" t="b">
        <v>1</v>
      </c>
      <c r="BU5" s="49" t="b">
        <v>0</v>
      </c>
      <c r="BV5" s="49" t="b">
        <v>0</v>
      </c>
      <c r="BW5" s="49" t="b">
        <v>0</v>
      </c>
      <c r="BX5" s="49" t="b">
        <v>0</v>
      </c>
      <c r="BY5" s="49" t="b">
        <v>0</v>
      </c>
      <c r="BZ5" s="49" t="b">
        <v>0</v>
      </c>
      <c r="CA5" s="49" t="b">
        <v>0</v>
      </c>
      <c r="CB5" s="49" t="b">
        <v>0</v>
      </c>
      <c r="CC5" s="50" t="b">
        <v>0</v>
      </c>
      <c r="CD5" s="49" t="b">
        <v>1</v>
      </c>
      <c r="CE5" s="49" t="b">
        <v>0</v>
      </c>
      <c r="CF5" s="49" t="b">
        <v>0</v>
      </c>
      <c r="CG5" s="50" t="b">
        <v>0</v>
      </c>
      <c r="CH5" s="48"/>
      <c r="CI5" s="51" t="s">
        <v>84</v>
      </c>
      <c r="CJ5" s="48"/>
      <c r="CK5" s="54">
        <v>7</v>
      </c>
      <c r="CL5" s="55">
        <v>2</v>
      </c>
      <c r="CM5" s="57">
        <v>2017</v>
      </c>
      <c r="CN5" s="56" t="str">
        <f t="shared" ref="CN5" si="9">IF(OR(J5="DO",L5="DO",N5="DO"),"DO","")</f>
        <v>DO</v>
      </c>
      <c r="CO5" s="52" t="str">
        <f t="shared" ref="CO5" si="10">IF(OR(J5="EE",L5="EE",N5="EE"),"EE","")</f>
        <v/>
      </c>
      <c r="CP5" s="53" t="str">
        <f t="shared" ref="CP5" si="11">IF(OR(J5="PRCT",L5="PRCT",N5="PRCT"),"PRCT","")</f>
        <v/>
      </c>
      <c r="CQ5" s="48"/>
    </row>
    <row r="6" spans="1:95" ht="33.75" customHeight="1" x14ac:dyDescent="0.25">
      <c r="A6" s="47">
        <v>64</v>
      </c>
      <c r="B6" s="45" t="s">
        <v>85</v>
      </c>
      <c r="C6" s="44" t="s">
        <v>89</v>
      </c>
      <c r="D6" s="44" t="s">
        <v>90</v>
      </c>
      <c r="E6" s="63">
        <v>42781</v>
      </c>
      <c r="F6" s="46">
        <v>42781</v>
      </c>
      <c r="G6" s="44" t="s">
        <v>64</v>
      </c>
      <c r="H6" s="44" t="s">
        <v>63</v>
      </c>
      <c r="I6" s="44" t="s">
        <v>87</v>
      </c>
      <c r="J6" s="44" t="s">
        <v>86</v>
      </c>
      <c r="K6" s="44"/>
      <c r="L6" s="44"/>
      <c r="M6" s="44"/>
      <c r="N6" s="44"/>
      <c r="O6" s="44" t="s">
        <v>91</v>
      </c>
      <c r="P6" s="44" t="s">
        <v>92</v>
      </c>
      <c r="Q6" s="49" t="b">
        <v>1</v>
      </c>
      <c r="R6" s="49" t="b">
        <v>0</v>
      </c>
      <c r="S6" s="49" t="b">
        <v>0</v>
      </c>
      <c r="T6" s="49" t="b">
        <v>0</v>
      </c>
      <c r="U6" s="49" t="b">
        <v>0</v>
      </c>
      <c r="V6" s="49" t="b">
        <v>0</v>
      </c>
      <c r="W6" s="50" t="b">
        <v>0</v>
      </c>
      <c r="X6" s="49" t="b">
        <v>1</v>
      </c>
      <c r="Y6" s="49" t="b">
        <v>0</v>
      </c>
      <c r="Z6" s="49" t="b">
        <v>0</v>
      </c>
      <c r="AA6" s="50" t="b">
        <v>0</v>
      </c>
      <c r="AB6" s="50" t="b">
        <v>0</v>
      </c>
      <c r="AC6" s="50" t="b">
        <v>0</v>
      </c>
      <c r="AD6" s="50" t="b">
        <v>0</v>
      </c>
      <c r="AE6" s="50" t="b">
        <v>0</v>
      </c>
      <c r="AF6" s="50" t="b">
        <v>0</v>
      </c>
      <c r="AG6" s="50" t="b">
        <v>0</v>
      </c>
      <c r="AH6" s="50" t="b">
        <v>0</v>
      </c>
      <c r="AI6" s="50" t="b">
        <v>0</v>
      </c>
      <c r="AJ6" s="50" t="b">
        <v>0</v>
      </c>
      <c r="AK6" s="49" t="b">
        <v>1</v>
      </c>
      <c r="AL6" s="49" t="b">
        <v>0</v>
      </c>
      <c r="AM6" s="49" t="b">
        <v>0</v>
      </c>
      <c r="AN6" s="49" t="b">
        <v>0</v>
      </c>
      <c r="AO6" s="50" t="b">
        <v>0</v>
      </c>
      <c r="AP6" s="49" t="b">
        <v>1</v>
      </c>
      <c r="AQ6" s="49" t="b">
        <v>0</v>
      </c>
      <c r="AR6" s="49" t="b">
        <v>0</v>
      </c>
      <c r="AS6" s="50" t="b">
        <v>0</v>
      </c>
      <c r="AT6" s="50" t="b">
        <v>0</v>
      </c>
      <c r="AU6" s="50" t="b">
        <v>0</v>
      </c>
      <c r="AV6" s="50" t="b">
        <v>0</v>
      </c>
      <c r="AW6" s="50" t="b">
        <v>0</v>
      </c>
      <c r="AX6" s="50" t="b">
        <v>0</v>
      </c>
      <c r="AY6" s="50" t="b">
        <v>0</v>
      </c>
      <c r="AZ6" s="49" t="b">
        <v>1</v>
      </c>
      <c r="BA6" s="49" t="b">
        <v>0</v>
      </c>
      <c r="BB6" s="49" t="b">
        <v>0</v>
      </c>
      <c r="BC6" s="49" t="b">
        <v>0</v>
      </c>
      <c r="BD6" s="49" t="b">
        <v>0</v>
      </c>
      <c r="BE6" s="49" t="b">
        <v>0</v>
      </c>
      <c r="BF6" s="49" t="b">
        <v>0</v>
      </c>
      <c r="BG6" s="49" t="b">
        <v>0</v>
      </c>
      <c r="BH6" s="50" t="b">
        <v>0</v>
      </c>
      <c r="BI6" s="50" t="b">
        <v>0</v>
      </c>
      <c r="BJ6" s="49" t="b">
        <v>1</v>
      </c>
      <c r="BK6" s="49" t="b">
        <v>0</v>
      </c>
      <c r="BL6" s="49" t="b">
        <v>0</v>
      </c>
      <c r="BM6" s="49" t="b">
        <v>0</v>
      </c>
      <c r="BN6" s="50" t="b">
        <v>0</v>
      </c>
      <c r="BO6" s="49" t="b">
        <v>1</v>
      </c>
      <c r="BP6" s="49" t="b">
        <v>0</v>
      </c>
      <c r="BQ6" s="49" t="b">
        <v>0</v>
      </c>
      <c r="BR6" s="49" t="b">
        <v>0</v>
      </c>
      <c r="BS6" s="50" t="b">
        <v>0</v>
      </c>
      <c r="BT6" s="49" t="b">
        <v>1</v>
      </c>
      <c r="BU6" s="49" t="b">
        <v>0</v>
      </c>
      <c r="BV6" s="49" t="b">
        <v>0</v>
      </c>
      <c r="BW6" s="49" t="b">
        <v>0</v>
      </c>
      <c r="BX6" s="49" t="b">
        <v>0</v>
      </c>
      <c r="BY6" s="49" t="b">
        <v>0</v>
      </c>
      <c r="BZ6" s="49" t="b">
        <v>0</v>
      </c>
      <c r="CA6" s="49" t="b">
        <v>0</v>
      </c>
      <c r="CB6" s="49" t="b">
        <v>0</v>
      </c>
      <c r="CC6" s="50" t="b">
        <v>0</v>
      </c>
      <c r="CD6" s="49" t="b">
        <v>1</v>
      </c>
      <c r="CE6" s="49" t="b">
        <v>0</v>
      </c>
      <c r="CF6" s="49" t="b">
        <v>0</v>
      </c>
      <c r="CG6" s="50" t="b">
        <v>0</v>
      </c>
      <c r="CH6" s="48"/>
      <c r="CI6" s="51" t="s">
        <v>84</v>
      </c>
      <c r="CJ6" s="48"/>
      <c r="CK6" s="54">
        <v>7</v>
      </c>
      <c r="CL6" s="55">
        <v>2</v>
      </c>
      <c r="CM6" s="57">
        <v>2017</v>
      </c>
      <c r="CN6" s="56" t="str">
        <f t="shared" ref="CN6:CN7" si="12">IF(OR(J6="DO",L6="DO",N6="DO"),"DO","")</f>
        <v>DO</v>
      </c>
      <c r="CO6" s="52" t="str">
        <f t="shared" ref="CO6:CO7" si="13">IF(OR(J6="EE",L6="EE",N6="EE"),"EE","")</f>
        <v/>
      </c>
      <c r="CP6" s="53" t="str">
        <f t="shared" ref="CP6:CP7" si="14">IF(OR(J6="PRCT",L6="PRCT",N6="PRCT"),"PRCT","")</f>
        <v/>
      </c>
      <c r="CQ6" s="48"/>
    </row>
    <row r="7" spans="1:95" ht="33.75" customHeight="1" x14ac:dyDescent="0.25">
      <c r="A7" s="47">
        <v>64</v>
      </c>
      <c r="B7" s="45" t="s">
        <v>85</v>
      </c>
      <c r="C7" s="44" t="s">
        <v>89</v>
      </c>
      <c r="D7" s="44" t="s">
        <v>90</v>
      </c>
      <c r="E7" s="63">
        <v>42781</v>
      </c>
      <c r="F7" s="46">
        <v>42781</v>
      </c>
      <c r="G7" s="44" t="s">
        <v>64</v>
      </c>
      <c r="H7" s="44" t="s">
        <v>63</v>
      </c>
      <c r="I7" s="44" t="s">
        <v>87</v>
      </c>
      <c r="J7" s="62" t="s">
        <v>88</v>
      </c>
      <c r="K7" s="44"/>
      <c r="L7" s="44"/>
      <c r="M7" s="44"/>
      <c r="N7" s="44"/>
      <c r="O7" s="44" t="s">
        <v>91</v>
      </c>
      <c r="P7" s="44" t="s">
        <v>92</v>
      </c>
      <c r="Q7" s="49" t="b">
        <v>1</v>
      </c>
      <c r="R7" s="49" t="b">
        <v>0</v>
      </c>
      <c r="S7" s="49" t="b">
        <v>0</v>
      </c>
      <c r="T7" s="49" t="b">
        <v>0</v>
      </c>
      <c r="U7" s="49" t="b">
        <v>0</v>
      </c>
      <c r="V7" s="49" t="b">
        <v>0</v>
      </c>
      <c r="W7" s="50" t="b">
        <v>0</v>
      </c>
      <c r="X7" s="49" t="b">
        <v>1</v>
      </c>
      <c r="Y7" s="49" t="b">
        <v>0</v>
      </c>
      <c r="Z7" s="49" t="b">
        <v>0</v>
      </c>
      <c r="AA7" s="50" t="b">
        <v>0</v>
      </c>
      <c r="AB7" s="50" t="b">
        <v>0</v>
      </c>
      <c r="AC7" s="50" t="b">
        <v>0</v>
      </c>
      <c r="AD7" s="50" t="b">
        <v>0</v>
      </c>
      <c r="AE7" s="50" t="b">
        <v>0</v>
      </c>
      <c r="AF7" s="50" t="b">
        <v>0</v>
      </c>
      <c r="AG7" s="50" t="b">
        <v>0</v>
      </c>
      <c r="AH7" s="50" t="b">
        <v>0</v>
      </c>
      <c r="AI7" s="50" t="b">
        <v>0</v>
      </c>
      <c r="AJ7" s="50" t="b">
        <v>0</v>
      </c>
      <c r="AK7" s="49" t="b">
        <v>1</v>
      </c>
      <c r="AL7" s="49" t="b">
        <v>0</v>
      </c>
      <c r="AM7" s="49" t="b">
        <v>0</v>
      </c>
      <c r="AN7" s="49" t="b">
        <v>0</v>
      </c>
      <c r="AO7" s="50" t="b">
        <v>0</v>
      </c>
      <c r="AP7" s="49" t="b">
        <v>1</v>
      </c>
      <c r="AQ7" s="49" t="b">
        <v>0</v>
      </c>
      <c r="AR7" s="49" t="b">
        <v>0</v>
      </c>
      <c r="AS7" s="50" t="b">
        <v>0</v>
      </c>
      <c r="AT7" s="50" t="b">
        <v>0</v>
      </c>
      <c r="AU7" s="50" t="b">
        <v>0</v>
      </c>
      <c r="AV7" s="50" t="b">
        <v>0</v>
      </c>
      <c r="AW7" s="50" t="b">
        <v>0</v>
      </c>
      <c r="AX7" s="50" t="b">
        <v>0</v>
      </c>
      <c r="AY7" s="50" t="b">
        <v>0</v>
      </c>
      <c r="AZ7" s="49" t="b">
        <v>1</v>
      </c>
      <c r="BA7" s="49" t="b">
        <v>0</v>
      </c>
      <c r="BB7" s="49" t="b">
        <v>0</v>
      </c>
      <c r="BC7" s="49" t="b">
        <v>0</v>
      </c>
      <c r="BD7" s="49" t="b">
        <v>0</v>
      </c>
      <c r="BE7" s="49" t="b">
        <v>0</v>
      </c>
      <c r="BF7" s="49" t="b">
        <v>0</v>
      </c>
      <c r="BG7" s="49" t="b">
        <v>0</v>
      </c>
      <c r="BH7" s="50" t="b">
        <v>0</v>
      </c>
      <c r="BI7" s="50" t="b">
        <v>0</v>
      </c>
      <c r="BJ7" s="49" t="b">
        <v>1</v>
      </c>
      <c r="BK7" s="49" t="b">
        <v>0</v>
      </c>
      <c r="BL7" s="49" t="b">
        <v>0</v>
      </c>
      <c r="BM7" s="49" t="b">
        <v>0</v>
      </c>
      <c r="BN7" s="50" t="b">
        <v>0</v>
      </c>
      <c r="BO7" s="49" t="b">
        <v>1</v>
      </c>
      <c r="BP7" s="49" t="b">
        <v>0</v>
      </c>
      <c r="BQ7" s="49" t="b">
        <v>0</v>
      </c>
      <c r="BR7" s="49" t="b">
        <v>0</v>
      </c>
      <c r="BS7" s="50" t="b">
        <v>0</v>
      </c>
      <c r="BT7" s="49" t="b">
        <v>1</v>
      </c>
      <c r="BU7" s="49" t="b">
        <v>0</v>
      </c>
      <c r="BV7" s="49" t="b">
        <v>0</v>
      </c>
      <c r="BW7" s="49" t="b">
        <v>0</v>
      </c>
      <c r="BX7" s="49" t="b">
        <v>0</v>
      </c>
      <c r="BY7" s="49" t="b">
        <v>0</v>
      </c>
      <c r="BZ7" s="49" t="b">
        <v>0</v>
      </c>
      <c r="CA7" s="49" t="b">
        <v>0</v>
      </c>
      <c r="CB7" s="49" t="b">
        <v>0</v>
      </c>
      <c r="CC7" s="50" t="b">
        <v>0</v>
      </c>
      <c r="CD7" s="49" t="b">
        <v>1</v>
      </c>
      <c r="CE7" s="49" t="b">
        <v>0</v>
      </c>
      <c r="CF7" s="49" t="b">
        <v>0</v>
      </c>
      <c r="CG7" s="50" t="b">
        <v>0</v>
      </c>
      <c r="CH7" s="48"/>
      <c r="CI7" s="51" t="s">
        <v>84</v>
      </c>
      <c r="CJ7" s="48"/>
      <c r="CK7" s="54">
        <v>7</v>
      </c>
      <c r="CL7" s="55">
        <v>2</v>
      </c>
      <c r="CM7" s="57">
        <v>2017</v>
      </c>
      <c r="CN7" s="56" t="str">
        <f t="shared" si="12"/>
        <v/>
      </c>
      <c r="CO7" s="52" t="str">
        <f t="shared" si="13"/>
        <v/>
      </c>
      <c r="CP7" s="53" t="str">
        <f t="shared" si="14"/>
        <v>PRCT</v>
      </c>
      <c r="CQ7" s="48"/>
    </row>
  </sheetData>
  <conditionalFormatting sqref="R3:W3 Y3:AJ3 AL3:AO3 AQ3:AY3 BA3:BI3 BK3:BN3 BP3:BS3 CE3:CG3 BU3:CC3">
    <cfRule type="cellIs" dxfId="9" priority="16" operator="equal">
      <formula>TRUE</formula>
    </cfRule>
  </conditionalFormatting>
  <conditionalFormatting sqref="Q3 X3 AK3 AP3 AZ3 BJ3 BO3 BT3 CD3">
    <cfRule type="cellIs" dxfId="8" priority="15" operator="equal">
      <formula>FALSE</formula>
    </cfRule>
  </conditionalFormatting>
  <conditionalFormatting sqref="R4:W4 Y4:AJ4 AL4:AO4 AQ4:AY4 BA4:BI4 BK4:BN4 BP4:BS4 CE4:CG4 BU4:CC4">
    <cfRule type="cellIs" dxfId="7" priority="14" operator="equal">
      <formula>TRUE</formula>
    </cfRule>
  </conditionalFormatting>
  <conditionalFormatting sqref="Q4 X4 AK4 AP4 AZ4 BJ4 BO4 BT4 CD4">
    <cfRule type="cellIs" dxfId="6" priority="13" operator="equal">
      <formula>FALSE</formula>
    </cfRule>
  </conditionalFormatting>
  <conditionalFormatting sqref="R5:W5 Y5:AJ5 AL5:AO5 AQ5:AY5 BA5:BI5 BK5:BN5 BP5:BS5 CE5:CG5 BU5:CC5">
    <cfRule type="cellIs" dxfId="5" priority="12" operator="equal">
      <formula>TRUE</formula>
    </cfRule>
  </conditionalFormatting>
  <conditionalFormatting sqref="Q5 X5 AK5 AP5 AZ5 BJ5 BO5 BT5 CD5">
    <cfRule type="cellIs" dxfId="4" priority="11" operator="equal">
      <formula>FALSE</formula>
    </cfRule>
  </conditionalFormatting>
  <conditionalFormatting sqref="R6:W6 Y6:AJ6 AL6:AO6 AQ6:AY6 BA6:BI6 BK6:BN6 BP6:BS6 CE6:CG6 BU6:CC6">
    <cfRule type="cellIs" dxfId="3" priority="10" operator="equal">
      <formula>TRUE</formula>
    </cfRule>
  </conditionalFormatting>
  <conditionalFormatting sqref="Q6 X6 AK6 AP6 AZ6 BJ6 BO6 BT6 CD6">
    <cfRule type="cellIs" dxfId="2" priority="9" operator="equal">
      <formula>FALSE</formula>
    </cfRule>
  </conditionalFormatting>
  <conditionalFormatting sqref="R7:W7 Y7:AJ7 AL7:AO7 AQ7:AY7 BA7:BI7 BK7:BN7 BP7:BS7 CE7:CG7 BU7:CC7">
    <cfRule type="cellIs" dxfId="1" priority="8" operator="equal">
      <formula>TRUE</formula>
    </cfRule>
  </conditionalFormatting>
  <conditionalFormatting sqref="Q7 X7 AK7 AP7 AZ7 BJ7 BO7 BT7 CD7">
    <cfRule type="cellIs" dxfId="0" priority="7" operator="equal">
      <formula>FALSE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Extraction RPO</vt:lpstr>
      <vt:lpstr>DataTremery</vt:lpstr>
      <vt:lpstr>'Extraction RPO'!Zone_d_impression</vt:lpstr>
    </vt:vector>
  </TitlesOfParts>
  <Company>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SCHWEITZER - U483542</dc:creator>
  <cp:lastModifiedBy>Jean-Marc Schweitzer</cp:lastModifiedBy>
  <cp:lastPrinted>2017-02-05T13:20:43Z</cp:lastPrinted>
  <dcterms:created xsi:type="dcterms:W3CDTF">2016-08-18T09:19:26Z</dcterms:created>
  <dcterms:modified xsi:type="dcterms:W3CDTF">2017-02-25T11:16:09Z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146489601</vt:i4>
  </property>
  <property fmtid="{D5CDD505-2E9C-101B-9397-08002B2CF9AE}" pid="3" name="_NewReviewCycle">
    <vt:lpwstr/>
  </property>
  <property fmtid="{D5CDD505-2E9C-101B-9397-08002B2CF9AE}" pid="4" name="_EmailSubject">
    <vt:lpwstr>Audits DPTM</vt:lpwstr>
  </property>
  <property fmtid="{D5CDD505-2E9C-101B-9397-08002B2CF9AE}" pid="5" name="_AuthorEmail">
    <vt:lpwstr>florian.schweitzer@mpsa.com</vt:lpwstr>
  </property>
  <property fmtid="{D5CDD505-2E9C-101B-9397-08002B2CF9AE}" pid="6" name="_AuthorEmailDisplayName">
    <vt:lpwstr>FLORIAN SCHWEITZER - U483542</vt:lpwstr>
  </property>
  <property fmtid="{D5CDD505-2E9C-101B-9397-08002B2CF9AE}" pid="7" name="_ReviewingToolsShownOnce">
    <vt:lpwstr/>
  </property>
</Properties>
</file>