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ent\Documents\"/>
    </mc:Choice>
  </mc:AlternateContent>
  <bookViews>
    <workbookView xWindow="0" yWindow="0" windowWidth="13510" windowHeight="4410" tabRatio="620" activeTab="1"/>
  </bookViews>
  <sheets>
    <sheet name="sommaire" sheetId="1" r:id="rId1"/>
    <sheet name="divers" sheetId="5" r:id="rId2"/>
    <sheet name="les prod" sheetId="2" r:id="rId3"/>
    <sheet name="atk par type" sheetId="3" r:id="rId4"/>
    <sheet name="set envahisseur" sheetId="8" r:id="rId5"/>
    <sheet name="set général" sheetId="7" r:id="rId6"/>
    <sheet name="def et santé 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4" l="1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J34" i="4"/>
  <c r="I34" i="4"/>
  <c r="H34" i="4"/>
  <c r="G34" i="4"/>
  <c r="F34" i="4"/>
  <c r="E34" i="4"/>
  <c r="D34" i="4"/>
  <c r="C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5" i="4"/>
  <c r="B34" i="4"/>
  <c r="B32" i="4"/>
  <c r="J31" i="4"/>
  <c r="I31" i="4"/>
  <c r="H31" i="4"/>
  <c r="G31" i="4"/>
  <c r="F31" i="4"/>
  <c r="E31" i="4"/>
  <c r="D31" i="4"/>
  <c r="C31" i="4"/>
  <c r="B31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F119" i="8" l="1"/>
  <c r="E119" i="8"/>
  <c r="D119" i="8"/>
  <c r="C119" i="8"/>
  <c r="B119" i="8"/>
  <c r="F109" i="8"/>
  <c r="E109" i="8"/>
  <c r="D109" i="8"/>
  <c r="C109" i="8"/>
  <c r="B109" i="8"/>
  <c r="F89" i="8"/>
  <c r="E89" i="8"/>
  <c r="D89" i="8"/>
  <c r="C89" i="8"/>
  <c r="B89" i="8"/>
  <c r="F79" i="8"/>
  <c r="E79" i="8"/>
  <c r="D79" i="8"/>
  <c r="C79" i="8"/>
  <c r="B79" i="8"/>
  <c r="G99" i="8"/>
  <c r="F99" i="8"/>
  <c r="E99" i="8"/>
  <c r="D99" i="8"/>
  <c r="C99" i="8"/>
  <c r="B99" i="8"/>
  <c r="G37" i="8" l="1"/>
  <c r="F37" i="8"/>
  <c r="E37" i="8"/>
  <c r="D37" i="8"/>
  <c r="C37" i="8"/>
  <c r="B37" i="8"/>
  <c r="L29" i="4" l="1"/>
  <c r="K29" i="4"/>
  <c r="B29" i="4"/>
  <c r="F29" i="4"/>
  <c r="E29" i="4"/>
  <c r="D29" i="4"/>
  <c r="C29" i="4"/>
  <c r="H69" i="8"/>
  <c r="G69" i="8"/>
  <c r="F69" i="8"/>
  <c r="E69" i="8"/>
  <c r="D69" i="8"/>
  <c r="C69" i="8"/>
  <c r="B69" i="8"/>
  <c r="D27" i="5" l="1"/>
  <c r="C27" i="5"/>
  <c r="D26" i="5"/>
  <c r="H27" i="5"/>
  <c r="G27" i="5"/>
  <c r="K27" i="5"/>
  <c r="J27" i="5"/>
  <c r="L27" i="5"/>
  <c r="I27" i="5"/>
  <c r="M27" i="5"/>
  <c r="F27" i="5"/>
  <c r="E27" i="5"/>
  <c r="B27" i="5"/>
  <c r="C26" i="5"/>
  <c r="H26" i="5"/>
  <c r="G26" i="5"/>
  <c r="K26" i="5"/>
  <c r="J26" i="5"/>
  <c r="L26" i="5"/>
  <c r="I26" i="5"/>
  <c r="M26" i="5"/>
  <c r="F26" i="5"/>
  <c r="E26" i="5"/>
  <c r="B26" i="5"/>
  <c r="I13" i="5" l="1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B29" i="8" l="1"/>
  <c r="B39" i="8" s="1"/>
  <c r="C29" i="8"/>
  <c r="C39" i="8" s="1"/>
  <c r="D29" i="8"/>
  <c r="D39" i="8" s="1"/>
  <c r="E29" i="8"/>
  <c r="E39" i="8" s="1"/>
  <c r="F29" i="8"/>
  <c r="F39" i="8" s="1"/>
  <c r="G29" i="8"/>
  <c r="G39" i="8" s="1"/>
  <c r="B49" i="8"/>
  <c r="C49" i="8"/>
  <c r="D49" i="8"/>
  <c r="E49" i="8"/>
  <c r="F49" i="8"/>
  <c r="B59" i="8"/>
  <c r="C59" i="8"/>
  <c r="D59" i="8"/>
  <c r="E59" i="8"/>
  <c r="K151" i="3"/>
  <c r="J151" i="3"/>
  <c r="I151" i="3"/>
  <c r="H151" i="3"/>
  <c r="G151" i="3"/>
  <c r="F151" i="3"/>
  <c r="E151" i="3"/>
  <c r="D151" i="3"/>
  <c r="C151" i="3"/>
  <c r="B151" i="3"/>
  <c r="K150" i="3"/>
  <c r="J150" i="3"/>
  <c r="I150" i="3"/>
  <c r="H150" i="3"/>
  <c r="G150" i="3"/>
  <c r="F150" i="3"/>
  <c r="E150" i="3"/>
  <c r="D150" i="3"/>
  <c r="C150" i="3"/>
  <c r="B150" i="3"/>
  <c r="K149" i="3"/>
  <c r="J149" i="3"/>
  <c r="I149" i="3"/>
  <c r="H149" i="3"/>
  <c r="G149" i="3"/>
  <c r="F149" i="3"/>
  <c r="E149" i="3"/>
  <c r="D149" i="3"/>
  <c r="C149" i="3"/>
  <c r="B149" i="3"/>
  <c r="K148" i="3"/>
  <c r="J148" i="3"/>
  <c r="I148" i="3"/>
  <c r="H148" i="3"/>
  <c r="G148" i="3"/>
  <c r="F148" i="3"/>
  <c r="E148" i="3"/>
  <c r="D148" i="3"/>
  <c r="C148" i="3"/>
  <c r="B148" i="3"/>
  <c r="B134" i="3"/>
  <c r="B135" i="3"/>
  <c r="K137" i="3"/>
  <c r="J137" i="3"/>
  <c r="I137" i="3"/>
  <c r="H137" i="3"/>
  <c r="G137" i="3"/>
  <c r="F137" i="3"/>
  <c r="E137" i="3"/>
  <c r="D137" i="3"/>
  <c r="C137" i="3"/>
  <c r="B137" i="3"/>
  <c r="K136" i="3"/>
  <c r="J136" i="3"/>
  <c r="I136" i="3"/>
  <c r="H136" i="3"/>
  <c r="G136" i="3"/>
  <c r="F136" i="3"/>
  <c r="E136" i="3"/>
  <c r="D136" i="3"/>
  <c r="C136" i="3"/>
  <c r="B136" i="3"/>
  <c r="K135" i="3"/>
  <c r="J135" i="3"/>
  <c r="I135" i="3"/>
  <c r="H135" i="3"/>
  <c r="G135" i="3"/>
  <c r="F135" i="3"/>
  <c r="E135" i="3"/>
  <c r="D135" i="3"/>
  <c r="C135" i="3"/>
  <c r="K134" i="3"/>
  <c r="J134" i="3"/>
  <c r="I134" i="3"/>
  <c r="H134" i="3"/>
  <c r="G134" i="3"/>
  <c r="F134" i="3"/>
  <c r="E134" i="3"/>
  <c r="D134" i="3"/>
  <c r="C134" i="3"/>
  <c r="I121" i="3"/>
  <c r="H121" i="3"/>
  <c r="G121" i="3"/>
  <c r="F121" i="3"/>
  <c r="E121" i="3"/>
  <c r="D121" i="3"/>
  <c r="C121" i="3"/>
  <c r="B121" i="3"/>
  <c r="I120" i="3"/>
  <c r="H120" i="3"/>
  <c r="G120" i="3"/>
  <c r="F120" i="3"/>
  <c r="E120" i="3"/>
  <c r="D120" i="3"/>
  <c r="C120" i="3"/>
  <c r="B120" i="3"/>
  <c r="I119" i="3"/>
  <c r="H119" i="3"/>
  <c r="G119" i="3"/>
  <c r="F119" i="3"/>
  <c r="E119" i="3"/>
  <c r="D119" i="3"/>
  <c r="C119" i="3"/>
  <c r="B119" i="3"/>
  <c r="I118" i="3"/>
  <c r="H118" i="3"/>
  <c r="G118" i="3"/>
  <c r="F118" i="3"/>
  <c r="E118" i="3"/>
  <c r="D118" i="3"/>
  <c r="C118" i="3"/>
  <c r="B118" i="3"/>
  <c r="I117" i="3"/>
  <c r="H117" i="3"/>
  <c r="G117" i="3"/>
  <c r="F117" i="3"/>
  <c r="E117" i="3"/>
  <c r="D117" i="3"/>
  <c r="C117" i="3"/>
  <c r="B117" i="3"/>
  <c r="I116" i="3"/>
  <c r="H116" i="3"/>
  <c r="G116" i="3"/>
  <c r="F116" i="3"/>
  <c r="E116" i="3"/>
  <c r="D116" i="3"/>
  <c r="C116" i="3"/>
  <c r="B116" i="3"/>
  <c r="J105" i="3"/>
  <c r="I105" i="3"/>
  <c r="H105" i="3"/>
  <c r="G105" i="3"/>
  <c r="F105" i="3"/>
  <c r="E105" i="3"/>
  <c r="D105" i="3"/>
  <c r="C105" i="3"/>
  <c r="B105" i="3"/>
  <c r="J102" i="3"/>
  <c r="I102" i="3"/>
  <c r="H102" i="3"/>
  <c r="G102" i="3"/>
  <c r="F102" i="3"/>
  <c r="E102" i="3"/>
  <c r="D102" i="3"/>
  <c r="C102" i="3"/>
  <c r="B102" i="3"/>
  <c r="J104" i="3"/>
  <c r="I104" i="3"/>
  <c r="H104" i="3"/>
  <c r="G104" i="3"/>
  <c r="F104" i="3"/>
  <c r="E104" i="3"/>
  <c r="D104" i="3"/>
  <c r="C104" i="3"/>
  <c r="B104" i="3"/>
  <c r="J103" i="3"/>
  <c r="I103" i="3"/>
  <c r="H103" i="3"/>
  <c r="G103" i="3"/>
  <c r="F103" i="3"/>
  <c r="E103" i="3"/>
  <c r="D103" i="3"/>
  <c r="C103" i="3"/>
  <c r="B103" i="3"/>
  <c r="J101" i="3"/>
  <c r="I101" i="3"/>
  <c r="H101" i="3"/>
  <c r="G101" i="3"/>
  <c r="F101" i="3"/>
  <c r="E101" i="3"/>
  <c r="D101" i="3"/>
  <c r="C101" i="3"/>
  <c r="B101" i="3"/>
  <c r="J100" i="3"/>
  <c r="I100" i="3"/>
  <c r="H100" i="3"/>
  <c r="G100" i="3"/>
  <c r="F100" i="3"/>
  <c r="E100" i="3"/>
  <c r="D100" i="3"/>
  <c r="C100" i="3"/>
  <c r="B100" i="3"/>
  <c r="B9" i="8"/>
  <c r="C9" i="8"/>
  <c r="D9" i="8"/>
  <c r="E9" i="8"/>
  <c r="F9" i="8"/>
  <c r="B19" i="8"/>
  <c r="C19" i="8"/>
  <c r="D19" i="8"/>
  <c r="E19" i="8"/>
  <c r="F19" i="8"/>
  <c r="J87" i="3"/>
  <c r="I87" i="3"/>
  <c r="H87" i="3"/>
  <c r="G87" i="3"/>
  <c r="F87" i="3"/>
  <c r="E87" i="3"/>
  <c r="D87" i="3"/>
  <c r="C87" i="3"/>
  <c r="B87" i="3"/>
  <c r="J86" i="3"/>
  <c r="I86" i="3"/>
  <c r="H86" i="3"/>
  <c r="G86" i="3"/>
  <c r="F86" i="3"/>
  <c r="E86" i="3"/>
  <c r="D86" i="3"/>
  <c r="C86" i="3"/>
  <c r="B86" i="3"/>
  <c r="J85" i="3"/>
  <c r="I85" i="3"/>
  <c r="H85" i="3"/>
  <c r="G85" i="3"/>
  <c r="F85" i="3"/>
  <c r="E85" i="3"/>
  <c r="D85" i="3"/>
  <c r="C85" i="3"/>
  <c r="B85" i="3"/>
  <c r="F73" i="3"/>
  <c r="E73" i="3"/>
  <c r="D73" i="3"/>
  <c r="C73" i="3"/>
  <c r="B73" i="3"/>
  <c r="J63" i="3"/>
  <c r="I63" i="3"/>
  <c r="H63" i="3"/>
  <c r="G63" i="3"/>
  <c r="F63" i="3"/>
  <c r="D63" i="3"/>
  <c r="E63" i="3"/>
  <c r="C63" i="3"/>
  <c r="B63" i="3"/>
  <c r="J62" i="3"/>
  <c r="I62" i="3"/>
  <c r="H62" i="3"/>
  <c r="G62" i="3"/>
  <c r="F62" i="3"/>
  <c r="D62" i="3"/>
  <c r="E62" i="3"/>
  <c r="C62" i="3"/>
  <c r="B62" i="3"/>
  <c r="J61" i="3"/>
  <c r="I61" i="3"/>
  <c r="H61" i="3"/>
  <c r="G61" i="3"/>
  <c r="F61" i="3"/>
  <c r="D61" i="3"/>
  <c r="E61" i="3"/>
  <c r="C61" i="3"/>
  <c r="B61" i="3"/>
  <c r="J60" i="3"/>
  <c r="I60" i="3"/>
  <c r="H60" i="3"/>
  <c r="G60" i="3"/>
  <c r="F60" i="3"/>
  <c r="D60" i="3"/>
  <c r="E60" i="3"/>
  <c r="C60" i="3"/>
  <c r="B60" i="3"/>
  <c r="J59" i="3"/>
  <c r="I59" i="3"/>
  <c r="H59" i="3"/>
  <c r="G59" i="3"/>
  <c r="F59" i="3"/>
  <c r="D59" i="3"/>
  <c r="E59" i="3"/>
  <c r="C59" i="3"/>
  <c r="B59" i="3"/>
  <c r="J58" i="3"/>
  <c r="I58" i="3"/>
  <c r="H58" i="3"/>
  <c r="G58" i="3"/>
  <c r="F58" i="3"/>
  <c r="D58" i="3"/>
  <c r="E58" i="3"/>
  <c r="C58" i="3"/>
  <c r="B58" i="3"/>
  <c r="J57" i="3"/>
  <c r="I57" i="3"/>
  <c r="H57" i="3"/>
  <c r="G57" i="3"/>
  <c r="F57" i="3"/>
  <c r="D57" i="3"/>
  <c r="E57" i="3"/>
  <c r="C57" i="3"/>
  <c r="B57" i="3"/>
  <c r="J56" i="3"/>
  <c r="I56" i="3"/>
  <c r="H56" i="3"/>
  <c r="G56" i="3"/>
  <c r="F56" i="3"/>
  <c r="D56" i="3"/>
  <c r="E56" i="3"/>
  <c r="C56" i="3"/>
  <c r="B56" i="3"/>
  <c r="B43" i="3"/>
  <c r="C43" i="3"/>
  <c r="D43" i="3"/>
  <c r="E43" i="3"/>
  <c r="F43" i="3"/>
  <c r="E30" i="3"/>
  <c r="D30" i="3"/>
  <c r="E29" i="3"/>
  <c r="D29" i="3"/>
  <c r="E28" i="3"/>
  <c r="B28" i="3"/>
  <c r="F24" i="3"/>
  <c r="E24" i="3"/>
  <c r="D24" i="3"/>
  <c r="C24" i="3"/>
  <c r="B24" i="3"/>
  <c r="E23" i="3"/>
  <c r="D23" i="3"/>
  <c r="C23" i="3"/>
  <c r="B23" i="3"/>
  <c r="F22" i="3"/>
  <c r="D22" i="3"/>
  <c r="C22" i="3"/>
  <c r="B22" i="3"/>
  <c r="F9" i="3"/>
  <c r="E9" i="3"/>
  <c r="D9" i="3"/>
  <c r="C9" i="3"/>
  <c r="B9" i="3"/>
  <c r="B41" i="2"/>
  <c r="G31" i="2"/>
  <c r="F31" i="2"/>
  <c r="E31" i="2"/>
  <c r="D31" i="2"/>
  <c r="C31" i="2"/>
  <c r="B31" i="2"/>
  <c r="G23" i="2"/>
  <c r="F23" i="2"/>
  <c r="E23" i="2"/>
  <c r="D23" i="2"/>
  <c r="C23" i="2"/>
  <c r="B23" i="2"/>
  <c r="G15" i="2"/>
  <c r="F15" i="2"/>
  <c r="E15" i="2"/>
  <c r="D15" i="2"/>
  <c r="C15" i="2"/>
  <c r="B15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<sst xmlns="http://schemas.openxmlformats.org/spreadsheetml/2006/main" count="801" uniqueCount="412">
  <si>
    <t>def</t>
  </si>
  <si>
    <t>santé</t>
  </si>
  <si>
    <t>sarrasin</t>
  </si>
  <si>
    <t>def gene</t>
  </si>
  <si>
    <t>sante gene</t>
  </si>
  <si>
    <t>total</t>
  </si>
  <si>
    <t>limier</t>
  </si>
  <si>
    <t>serpent</t>
  </si>
  <si>
    <t>prod argent</t>
  </si>
  <si>
    <t>apprentissage</t>
  </si>
  <si>
    <t>mélée normal</t>
  </si>
  <si>
    <t>atk  mélée</t>
  </si>
  <si>
    <t>santé gene</t>
  </si>
  <si>
    <t>casque du jarl</t>
  </si>
  <si>
    <t>prod nourriture</t>
  </si>
  <si>
    <t xml:space="preserve">cotte maille </t>
  </si>
  <si>
    <t>épée jarl</t>
  </si>
  <si>
    <t>atk assassin</t>
  </si>
  <si>
    <t>botte jarl</t>
  </si>
  <si>
    <t>sanglier d'or</t>
  </si>
  <si>
    <t>total (1) et 2x(3)</t>
  </si>
  <si>
    <t>casque ensorcelé (1)</t>
  </si>
  <si>
    <t>casque du jarl (2)</t>
  </si>
  <si>
    <t>bracelet konung (3)</t>
  </si>
  <si>
    <t>sanglier d'or (4)</t>
  </si>
  <si>
    <t>total(1)+(3)+(4)</t>
  </si>
  <si>
    <t>total (1) et 2x(4)</t>
  </si>
  <si>
    <t>total(2)+2x(3)</t>
  </si>
  <si>
    <t>total(2)+2x(4)</t>
  </si>
  <si>
    <t>total (2)+(3)+(4)</t>
  </si>
  <si>
    <t>arbre monde</t>
  </si>
  <si>
    <t>fibule d'or (5)</t>
  </si>
  <si>
    <t>arbre monde (6)</t>
  </si>
  <si>
    <t>construction</t>
  </si>
  <si>
    <t>total (1) et 2x(5)</t>
  </si>
  <si>
    <t>total (1) et 2x(6)</t>
  </si>
  <si>
    <t>total (2) et 2x(5)</t>
  </si>
  <si>
    <t>total (2) et 2x(6)</t>
  </si>
  <si>
    <t>total (1)+(5)+(6)</t>
  </si>
  <si>
    <t>total (2)+(5)+(6)</t>
  </si>
  <si>
    <t>centurion</t>
  </si>
  <si>
    <t>rendement rss</t>
  </si>
  <si>
    <t>marche</t>
  </si>
  <si>
    <t>capa de port</t>
  </si>
  <si>
    <t>rendement or</t>
  </si>
  <si>
    <t>def max</t>
  </si>
  <si>
    <t>santé max</t>
  </si>
  <si>
    <t>prod blé</t>
  </si>
  <si>
    <t>atk mélé</t>
  </si>
  <si>
    <t>armure du païen</t>
  </si>
  <si>
    <t>atk distance</t>
  </si>
  <si>
    <t>atk siège</t>
  </si>
  <si>
    <t>arc renforcé</t>
  </si>
  <si>
    <t>bottes éternelles</t>
  </si>
  <si>
    <t xml:space="preserve"> haut turban</t>
  </si>
  <si>
    <t>capuche de laine</t>
  </si>
  <si>
    <t>tête du serpent</t>
  </si>
  <si>
    <t>casque de cuivre</t>
  </si>
  <si>
    <t>casque du centurion</t>
  </si>
  <si>
    <t>écaille étincellante</t>
  </si>
  <si>
    <t>plastron du sarrasin</t>
  </si>
  <si>
    <t>armure du centurion</t>
  </si>
  <si>
    <t>armure des limiers</t>
  </si>
  <si>
    <t>armure légère</t>
  </si>
  <si>
    <t>épée du sarrasin</t>
  </si>
  <si>
    <t>couteau de chasse</t>
  </si>
  <si>
    <t>stylet empoisonné</t>
  </si>
  <si>
    <t>dague du centurion</t>
  </si>
  <si>
    <t>hache d'armes acérée</t>
  </si>
  <si>
    <t>chausses d'écaille</t>
  </si>
  <si>
    <t>chaussures d'émir</t>
  </si>
  <si>
    <t>bottes des limiers</t>
  </si>
  <si>
    <t>bottes du centurion</t>
  </si>
  <si>
    <t>bottes solides</t>
  </si>
  <si>
    <t>anneau d'émail</t>
  </si>
  <si>
    <t>broche sculptée</t>
  </si>
  <si>
    <t>collier a piques</t>
  </si>
  <si>
    <t>flasque de camp</t>
  </si>
  <si>
    <t>bague du centurion</t>
  </si>
  <si>
    <t>prod bois</t>
  </si>
  <si>
    <t>nourriture max</t>
  </si>
  <si>
    <t>bois max</t>
  </si>
  <si>
    <t>masque du canis</t>
  </si>
  <si>
    <t>régénération énergie</t>
  </si>
  <si>
    <t>plastron de la meute</t>
  </si>
  <si>
    <t>démarche nocturne</t>
  </si>
  <si>
    <t>épée = 0</t>
  </si>
  <si>
    <t>œil du canis</t>
  </si>
  <si>
    <t>fer max</t>
  </si>
  <si>
    <t>prod fer</t>
  </si>
  <si>
    <t>dent de l'ours</t>
  </si>
  <si>
    <t>atk mélée</t>
  </si>
  <si>
    <t>bottes = 0</t>
  </si>
  <si>
    <t>masse de l'ours</t>
  </si>
  <si>
    <t>manteau de l'ours</t>
  </si>
  <si>
    <t>casque brun</t>
  </si>
  <si>
    <t>pierre max</t>
  </si>
  <si>
    <t>prod pierre</t>
  </si>
  <si>
    <t>casque du barbare</t>
  </si>
  <si>
    <t>rénération énergie</t>
  </si>
  <si>
    <t>armure du barbare</t>
  </si>
  <si>
    <t>haches de rage</t>
  </si>
  <si>
    <t>cor du barbare</t>
  </si>
  <si>
    <t>garde royal</t>
  </si>
  <si>
    <t>gantelet en plaques</t>
  </si>
  <si>
    <t>def réduit envahisseurs</t>
  </si>
  <si>
    <t>endurance héros</t>
  </si>
  <si>
    <t>atk héros</t>
  </si>
  <si>
    <t>bottes blanches</t>
  </si>
  <si>
    <t>épée de  la vengeance</t>
  </si>
  <si>
    <t>robe blanche</t>
  </si>
  <si>
    <t>casque du garde royal</t>
  </si>
  <si>
    <t>argent max</t>
  </si>
  <si>
    <t>def cava</t>
  </si>
  <si>
    <t>santé cava</t>
  </si>
  <si>
    <t>santé distance</t>
  </si>
  <si>
    <t>santé mélée</t>
  </si>
  <si>
    <t>def mélée</t>
  </si>
  <si>
    <t>def distance</t>
  </si>
  <si>
    <t>atk asssassin</t>
  </si>
  <si>
    <t>casque de  glace</t>
  </si>
  <si>
    <t>cape du fou</t>
  </si>
  <si>
    <t>cape du fou (1)</t>
  </si>
  <si>
    <t>cape du jarl (2)</t>
  </si>
  <si>
    <t>arc d'argent (4)</t>
  </si>
  <si>
    <t>sabre du konung (3)</t>
  </si>
  <si>
    <t>grèves d'argent</t>
  </si>
  <si>
    <t>collier de freyja</t>
  </si>
  <si>
    <t>8 / 44(3)</t>
  </si>
  <si>
    <t>0 /24(2)</t>
  </si>
  <si>
    <t>0 / 36(2)</t>
  </si>
  <si>
    <t>0 /36(1)</t>
  </si>
  <si>
    <t>Certain set ont plusieurs possibilités. Chaques option est defini par un chifrre entre parenthèses. Exemple (1) ou (2)</t>
  </si>
  <si>
    <t>54 / 66(4)</t>
  </si>
  <si>
    <t>24(4)</t>
  </si>
  <si>
    <t xml:space="preserve"> stats : gain en % pour des équipements légendaires (les sets complets comprennent 2 fois la même amulette si il n'y a pas d'options)</t>
  </si>
  <si>
    <t>a étudier</t>
  </si>
  <si>
    <t>distance</t>
  </si>
  <si>
    <t>assassin</t>
  </si>
  <si>
    <t>siège</t>
  </si>
  <si>
    <t>linx</t>
  </si>
  <si>
    <t>atk en def</t>
  </si>
  <si>
    <t>atk en atk</t>
  </si>
  <si>
    <t>def en atk</t>
  </si>
  <si>
    <t>santé en atk</t>
  </si>
  <si>
    <t>def en def</t>
  </si>
  <si>
    <t>santé en def</t>
  </si>
  <si>
    <t>capuche en fourrure</t>
  </si>
  <si>
    <t>peau de linx</t>
  </si>
  <si>
    <t>lame dentelée</t>
  </si>
  <si>
    <t>bottes silencieuses</t>
  </si>
  <si>
    <t>croc de lynx</t>
  </si>
  <si>
    <t xml:space="preserve">cliquez sur les onglets en bas du tableau pour acceder à </t>
  </si>
  <si>
    <t>distance normal</t>
  </si>
  <si>
    <t>casque d'argent</t>
  </si>
  <si>
    <t>def géné</t>
  </si>
  <si>
    <t>santé géné</t>
  </si>
  <si>
    <t>cotte de maille en argent (1)</t>
  </si>
  <si>
    <t>cape de loki (2)</t>
  </si>
  <si>
    <t>épée du tyran (3)</t>
  </si>
  <si>
    <t>arc en argent (4)</t>
  </si>
  <si>
    <t>grèves en argent</t>
  </si>
  <si>
    <t>sanglier d'or (5)</t>
  </si>
  <si>
    <t>fibule d'or</t>
  </si>
  <si>
    <t>fibule d'or (6)</t>
  </si>
  <si>
    <t>arbre monde (7)</t>
  </si>
  <si>
    <t>options</t>
  </si>
  <si>
    <t>option (1)+(3)+2x(5)</t>
  </si>
  <si>
    <t>option (2)+(3)+2x(5)</t>
  </si>
  <si>
    <t>option (1)+(3)+(6)+(7)</t>
  </si>
  <si>
    <t>option (1)+(4)+2x(5)</t>
  </si>
  <si>
    <t>option (1)+(4)+(6)+(7)</t>
  </si>
  <si>
    <t>option (2)+(3)+(6)+(7)</t>
  </si>
  <si>
    <t>option (2)+(4)+2x(5)</t>
  </si>
  <si>
    <t>option (2)+(4)+(6)+(7)</t>
  </si>
  <si>
    <t>mélée</t>
  </si>
  <si>
    <t>cavalerie</t>
  </si>
  <si>
    <t>gascon</t>
  </si>
  <si>
    <t>atk cava</t>
  </si>
  <si>
    <t>casque de gascon</t>
  </si>
  <si>
    <t>veste stratifié</t>
  </si>
  <si>
    <t>épée du sud</t>
  </si>
  <si>
    <t>bottes de gascon</t>
  </si>
  <si>
    <t>fourreau en argent</t>
  </si>
  <si>
    <t>cavalerie normal</t>
  </si>
  <si>
    <t>casque du tyran</t>
  </si>
  <si>
    <t>armure antique</t>
  </si>
  <si>
    <t>lame du païen</t>
  </si>
  <si>
    <t>grèves antique (1)</t>
  </si>
  <si>
    <t>bottes ensorcelées (2)</t>
  </si>
  <si>
    <t>bottes du païen (3)</t>
  </si>
  <si>
    <t>option  (1)</t>
  </si>
  <si>
    <t>option  (2)</t>
  </si>
  <si>
    <t>option  (3)</t>
  </si>
  <si>
    <t>pas de set pour assassin</t>
  </si>
  <si>
    <t>peau de lion</t>
  </si>
  <si>
    <t>def assassin</t>
  </si>
  <si>
    <t>crinière de lion</t>
  </si>
  <si>
    <t>expérience heros</t>
  </si>
  <si>
    <t>chausses du chasseur</t>
  </si>
  <si>
    <t>entrainement</t>
  </si>
  <si>
    <t>pour combattre les envahisseurs</t>
  </si>
  <si>
    <t>pour l'espionnage</t>
  </si>
  <si>
    <t>troupes en assaut</t>
  </si>
  <si>
    <t>dagues de l'orgueil (1)</t>
  </si>
  <si>
    <t>pioche du charognard (2)</t>
  </si>
  <si>
    <t>médaille du lion(3)</t>
  </si>
  <si>
    <t>amulette d'air (4)</t>
  </si>
  <si>
    <t>options (1)+(3)</t>
  </si>
  <si>
    <t>options (1)+2x(4)</t>
  </si>
  <si>
    <t>options (2)+2x(4)</t>
  </si>
  <si>
    <t>options (1)+(3)+(4)</t>
  </si>
  <si>
    <t>options (2)+(3)+(4)</t>
  </si>
  <si>
    <t>assassin normal</t>
  </si>
  <si>
    <t>casque antique</t>
  </si>
  <si>
    <t>hache du fou (1)</t>
  </si>
  <si>
    <t>marteau de thor (2)</t>
  </si>
  <si>
    <t>grèves du tyran</t>
  </si>
  <si>
    <t>bracelet du jarl (3)</t>
  </si>
  <si>
    <t>fibule d'or (4)</t>
  </si>
  <si>
    <t>option (1)+2x(3)</t>
  </si>
  <si>
    <t>option (1)+(3)+(4)</t>
  </si>
  <si>
    <t>option (1)+2x(4)</t>
  </si>
  <si>
    <t>option (2)+2x(3)</t>
  </si>
  <si>
    <t>option (2)+(3)+(4)</t>
  </si>
  <si>
    <t>option (2)+2x(4)</t>
  </si>
  <si>
    <t>pas de set pour les sièges</t>
  </si>
  <si>
    <t>crinière du lion</t>
  </si>
  <si>
    <t>bottes de cavalier</t>
  </si>
  <si>
    <t>def cavalerie</t>
  </si>
  <si>
    <t>chaine en argent (1)</t>
  </si>
  <si>
    <t>arbre monde (2)</t>
  </si>
  <si>
    <t>option 2x(1)</t>
  </si>
  <si>
    <t>option (1)+(2)</t>
  </si>
  <si>
    <t>option (1)+(3)</t>
  </si>
  <si>
    <t>option (2)+(3)</t>
  </si>
  <si>
    <t>siège normal</t>
  </si>
  <si>
    <t>casque du tueur</t>
  </si>
  <si>
    <t>armure ensorcelée</t>
  </si>
  <si>
    <t>sabre de konung</t>
  </si>
  <si>
    <t>grèves antiques</t>
  </si>
  <si>
    <t>chaine en argent (1) normal</t>
  </si>
  <si>
    <t>arbre monde (2) normal</t>
  </si>
  <si>
    <t>fibule d'or (3) normal</t>
  </si>
  <si>
    <t>fibule dor (3)</t>
  </si>
  <si>
    <t>set envahisseur : liste des différents set complets par envahisseur</t>
  </si>
  <si>
    <t>set général : liste des set généraux par nom</t>
  </si>
  <si>
    <t xml:space="preserve">chausses d'écaille </t>
  </si>
  <si>
    <t>d'autres choix</t>
  </si>
  <si>
    <t>construction max</t>
  </si>
  <si>
    <t>capa port max</t>
  </si>
  <si>
    <t>marche max</t>
  </si>
  <si>
    <t>optimum en défense</t>
  </si>
  <si>
    <t>optimum en attaque</t>
  </si>
  <si>
    <t>divers : les équipements pour construction, apprentissage, marche et capacité de port</t>
  </si>
  <si>
    <t>médaillon du lion</t>
  </si>
  <si>
    <t>armure</t>
  </si>
  <si>
    <t>épée</t>
  </si>
  <si>
    <t>bottes</t>
  </si>
  <si>
    <t>amulettes</t>
  </si>
  <si>
    <t>bracelet victor</t>
  </si>
  <si>
    <t>bottes du barbare</t>
  </si>
  <si>
    <t>regain énergie</t>
  </si>
  <si>
    <t>lame du vainqueur</t>
  </si>
  <si>
    <t>casque brun (1)</t>
  </si>
  <si>
    <t>masque du canis (2)</t>
  </si>
  <si>
    <t xml:space="preserve">prod fer </t>
  </si>
  <si>
    <t>option (1)</t>
  </si>
  <si>
    <t>option (2)</t>
  </si>
  <si>
    <t>bonus vitesse d'apprentissage au max</t>
  </si>
  <si>
    <t>bonus vitesse de construction au max</t>
  </si>
  <si>
    <t>casque</t>
  </si>
  <si>
    <t>armure du risque-tout</t>
  </si>
  <si>
    <t>épée ensotcelée</t>
  </si>
  <si>
    <t>bottes de gascon (1)</t>
  </si>
  <si>
    <t>chausses d'écaille (2)</t>
  </si>
  <si>
    <t>figurine de faucon</t>
  </si>
  <si>
    <t>options (1)</t>
  </si>
  <si>
    <t>bonus capacité de port de troupe au max</t>
  </si>
  <si>
    <t>entrainnement max</t>
  </si>
  <si>
    <t>bonus gemmes</t>
  </si>
  <si>
    <t>entrainnement</t>
  </si>
  <si>
    <t>lion</t>
  </si>
  <si>
    <t>dague d'orgueil</t>
  </si>
  <si>
    <t>pro blé</t>
  </si>
  <si>
    <t>xp héros</t>
  </si>
  <si>
    <t>tourmaline</t>
  </si>
  <si>
    <t>rubis</t>
  </si>
  <si>
    <t>4ème</t>
  </si>
  <si>
    <t>atk x</t>
  </si>
  <si>
    <t>def santé</t>
  </si>
  <si>
    <t>les gemmes augmenteront tous sauf atk général, def par unité, connaissnaces, construction, rendement de l'or ainsi que l'entrainement des troupes</t>
  </si>
  <si>
    <t>notez que la plus part du temps je mets fibule d'or et arbre monde en amulette, vous pouvez remplacer cette dernière par bracelet du jarl.</t>
  </si>
  <si>
    <t>les prod : les éqipements pour une optimisation de le production pour chaques ressources (rss) études en cours pour un mixte (complet)</t>
  </si>
  <si>
    <t>atk par type : les équipements pour chaque types d'unités, set envahisseur et set général permettant de comparer avec un choix qui me parrait le mieux (complet)</t>
  </si>
  <si>
    <t>déf et santé : les équipements pour la défense et santé en général</t>
  </si>
  <si>
    <t>gemmes</t>
  </si>
  <si>
    <t>ambre</t>
  </si>
  <si>
    <t>topaze</t>
  </si>
  <si>
    <t>beryl</t>
  </si>
  <si>
    <t>equipement + gemmes</t>
  </si>
  <si>
    <t>atk eclaireurs</t>
  </si>
  <si>
    <t>def éclaireurs</t>
  </si>
  <si>
    <t>santé éclaireurs</t>
  </si>
  <si>
    <t>vautour</t>
  </si>
  <si>
    <t>canis</t>
  </si>
  <si>
    <t>celte</t>
  </si>
  <si>
    <t>huns</t>
  </si>
  <si>
    <t>khazar</t>
  </si>
  <si>
    <t>griffe de la meute</t>
  </si>
  <si>
    <t>def et santé</t>
  </si>
  <si>
    <t>pioche du charognard</t>
  </si>
  <si>
    <t>casque du vautour</t>
  </si>
  <si>
    <t>plume d'acier</t>
  </si>
  <si>
    <t>bottes légères</t>
  </si>
  <si>
    <t>amulette de l'air</t>
  </si>
  <si>
    <t>spécial cavalerie</t>
  </si>
  <si>
    <t>veste stratifiée</t>
  </si>
  <si>
    <t>spécial distance</t>
  </si>
  <si>
    <t>spécial mélée</t>
  </si>
  <si>
    <t>ours</t>
  </si>
  <si>
    <t>pour le farme (dans la boutique du clan uniquement)</t>
  </si>
  <si>
    <t>optimum pour un mixte def et santé max</t>
  </si>
  <si>
    <t>uniquement dans la boutique du clan</t>
  </si>
  <si>
    <t>babare</t>
  </si>
  <si>
    <t>spécial assaut</t>
  </si>
  <si>
    <t>tableau des gemmes</t>
  </si>
  <si>
    <t>simple</t>
  </si>
  <si>
    <t>rare</t>
  </si>
  <si>
    <t>Informations sur les pierres précieuses</t>
  </si>
  <si>
    <t>Iron Production Production de fer</t>
  </si>
  <si>
    <t>Alexandrite</t>
  </si>
  <si>
    <t>Name / nom</t>
  </si>
  <si>
    <t>usual /ordinaire</t>
  </si>
  <si>
    <t>unusal / inhabituel</t>
  </si>
  <si>
    <t>0.5%</t>
  </si>
  <si>
    <t>+35</t>
  </si>
  <si>
    <t>+90</t>
  </si>
  <si>
    <t>+100</t>
  </si>
  <si>
    <t>+150</t>
  </si>
  <si>
    <t>+200</t>
  </si>
  <si>
    <t>+250</t>
  </si>
  <si>
    <t>1.5%</t>
  </si>
  <si>
    <t>2.5%</t>
  </si>
  <si>
    <t>Tourmaline</t>
  </si>
  <si>
    <t>Spinel / Spinelle</t>
  </si>
  <si>
    <t>Topaz / Topaze</t>
  </si>
  <si>
    <t>Sapphire / Saphir</t>
  </si>
  <si>
    <t>Ruby / Rubis</t>
  </si>
  <si>
    <t>Agate</t>
  </si>
  <si>
    <t>Amber  / ambre</t>
  </si>
  <si>
    <t>Amethyst / Améthyste</t>
  </si>
  <si>
    <t>Beryl</t>
  </si>
  <si>
    <t>Emerald  / émeraude</t>
  </si>
  <si>
    <t>Garnet / Grenat</t>
  </si>
  <si>
    <t>Jacinth / Jacinthe</t>
  </si>
  <si>
    <t>Jasper / Jaspe</t>
  </si>
  <si>
    <t>Lazurite</t>
  </si>
  <si>
    <t>Opal  / Opale</t>
  </si>
  <si>
    <t>Peridot</t>
  </si>
  <si>
    <t>Rhodonite</t>
  </si>
  <si>
    <t>Invader / Envahisseur</t>
  </si>
  <si>
    <t>Gain type / Type de gain</t>
  </si>
  <si>
    <t>Gem class / Classe de gemmes</t>
  </si>
  <si>
    <t>epic / épique</t>
  </si>
  <si>
    <t>legendary / légendaire</t>
  </si>
  <si>
    <t>Celt, Hounds, Centurion / Celte, Chiens, Centurion</t>
  </si>
  <si>
    <t>Siege Offense / attaque siège</t>
  </si>
  <si>
    <t>Khazar, Celt, Centurion, Canis / Khazar, Celt, Centurion, Canis</t>
  </si>
  <si>
    <t>Serpent, Wild Boar, Canis  /Serpent, sanglier, Canis</t>
  </si>
  <si>
    <t>Hun, Man Eater  / Hun, Man Eater</t>
  </si>
  <si>
    <t>Hun, Gascon, Lion, Wild Boar / Hun, Gascon, Lion, Sanglier</t>
  </si>
  <si>
    <t>Hounds, Celt, Lion, Centurion / Chiens, Celte, Lion, Centurion</t>
  </si>
  <si>
    <t>Serpent, Hun, Gascon / Serpent, Hun, Gascon</t>
  </si>
  <si>
    <t>Gascon, Khazar, Wild Boar, Canis / Gascon, Khazar, Sanglier, Canis</t>
  </si>
  <si>
    <t>Man Eater / Mangeur d'homme (ours)</t>
  </si>
  <si>
    <t>Serpent, Khazar, Hounds, Canis, Gascon / Serpent, Khazar, Chiens, Canis, Gascon</t>
  </si>
  <si>
    <t>Man Eater, Khazar, Lion, Canis / mangeur d'Homme,  khazar, lion, canis</t>
  </si>
  <si>
    <t>Serpent, Hun, Centurion, Celt / Serpent, Hun, Centurion, Celt</t>
  </si>
  <si>
    <t>Hounds, Man Eater, Gascon, Wild Boar / Chiens, Mangeur d'homme, Gascon, Sanglier</t>
  </si>
  <si>
    <t>Celt, Lion, Centurion / Celte, Lion, Centurion</t>
  </si>
  <si>
    <t>Serpent, Celt, Lion, Centaurion / Serpent, Celte, Lion, Centaurion</t>
  </si>
  <si>
    <t>Hounds / Chiens</t>
  </si>
  <si>
    <t>Serpent, Wild Boar / Serpent, sanglier</t>
  </si>
  <si>
    <t>Hounds, Khazar, Hun, Gascon, Wild Boar, Canis / Chiens, Khazar, Hun, Gascon, Sanglier, Canis</t>
  </si>
  <si>
    <t>Stone Production / Production de pierres</t>
  </si>
  <si>
    <t>March Speed / Vitesse de marche</t>
  </si>
  <si>
    <t>Lumber Production / Production de bois</t>
  </si>
  <si>
    <t>Troop Capacity / Capacité des troupes</t>
  </si>
  <si>
    <t>Energy Generation / Génération d'énergie</t>
  </si>
  <si>
    <t>Silver Production / Production d'argent</t>
  </si>
  <si>
    <t>Killer Offense / attaque assassin</t>
  </si>
  <si>
    <t>Melee Offense / Attaque Mêlée</t>
  </si>
  <si>
    <t>Calvary Offense /attaque cavalerie</t>
  </si>
  <si>
    <t>Total Energy / Energie totale</t>
  </si>
  <si>
    <t>Total Health / Santé totale</t>
  </si>
  <si>
    <t>Food Production / Production de nourriture</t>
  </si>
  <si>
    <t>Scout Offence / attaque éclaireur</t>
  </si>
  <si>
    <t>Range Offense / attaque distance</t>
  </si>
  <si>
    <t>Resource Yielding Speed / Vitesse de rendement de la ressource</t>
  </si>
  <si>
    <t>Total Defense / Défense totale</t>
  </si>
  <si>
    <t xml:space="preserve">3ème </t>
  </si>
  <si>
    <t>atk y ou autre</t>
  </si>
  <si>
    <t>option</t>
  </si>
  <si>
    <t>arc de l'est (2)</t>
  </si>
  <si>
    <t>arc den argent (1)</t>
  </si>
  <si>
    <t>bottes du destructeur (4)</t>
  </si>
  <si>
    <t>bottes de cavalier (5)</t>
  </si>
  <si>
    <t>option (1)+(4)</t>
  </si>
  <si>
    <t>option (1)+(5)</t>
  </si>
  <si>
    <t>option (2)+(4)</t>
  </si>
  <si>
    <t>option (2)+(5)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</si>
</sst>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C99FF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684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12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 shrinkToFit="1"/>
    </xf>
    <xf numFmtId="0" fontId="0" fillId="14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13" borderId="1" xfId="0" applyFill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  <xf numFmtId="0" fontId="0" fillId="15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16" borderId="1" xfId="0" applyFill="1" applyBorder="1"/>
    <xf numFmtId="0" fontId="0" fillId="16" borderId="1" xfId="0" applyFill="1" applyBorder="1" applyAlignment="1">
      <alignment shrinkToFi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shrinkToFit="1"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/>
    <xf numFmtId="0" fontId="0" fillId="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9" fontId="0" fillId="0" borderId="8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3" xfId="0" applyFill="1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68436"/>
      <color rgb="FFFF7C80"/>
      <color rgb="FF00FFFF"/>
      <color rgb="FFCCFF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workbookViewId="0">
      <selection activeCell="D23" sqref="D23"/>
    </sheetView>
  </sheetViews>
  <sheetFormatPr baseColWidth="10" defaultRowHeight="14.5" x14ac:dyDescent="0.35"/>
  <cols>
    <col min="1" max="1" width="23.1796875" customWidth="1"/>
    <col min="2" max="2" width="20.1796875" customWidth="1"/>
    <col min="3" max="3" width="21.26953125" customWidth="1"/>
    <col min="4" max="4" width="15.36328125" customWidth="1"/>
    <col min="5" max="5" width="19.36328125" customWidth="1"/>
    <col min="6" max="6" width="12.08984375" customWidth="1"/>
    <col min="7" max="7" width="39.08984375" customWidth="1"/>
    <col min="8" max="8" width="12.54296875" customWidth="1"/>
    <col min="9" max="9" width="13.6328125" customWidth="1"/>
    <col min="10" max="10" width="11.90625" customWidth="1"/>
    <col min="13" max="13" width="14.81640625" customWidth="1"/>
    <col min="14" max="14" width="15.90625" customWidth="1"/>
  </cols>
  <sheetData>
    <row r="2" spans="1:8" x14ac:dyDescent="0.35">
      <c r="A2" s="91" t="s">
        <v>135</v>
      </c>
      <c r="B2" s="92"/>
      <c r="C2" s="92"/>
      <c r="D2" s="92"/>
      <c r="E2" s="92"/>
      <c r="F2" s="92"/>
      <c r="G2" s="92"/>
      <c r="H2" s="92"/>
    </row>
    <row r="3" spans="1:8" x14ac:dyDescent="0.35">
      <c r="A3" s="91" t="s">
        <v>291</v>
      </c>
      <c r="B3" s="92"/>
      <c r="C3" s="92"/>
      <c r="D3" s="92"/>
      <c r="E3" s="92"/>
      <c r="F3" s="92"/>
      <c r="G3" s="92"/>
      <c r="H3" s="92"/>
    </row>
    <row r="4" spans="1:8" x14ac:dyDescent="0.35">
      <c r="A4" s="11"/>
      <c r="B4" s="12"/>
      <c r="C4" s="12"/>
      <c r="D4" s="12"/>
      <c r="E4" s="12"/>
      <c r="F4" s="12"/>
      <c r="G4" s="12"/>
      <c r="H4" s="12"/>
    </row>
    <row r="5" spans="1:8" x14ac:dyDescent="0.35">
      <c r="A5" s="91" t="s">
        <v>132</v>
      </c>
      <c r="B5" s="91"/>
      <c r="C5" s="91"/>
      <c r="D5" s="91"/>
      <c r="E5" s="91"/>
      <c r="F5" s="91"/>
      <c r="G5" s="92"/>
      <c r="H5" s="92"/>
    </row>
    <row r="6" spans="1:8" x14ac:dyDescent="0.35">
      <c r="A6" s="11"/>
      <c r="B6" s="11"/>
      <c r="C6" s="11"/>
      <c r="D6" s="11"/>
      <c r="E6" s="11"/>
      <c r="F6" s="11"/>
      <c r="G6" s="12"/>
      <c r="H6" s="12"/>
    </row>
    <row r="7" spans="1:8" x14ac:dyDescent="0.35">
      <c r="A7" s="91" t="s">
        <v>292</v>
      </c>
      <c r="B7" s="92"/>
      <c r="C7" s="92"/>
      <c r="D7" s="92"/>
      <c r="E7" s="92"/>
      <c r="F7" s="92"/>
      <c r="G7" s="92"/>
      <c r="H7" s="12"/>
    </row>
    <row r="8" spans="1:8" x14ac:dyDescent="0.35">
      <c r="A8" s="11"/>
      <c r="B8" s="11"/>
      <c r="C8" s="11"/>
      <c r="D8" s="11"/>
      <c r="E8" s="11"/>
      <c r="F8" s="11"/>
      <c r="G8" s="12"/>
      <c r="H8" s="12"/>
    </row>
    <row r="9" spans="1:8" x14ac:dyDescent="0.35">
      <c r="A9" s="91" t="s">
        <v>152</v>
      </c>
      <c r="B9" s="92"/>
      <c r="C9" s="92"/>
      <c r="D9" s="92"/>
      <c r="E9" s="92"/>
      <c r="F9" s="92"/>
      <c r="G9" s="92"/>
      <c r="H9" s="12"/>
    </row>
    <row r="10" spans="1:8" x14ac:dyDescent="0.35">
      <c r="A10" s="11"/>
      <c r="B10" s="11"/>
      <c r="C10" s="11"/>
      <c r="D10" s="11"/>
      <c r="E10" s="11"/>
      <c r="F10" s="11"/>
      <c r="G10" s="12"/>
      <c r="H10" s="12"/>
    </row>
    <row r="11" spans="1:8" x14ac:dyDescent="0.35">
      <c r="A11" s="91" t="s">
        <v>254</v>
      </c>
      <c r="B11" s="92"/>
      <c r="C11" s="92"/>
      <c r="D11" s="92"/>
      <c r="E11" s="92"/>
      <c r="F11" s="92"/>
      <c r="G11" s="92"/>
      <c r="H11" s="12"/>
    </row>
    <row r="12" spans="1:8" x14ac:dyDescent="0.35">
      <c r="A12" s="11"/>
      <c r="B12" s="11"/>
      <c r="C12" s="11"/>
      <c r="D12" s="11"/>
      <c r="E12" s="11"/>
      <c r="F12" s="11"/>
      <c r="G12" s="12"/>
      <c r="H12" s="12"/>
    </row>
    <row r="13" spans="1:8" x14ac:dyDescent="0.35">
      <c r="A13" s="91" t="s">
        <v>293</v>
      </c>
      <c r="B13" s="92"/>
      <c r="C13" s="92"/>
      <c r="D13" s="92"/>
      <c r="E13" s="92"/>
      <c r="F13" s="92"/>
      <c r="G13" s="92"/>
      <c r="H13" s="12"/>
    </row>
    <row r="14" spans="1:8" x14ac:dyDescent="0.35">
      <c r="A14" s="11"/>
      <c r="B14" s="11"/>
      <c r="C14" s="11"/>
      <c r="D14" s="11"/>
      <c r="E14" s="11"/>
      <c r="F14" s="11"/>
      <c r="G14" s="12"/>
      <c r="H14" s="12"/>
    </row>
    <row r="15" spans="1:8" x14ac:dyDescent="0.35">
      <c r="A15" s="89" t="s">
        <v>294</v>
      </c>
      <c r="B15" s="90"/>
      <c r="C15" s="90"/>
      <c r="D15" s="90"/>
      <c r="E15" s="90"/>
      <c r="F15" s="90"/>
      <c r="G15" s="90"/>
    </row>
    <row r="16" spans="1:8" x14ac:dyDescent="0.35">
      <c r="A16" s="10"/>
      <c r="B16" s="10"/>
      <c r="C16" s="10"/>
      <c r="D16" s="10"/>
      <c r="E16" s="10"/>
      <c r="F16" s="10"/>
    </row>
    <row r="17" spans="1:7" x14ac:dyDescent="0.35">
      <c r="A17" s="89" t="s">
        <v>245</v>
      </c>
      <c r="B17" s="92"/>
      <c r="C17" s="92"/>
      <c r="D17" s="92"/>
      <c r="E17" s="92"/>
      <c r="F17" s="92"/>
      <c r="G17" s="92"/>
    </row>
    <row r="18" spans="1:7" x14ac:dyDescent="0.35">
      <c r="A18" s="10"/>
      <c r="B18" s="10"/>
      <c r="C18" s="10"/>
      <c r="D18" s="10"/>
      <c r="E18" s="10"/>
      <c r="F18" s="10"/>
    </row>
    <row r="19" spans="1:7" x14ac:dyDescent="0.35">
      <c r="A19" s="89" t="s">
        <v>246</v>
      </c>
      <c r="B19" s="90"/>
      <c r="C19" s="90"/>
      <c r="D19" s="90"/>
      <c r="E19" s="90"/>
      <c r="F19" s="90"/>
      <c r="G19" s="90"/>
    </row>
    <row r="20" spans="1:7" x14ac:dyDescent="0.35">
      <c r="A20" s="10"/>
      <c r="B20" s="10"/>
      <c r="C20" s="10"/>
      <c r="D20" s="10"/>
      <c r="E20" s="10"/>
      <c r="F20" s="10"/>
    </row>
    <row r="21" spans="1:7" x14ac:dyDescent="0.35">
      <c r="A21" s="89" t="s">
        <v>295</v>
      </c>
      <c r="B21" s="90"/>
      <c r="C21" s="90"/>
      <c r="D21" s="90"/>
      <c r="E21" s="90"/>
      <c r="F21" s="90"/>
      <c r="G21" s="90"/>
    </row>
    <row r="22" spans="1:7" x14ac:dyDescent="0.35">
      <c r="A22" s="10"/>
      <c r="B22" s="10"/>
      <c r="C22" s="10"/>
      <c r="D22" s="10"/>
      <c r="E22" s="10"/>
      <c r="F22" s="10"/>
    </row>
    <row r="23" spans="1:7" x14ac:dyDescent="0.35">
      <c r="A23" s="52" t="s">
        <v>136</v>
      </c>
      <c r="B23" s="53" t="s">
        <v>251</v>
      </c>
      <c r="C23" s="52" t="s">
        <v>46</v>
      </c>
      <c r="D23" s="10"/>
      <c r="E23" s="10"/>
      <c r="F23" s="10"/>
    </row>
    <row r="24" spans="1:7" x14ac:dyDescent="0.35">
      <c r="A24" s="53"/>
      <c r="B24" s="53" t="s">
        <v>250</v>
      </c>
      <c r="C24" s="53" t="s">
        <v>45</v>
      </c>
      <c r="D24" s="34"/>
      <c r="E24" s="34"/>
      <c r="F24" s="34"/>
    </row>
    <row r="25" spans="1:7" x14ac:dyDescent="0.35">
      <c r="B25" s="10"/>
      <c r="D25" s="34"/>
      <c r="E25" s="34"/>
      <c r="F25" s="34"/>
    </row>
    <row r="26" spans="1:7" x14ac:dyDescent="0.35">
      <c r="B26" s="10"/>
      <c r="D26" s="34"/>
      <c r="E26" s="34"/>
      <c r="F26" s="34"/>
    </row>
    <row r="27" spans="1:7" x14ac:dyDescent="0.35">
      <c r="A27" s="14"/>
      <c r="B27" s="14"/>
      <c r="D27" s="34"/>
      <c r="E27" s="34"/>
      <c r="F27" s="34"/>
    </row>
    <row r="28" spans="1:7" x14ac:dyDescent="0.35">
      <c r="A28" s="14"/>
      <c r="B28" s="14"/>
      <c r="D28" s="34"/>
      <c r="E28" s="34"/>
      <c r="F28" s="34"/>
    </row>
    <row r="29" spans="1:7" x14ac:dyDescent="0.35">
      <c r="A29" s="10"/>
      <c r="B29" s="12"/>
      <c r="D29" s="34"/>
      <c r="E29" s="34"/>
      <c r="F29" s="34"/>
    </row>
    <row r="30" spans="1:7" x14ac:dyDescent="0.35">
      <c r="A30" s="10"/>
      <c r="B30" s="12"/>
      <c r="C30" s="14"/>
      <c r="D30" s="34"/>
      <c r="E30" s="34"/>
      <c r="F30" s="34"/>
    </row>
    <row r="31" spans="1:7" x14ac:dyDescent="0.35">
      <c r="A31" s="10"/>
      <c r="B31" s="10"/>
      <c r="C31" s="14"/>
      <c r="D31" s="34"/>
      <c r="E31" s="34"/>
      <c r="F31" s="34"/>
    </row>
    <row r="32" spans="1:7" x14ac:dyDescent="0.35">
      <c r="A32" s="10"/>
      <c r="B32" s="10"/>
      <c r="D32" s="34"/>
      <c r="E32" s="34"/>
      <c r="F32" s="34"/>
    </row>
    <row r="33" spans="1:6" x14ac:dyDescent="0.35">
      <c r="A33" s="10"/>
      <c r="B33" s="10"/>
      <c r="C33" s="10"/>
      <c r="D33" s="10"/>
      <c r="E33" s="10"/>
      <c r="F33" s="10"/>
    </row>
    <row r="34" spans="1:6" x14ac:dyDescent="0.35">
      <c r="A34" s="10"/>
    </row>
    <row r="74" spans="1:8" x14ac:dyDescent="0.35">
      <c r="A74" s="11"/>
      <c r="B74" s="11"/>
      <c r="C74" s="11"/>
      <c r="D74" s="11"/>
      <c r="E74" s="11"/>
      <c r="F74" s="11"/>
      <c r="G74" s="11"/>
      <c r="H74" s="11"/>
    </row>
  </sheetData>
  <mergeCells count="11">
    <mergeCell ref="A19:G19"/>
    <mergeCell ref="A21:G21"/>
    <mergeCell ref="A2:H2"/>
    <mergeCell ref="A5:H5"/>
    <mergeCell ref="A9:G9"/>
    <mergeCell ref="A7:G7"/>
    <mergeCell ref="A17:G17"/>
    <mergeCell ref="A11:G11"/>
    <mergeCell ref="A13:G13"/>
    <mergeCell ref="A15:G15"/>
    <mergeCell ref="A3:H3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0"/>
  <sheetViews>
    <sheetView tabSelected="1" workbookViewId="0">
      <selection activeCell="E85" sqref="E85"/>
    </sheetView>
  </sheetViews>
  <sheetFormatPr baseColWidth="10" defaultRowHeight="14.5" x14ac:dyDescent="0.35"/>
  <cols>
    <col min="1" max="1" width="26.81640625" customWidth="1"/>
    <col min="2" max="2" width="20.54296875" customWidth="1"/>
    <col min="3" max="3" width="20.7265625" customWidth="1"/>
    <col min="4" max="4" width="12.7265625" customWidth="1"/>
    <col min="5" max="5" width="17.26953125" customWidth="1"/>
    <col min="6" max="6" width="15.90625" customWidth="1"/>
    <col min="7" max="7" width="15.453125" customWidth="1"/>
    <col min="8" max="8" width="12.36328125" customWidth="1"/>
    <col min="9" max="9" width="12.81640625" customWidth="1"/>
    <col min="11" max="11" width="13.7265625" customWidth="1"/>
  </cols>
  <sheetData>
    <row r="2" spans="1:9" x14ac:dyDescent="0.35">
      <c r="A2" s="93" t="s">
        <v>270</v>
      </c>
      <c r="B2" s="94"/>
      <c r="C2" s="94"/>
      <c r="D2" s="94"/>
      <c r="E2" s="94"/>
      <c r="F2" s="94"/>
      <c r="G2" s="94"/>
      <c r="H2" s="94"/>
      <c r="I2" s="95"/>
    </row>
    <row r="3" spans="1:9" x14ac:dyDescent="0.35">
      <c r="I3" s="16"/>
    </row>
    <row r="4" spans="1:9" x14ac:dyDescent="0.35">
      <c r="A4" s="4" t="s">
        <v>249</v>
      </c>
      <c r="B4" s="4" t="s">
        <v>33</v>
      </c>
      <c r="C4" s="4" t="s">
        <v>42</v>
      </c>
      <c r="D4" s="4" t="s">
        <v>262</v>
      </c>
      <c r="E4" s="4" t="s">
        <v>50</v>
      </c>
      <c r="F4" s="4" t="s">
        <v>17</v>
      </c>
      <c r="G4" s="4" t="s">
        <v>79</v>
      </c>
      <c r="H4" s="4" t="s">
        <v>155</v>
      </c>
      <c r="I4" s="4" t="s">
        <v>266</v>
      </c>
    </row>
    <row r="5" spans="1:9" x14ac:dyDescent="0.35">
      <c r="A5" s="2" t="s">
        <v>264</v>
      </c>
      <c r="B5" s="2">
        <v>15</v>
      </c>
      <c r="C5" s="2">
        <v>20</v>
      </c>
      <c r="D5" s="2"/>
      <c r="E5" s="2"/>
      <c r="F5" s="2"/>
      <c r="G5" s="2"/>
      <c r="H5" s="2">
        <v>10</v>
      </c>
      <c r="I5" s="2">
        <v>75</v>
      </c>
    </row>
    <row r="6" spans="1:9" x14ac:dyDescent="0.35">
      <c r="A6" s="2" t="s">
        <v>265</v>
      </c>
      <c r="B6" s="2">
        <v>15</v>
      </c>
      <c r="C6" s="2"/>
      <c r="D6" s="2">
        <v>15</v>
      </c>
      <c r="E6" s="2"/>
      <c r="F6" s="2"/>
      <c r="G6" s="2">
        <v>75</v>
      </c>
      <c r="H6" s="2">
        <v>10</v>
      </c>
      <c r="I6" s="2"/>
    </row>
    <row r="7" spans="1:9" x14ac:dyDescent="0.35">
      <c r="A7" s="2" t="s">
        <v>84</v>
      </c>
      <c r="B7" s="2">
        <v>13.5</v>
      </c>
      <c r="C7" s="2">
        <v>18</v>
      </c>
      <c r="D7" s="2"/>
      <c r="E7" s="2"/>
      <c r="F7" s="2"/>
      <c r="G7" s="2">
        <v>67.5</v>
      </c>
      <c r="H7" s="2">
        <v>9</v>
      </c>
      <c r="I7" s="2"/>
    </row>
    <row r="8" spans="1:9" x14ac:dyDescent="0.35">
      <c r="A8" s="2" t="s">
        <v>263</v>
      </c>
      <c r="B8" s="2">
        <v>15</v>
      </c>
      <c r="C8" s="2"/>
      <c r="D8" s="2"/>
      <c r="E8" s="2">
        <v>5</v>
      </c>
      <c r="F8" s="2">
        <v>5</v>
      </c>
      <c r="G8" s="2"/>
      <c r="H8" s="2"/>
      <c r="I8" s="2"/>
    </row>
    <row r="9" spans="1:9" x14ac:dyDescent="0.35">
      <c r="A9" s="2" t="s">
        <v>261</v>
      </c>
      <c r="B9" s="2">
        <v>12</v>
      </c>
      <c r="C9" s="2">
        <v>16</v>
      </c>
      <c r="D9" s="2">
        <v>12</v>
      </c>
      <c r="E9" s="2"/>
      <c r="F9" s="2"/>
      <c r="G9" s="2"/>
      <c r="H9" s="2"/>
      <c r="I9" s="2"/>
    </row>
    <row r="10" spans="1:9" x14ac:dyDescent="0.35">
      <c r="A10" s="2" t="s">
        <v>260</v>
      </c>
      <c r="B10" s="2">
        <v>49.5</v>
      </c>
      <c r="C10" s="2"/>
      <c r="D10" s="2"/>
      <c r="E10" s="2"/>
      <c r="F10" s="2"/>
      <c r="G10" s="2"/>
      <c r="H10" s="2"/>
      <c r="I10" s="2"/>
    </row>
    <row r="11" spans="1:9" x14ac:dyDescent="0.35">
      <c r="A11" s="4" t="s">
        <v>166</v>
      </c>
      <c r="B11" s="4" t="s">
        <v>33</v>
      </c>
      <c r="C11" s="4" t="s">
        <v>42</v>
      </c>
      <c r="D11" s="4" t="s">
        <v>262</v>
      </c>
      <c r="E11" s="4" t="s">
        <v>50</v>
      </c>
      <c r="F11" s="4" t="s">
        <v>17</v>
      </c>
      <c r="G11" s="4" t="s">
        <v>79</v>
      </c>
      <c r="H11" s="4" t="s">
        <v>155</v>
      </c>
      <c r="I11" s="4" t="s">
        <v>266</v>
      </c>
    </row>
    <row r="12" spans="1:9" x14ac:dyDescent="0.35">
      <c r="A12" s="4" t="s">
        <v>267</v>
      </c>
      <c r="B12" s="4">
        <f>B5+B7+B8+B9+B10+B10</f>
        <v>154.5</v>
      </c>
      <c r="C12" s="4">
        <f t="shared" ref="C12:I12" si="0">C5+C7+C8+C9+C10+C10</f>
        <v>54</v>
      </c>
      <c r="D12" s="4">
        <f t="shared" si="0"/>
        <v>12</v>
      </c>
      <c r="E12" s="4">
        <f t="shared" si="0"/>
        <v>5</v>
      </c>
      <c r="F12" s="4">
        <f t="shared" si="0"/>
        <v>5</v>
      </c>
      <c r="G12" s="4">
        <f t="shared" si="0"/>
        <v>67.5</v>
      </c>
      <c r="H12" s="4">
        <f t="shared" si="0"/>
        <v>19</v>
      </c>
      <c r="I12" s="4">
        <f t="shared" si="0"/>
        <v>75</v>
      </c>
    </row>
    <row r="13" spans="1:9" x14ac:dyDescent="0.35">
      <c r="A13" s="4" t="s">
        <v>268</v>
      </c>
      <c r="B13" s="4">
        <f>B6+B7+B8+B9+B10+B10</f>
        <v>154.5</v>
      </c>
      <c r="C13" s="4">
        <f t="shared" ref="C13:I13" si="1">C6+C7+C8+C9+C10+C10</f>
        <v>34</v>
      </c>
      <c r="D13" s="4">
        <f t="shared" si="1"/>
        <v>27</v>
      </c>
      <c r="E13" s="4">
        <f t="shared" si="1"/>
        <v>5</v>
      </c>
      <c r="F13" s="4">
        <f t="shared" si="1"/>
        <v>5</v>
      </c>
      <c r="G13" s="4">
        <f t="shared" si="1"/>
        <v>142.5</v>
      </c>
      <c r="H13" s="4">
        <f t="shared" si="1"/>
        <v>19</v>
      </c>
      <c r="I13" s="4">
        <f t="shared" si="1"/>
        <v>0</v>
      </c>
    </row>
    <row r="14" spans="1:9" x14ac:dyDescent="0.35">
      <c r="A14" s="44"/>
      <c r="B14" s="44"/>
      <c r="C14" s="44"/>
      <c r="D14" s="44"/>
      <c r="E14" s="44"/>
      <c r="F14" s="44"/>
      <c r="G14" s="44"/>
      <c r="H14" s="44"/>
      <c r="I14" s="44"/>
    </row>
    <row r="16" spans="1:9" x14ac:dyDescent="0.35">
      <c r="A16" s="93" t="s">
        <v>269</v>
      </c>
      <c r="B16" s="94"/>
      <c r="C16" s="94"/>
      <c r="D16" s="94"/>
      <c r="E16" s="94"/>
      <c r="F16" s="94"/>
      <c r="G16" s="94"/>
      <c r="H16" s="94"/>
      <c r="I16" s="95"/>
    </row>
    <row r="17" spans="1:13" x14ac:dyDescent="0.35">
      <c r="B17" s="16"/>
      <c r="C17" s="16"/>
      <c r="D17" s="16"/>
      <c r="E17" s="16"/>
    </row>
    <row r="18" spans="1:13" x14ac:dyDescent="0.35">
      <c r="A18" s="5" t="s">
        <v>9</v>
      </c>
      <c r="B18" s="5" t="s">
        <v>9</v>
      </c>
      <c r="C18" s="5" t="s">
        <v>8</v>
      </c>
      <c r="D18" s="5" t="s">
        <v>47</v>
      </c>
      <c r="E18" s="5" t="s">
        <v>116</v>
      </c>
      <c r="F18" s="5" t="s">
        <v>117</v>
      </c>
      <c r="G18" s="5" t="s">
        <v>50</v>
      </c>
      <c r="H18" s="5" t="s">
        <v>115</v>
      </c>
      <c r="I18" s="5" t="s">
        <v>178</v>
      </c>
      <c r="J18" s="5" t="s">
        <v>113</v>
      </c>
      <c r="K18" s="5" t="s">
        <v>114</v>
      </c>
      <c r="L18" s="5" t="s">
        <v>17</v>
      </c>
      <c r="M18" s="5" t="s">
        <v>51</v>
      </c>
    </row>
    <row r="19" spans="1:13" x14ac:dyDescent="0.35">
      <c r="A19" s="2" t="s">
        <v>57</v>
      </c>
      <c r="B19" s="2">
        <v>18</v>
      </c>
      <c r="C19" s="2"/>
      <c r="D19" s="2"/>
      <c r="E19" s="2">
        <v>20</v>
      </c>
      <c r="F19" s="2">
        <v>32</v>
      </c>
      <c r="G19" s="2"/>
      <c r="H19" s="2"/>
      <c r="I19" s="2"/>
      <c r="J19" s="2"/>
      <c r="K19" s="2"/>
      <c r="L19" s="2"/>
      <c r="M19" s="2"/>
    </row>
    <row r="20" spans="1:13" x14ac:dyDescent="0.35">
      <c r="A20" s="2" t="s">
        <v>272</v>
      </c>
      <c r="B20" s="2">
        <v>25.2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16.8</v>
      </c>
    </row>
    <row r="21" spans="1:13" x14ac:dyDescent="0.35">
      <c r="A21" s="2" t="s">
        <v>273</v>
      </c>
      <c r="B21" s="2">
        <v>17.399999999999999</v>
      </c>
      <c r="C21" s="2"/>
      <c r="D21" s="2"/>
      <c r="E21" s="2"/>
      <c r="F21" s="2"/>
      <c r="G21" s="2"/>
      <c r="H21" s="2"/>
      <c r="I21" s="2">
        <v>23.2</v>
      </c>
      <c r="J21" s="2"/>
      <c r="K21" s="2"/>
      <c r="L21" s="2">
        <v>11.6</v>
      </c>
      <c r="M21" s="2"/>
    </row>
    <row r="22" spans="1:13" x14ac:dyDescent="0.35">
      <c r="A22" s="2" t="s">
        <v>274</v>
      </c>
      <c r="B22" s="2">
        <v>18</v>
      </c>
      <c r="C22" s="2"/>
      <c r="D22" s="2"/>
      <c r="E22" s="2"/>
      <c r="F22" s="2"/>
      <c r="G22" s="2"/>
      <c r="H22" s="2"/>
      <c r="I22" s="2">
        <v>16</v>
      </c>
      <c r="J22" s="2">
        <v>16</v>
      </c>
      <c r="K22" s="2">
        <v>16</v>
      </c>
      <c r="L22" s="2"/>
      <c r="M22" s="2"/>
    </row>
    <row r="23" spans="1:13" x14ac:dyDescent="0.35">
      <c r="A23" s="2" t="s">
        <v>275</v>
      </c>
      <c r="B23" s="2">
        <v>18</v>
      </c>
      <c r="C23" s="2">
        <v>90</v>
      </c>
      <c r="D23" s="2"/>
      <c r="E23" s="2"/>
      <c r="F23" s="2"/>
      <c r="G23" s="2">
        <v>24</v>
      </c>
      <c r="H23" s="2">
        <v>24</v>
      </c>
      <c r="I23" s="2"/>
      <c r="J23" s="2"/>
      <c r="K23" s="2"/>
      <c r="L23" s="2"/>
      <c r="M23" s="2"/>
    </row>
    <row r="24" spans="1:13" x14ac:dyDescent="0.35">
      <c r="A24" s="2" t="s">
        <v>276</v>
      </c>
      <c r="B24" s="2">
        <v>30</v>
      </c>
      <c r="C24" s="2">
        <v>75</v>
      </c>
      <c r="D24" s="2">
        <v>150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35">
      <c r="A25" s="5" t="s">
        <v>166</v>
      </c>
      <c r="B25" s="5" t="s">
        <v>9</v>
      </c>
      <c r="C25" s="5" t="s">
        <v>8</v>
      </c>
      <c r="D25" s="5" t="s">
        <v>47</v>
      </c>
      <c r="E25" s="5" t="s">
        <v>116</v>
      </c>
      <c r="F25" s="5" t="s">
        <v>117</v>
      </c>
      <c r="G25" s="5" t="s">
        <v>50</v>
      </c>
      <c r="H25" s="5" t="s">
        <v>115</v>
      </c>
      <c r="I25" s="5" t="s">
        <v>178</v>
      </c>
      <c r="J25" s="5" t="s">
        <v>113</v>
      </c>
      <c r="K25" s="5" t="s">
        <v>114</v>
      </c>
      <c r="L25" s="5" t="s">
        <v>17</v>
      </c>
      <c r="M25" s="5" t="s">
        <v>51</v>
      </c>
    </row>
    <row r="26" spans="1:13" x14ac:dyDescent="0.35">
      <c r="A26" s="2" t="s">
        <v>277</v>
      </c>
      <c r="B26" s="2">
        <f>B19+B20+B21+B22+B24+B24</f>
        <v>138.6</v>
      </c>
      <c r="C26" s="2">
        <f>C19+C20+C21+C22+C24+C24</f>
        <v>150</v>
      </c>
      <c r="D26" s="2">
        <f>D19+D20+D21+D22+D24+D24</f>
        <v>300</v>
      </c>
      <c r="E26" s="2">
        <f>E19+E20+E21+E22+E24+E24</f>
        <v>20</v>
      </c>
      <c r="F26" s="2">
        <f>F19+F20+F21+F22+F24+F24</f>
        <v>32</v>
      </c>
      <c r="G26" s="2">
        <f t="shared" ref="G26:H26" si="2">G19+G20+G21+G22+G24+G24</f>
        <v>0</v>
      </c>
      <c r="H26" s="2">
        <f t="shared" si="2"/>
        <v>0</v>
      </c>
      <c r="I26" s="2">
        <f>I19+I20+I21+I22+I24+I24</f>
        <v>39.200000000000003</v>
      </c>
      <c r="J26" s="2">
        <f>J19+J20+J21+J22+J24+J24</f>
        <v>16</v>
      </c>
      <c r="K26" s="2">
        <f>K19+K20+K21+K22+K24+K24</f>
        <v>16</v>
      </c>
      <c r="L26" s="2">
        <f>L19+L20+L21+L22+L24+L24</f>
        <v>11.6</v>
      </c>
      <c r="M26" s="2">
        <f>M19+M20+M21+M22+M24+M24</f>
        <v>16.8</v>
      </c>
    </row>
    <row r="27" spans="1:13" x14ac:dyDescent="0.35">
      <c r="A27" s="2" t="s">
        <v>268</v>
      </c>
      <c r="B27" s="2">
        <f>B19+B20+B21+B23+B24+B24</f>
        <v>138.6</v>
      </c>
      <c r="C27" s="2">
        <f>C19+C20+C21+C23+C24+C24</f>
        <v>240</v>
      </c>
      <c r="D27" s="2">
        <f>D19+D20+D21+D23+D24+D24</f>
        <v>300</v>
      </c>
      <c r="E27" s="2">
        <f>E19+E20+E21+E23+E24+E24</f>
        <v>20</v>
      </c>
      <c r="F27" s="2">
        <f>F19+F20+F21+F23+F24+F24</f>
        <v>32</v>
      </c>
      <c r="G27" s="2">
        <f t="shared" ref="G27:H27" si="3">G19+G20+G21+G23+G24+G24</f>
        <v>24</v>
      </c>
      <c r="H27" s="2">
        <f t="shared" si="3"/>
        <v>24</v>
      </c>
      <c r="I27" s="2">
        <f>I19+I20+I21+I23+I24+I24</f>
        <v>23.2</v>
      </c>
      <c r="J27" s="2">
        <f>J19+J20+J21+J23+J24+J24</f>
        <v>0</v>
      </c>
      <c r="K27" s="2">
        <f>K19+K20+K21+K23+K24+K24</f>
        <v>0</v>
      </c>
      <c r="L27" s="2">
        <f>L19+L20+L21+L23+L24+L24</f>
        <v>11.6</v>
      </c>
      <c r="M27" s="2">
        <f>M19+M20+M21+M23+M24+M24</f>
        <v>16.8</v>
      </c>
    </row>
    <row r="28" spans="1:13" x14ac:dyDescent="0.35">
      <c r="B28" s="43"/>
      <c r="C28" s="43"/>
      <c r="D28" s="43"/>
      <c r="E28" s="43"/>
    </row>
    <row r="29" spans="1:13" x14ac:dyDescent="0.35">
      <c r="A29" s="93" t="s">
        <v>278</v>
      </c>
      <c r="B29" s="94"/>
      <c r="C29" s="94"/>
      <c r="D29" s="94"/>
      <c r="E29" s="94"/>
      <c r="F29" s="94"/>
      <c r="G29" s="94"/>
      <c r="H29" s="94"/>
      <c r="I29" s="95"/>
    </row>
    <row r="30" spans="1:13" x14ac:dyDescent="0.35">
      <c r="B30" s="43"/>
      <c r="C30" s="43"/>
      <c r="D30" s="43"/>
      <c r="E30" s="43"/>
    </row>
    <row r="31" spans="1:13" x14ac:dyDescent="0.35">
      <c r="A31" t="s">
        <v>43</v>
      </c>
      <c r="B31" s="43" t="s">
        <v>43</v>
      </c>
      <c r="C31" s="43"/>
      <c r="D31" s="43"/>
      <c r="E31" s="43"/>
    </row>
    <row r="32" spans="1:13" x14ac:dyDescent="0.35">
      <c r="A32" t="s">
        <v>271</v>
      </c>
      <c r="B32" s="43"/>
      <c r="C32" s="43"/>
      <c r="D32" s="43"/>
      <c r="E32" s="43"/>
    </row>
    <row r="33" spans="1:5" s="45" customFormat="1" x14ac:dyDescent="0.35">
      <c r="A33" s="45" t="s">
        <v>256</v>
      </c>
      <c r="B33" s="46"/>
      <c r="C33" s="46"/>
      <c r="D33" s="46"/>
      <c r="E33" s="46"/>
    </row>
    <row r="34" spans="1:5" x14ac:dyDescent="0.35">
      <c r="A34" t="s">
        <v>257</v>
      </c>
      <c r="B34" s="43"/>
      <c r="C34" s="43"/>
      <c r="D34" s="43"/>
      <c r="E34" s="43"/>
    </row>
    <row r="35" spans="1:5" x14ac:dyDescent="0.35">
      <c r="A35" t="s">
        <v>258</v>
      </c>
      <c r="B35" s="43"/>
      <c r="C35" s="43"/>
      <c r="D35" s="43"/>
      <c r="E35" s="43"/>
    </row>
    <row r="36" spans="1:5" x14ac:dyDescent="0.35">
      <c r="A36" t="s">
        <v>259</v>
      </c>
      <c r="B36" s="43"/>
      <c r="C36" s="43"/>
      <c r="D36" s="43"/>
      <c r="E36" s="43"/>
    </row>
    <row r="37" spans="1:5" x14ac:dyDescent="0.35">
      <c r="A37" t="s">
        <v>5</v>
      </c>
      <c r="B37" s="43"/>
      <c r="C37" s="43"/>
      <c r="D37" s="43"/>
      <c r="E37" s="43"/>
    </row>
    <row r="38" spans="1:5" x14ac:dyDescent="0.35">
      <c r="B38" s="43"/>
      <c r="C38" s="43"/>
      <c r="D38" s="43"/>
      <c r="E38" s="43"/>
    </row>
    <row r="39" spans="1:5" x14ac:dyDescent="0.35">
      <c r="A39" s="16" t="s">
        <v>251</v>
      </c>
      <c r="B39" s="43" t="s">
        <v>42</v>
      </c>
      <c r="C39" s="43"/>
      <c r="D39" s="43"/>
      <c r="E39" s="43"/>
    </row>
    <row r="40" spans="1:5" x14ac:dyDescent="0.35">
      <c r="A40" t="s">
        <v>271</v>
      </c>
      <c r="B40" s="47"/>
      <c r="C40" s="47"/>
      <c r="D40" s="47"/>
      <c r="E40" s="47"/>
    </row>
    <row r="41" spans="1:5" x14ac:dyDescent="0.35">
      <c r="A41" s="45" t="s">
        <v>256</v>
      </c>
      <c r="B41" s="47"/>
      <c r="C41" s="47"/>
      <c r="D41" s="47"/>
      <c r="E41" s="47"/>
    </row>
    <row r="42" spans="1:5" x14ac:dyDescent="0.35">
      <c r="A42" t="s">
        <v>257</v>
      </c>
      <c r="B42" s="47"/>
      <c r="C42" s="47"/>
      <c r="D42" s="47"/>
      <c r="E42" s="47"/>
    </row>
    <row r="43" spans="1:5" x14ac:dyDescent="0.35">
      <c r="A43" t="s">
        <v>258</v>
      </c>
      <c r="B43" s="47"/>
      <c r="C43" s="47"/>
      <c r="D43" s="47"/>
      <c r="E43" s="47"/>
    </row>
    <row r="44" spans="1:5" x14ac:dyDescent="0.35">
      <c r="A44" t="s">
        <v>259</v>
      </c>
      <c r="B44" s="47"/>
      <c r="C44" s="47"/>
      <c r="D44" s="47"/>
      <c r="E44" s="47"/>
    </row>
    <row r="45" spans="1:5" x14ac:dyDescent="0.35">
      <c r="A45" t="s">
        <v>5</v>
      </c>
      <c r="B45" s="43"/>
      <c r="C45" s="43"/>
      <c r="D45" s="43"/>
      <c r="E45" s="43"/>
    </row>
    <row r="46" spans="1:5" x14ac:dyDescent="0.35">
      <c r="B46" s="43"/>
      <c r="C46" s="43"/>
      <c r="D46" s="43"/>
      <c r="E46" s="43"/>
    </row>
    <row r="47" spans="1:5" x14ac:dyDescent="0.35">
      <c r="A47" t="s">
        <v>279</v>
      </c>
      <c r="B47" t="s">
        <v>281</v>
      </c>
    </row>
    <row r="48" spans="1:5" x14ac:dyDescent="0.35">
      <c r="A48" t="s">
        <v>271</v>
      </c>
      <c r="B48" s="69"/>
    </row>
    <row r="49" spans="1:9" x14ac:dyDescent="0.35">
      <c r="A49" s="45" t="s">
        <v>256</v>
      </c>
      <c r="B49" s="68"/>
    </row>
    <row r="50" spans="1:9" x14ac:dyDescent="0.35">
      <c r="A50" t="s">
        <v>257</v>
      </c>
    </row>
    <row r="51" spans="1:9" x14ac:dyDescent="0.35">
      <c r="A51" t="s">
        <v>258</v>
      </c>
    </row>
    <row r="52" spans="1:9" x14ac:dyDescent="0.35">
      <c r="A52" t="s">
        <v>259</v>
      </c>
    </row>
    <row r="53" spans="1:9" x14ac:dyDescent="0.35">
      <c r="A53" t="s">
        <v>5</v>
      </c>
    </row>
    <row r="55" spans="1:9" x14ac:dyDescent="0.35">
      <c r="A55" s="33"/>
      <c r="B55" s="91"/>
      <c r="C55" s="91"/>
      <c r="D55" s="91"/>
      <c r="E55" s="91"/>
    </row>
    <row r="56" spans="1:9" x14ac:dyDescent="0.35">
      <c r="A56" s="96" t="s">
        <v>326</v>
      </c>
      <c r="B56" s="94"/>
      <c r="C56" s="94"/>
      <c r="D56" s="94"/>
      <c r="E56" s="94"/>
      <c r="F56" s="94"/>
      <c r="G56" s="94"/>
      <c r="H56" s="95"/>
    </row>
    <row r="57" spans="1:9" ht="15" thickBot="1" x14ac:dyDescent="0.4">
      <c r="A57" s="67"/>
      <c r="B57" s="75"/>
      <c r="C57" s="67"/>
      <c r="D57" s="67"/>
      <c r="E57" s="67"/>
      <c r="F57" s="67"/>
      <c r="G57" s="67"/>
      <c r="H57" s="34"/>
      <c r="I57" s="34"/>
    </row>
    <row r="58" spans="1:9" ht="15" customHeight="1" thickBot="1" x14ac:dyDescent="0.4">
      <c r="A58" s="97" t="s">
        <v>329</v>
      </c>
      <c r="B58" s="98"/>
      <c r="C58" s="99"/>
      <c r="D58" s="97" t="s">
        <v>363</v>
      </c>
      <c r="E58" s="98"/>
      <c r="F58" s="98"/>
      <c r="G58" s="98"/>
      <c r="H58" s="98"/>
      <c r="I58" s="99"/>
    </row>
    <row r="59" spans="1:9" ht="29.5" thickBot="1" x14ac:dyDescent="0.4">
      <c r="A59" s="71" t="s">
        <v>332</v>
      </c>
      <c r="B59" s="71" t="s">
        <v>361</v>
      </c>
      <c r="C59" s="71" t="s">
        <v>362</v>
      </c>
      <c r="D59" s="76" t="s">
        <v>327</v>
      </c>
      <c r="E59" s="77" t="s">
        <v>333</v>
      </c>
      <c r="F59" s="78" t="s">
        <v>334</v>
      </c>
      <c r="G59" s="79" t="s">
        <v>328</v>
      </c>
      <c r="H59" s="80" t="s">
        <v>364</v>
      </c>
      <c r="I59" s="81" t="s">
        <v>365</v>
      </c>
    </row>
    <row r="60" spans="1:9" ht="44" thickBot="1" x14ac:dyDescent="0.4">
      <c r="A60" s="72" t="s">
        <v>349</v>
      </c>
      <c r="B60" s="72" t="s">
        <v>366</v>
      </c>
      <c r="C60" s="72" t="s">
        <v>367</v>
      </c>
      <c r="D60" s="73">
        <v>0.01</v>
      </c>
      <c r="E60" s="73">
        <v>0.02</v>
      </c>
      <c r="F60" s="73">
        <v>0.04</v>
      </c>
      <c r="G60" s="73">
        <v>0.06</v>
      </c>
      <c r="H60" s="73">
        <v>0.08</v>
      </c>
      <c r="I60" s="73">
        <v>0.1</v>
      </c>
    </row>
    <row r="61" spans="1:9" ht="44" thickBot="1" x14ac:dyDescent="0.4">
      <c r="A61" s="72" t="s">
        <v>331</v>
      </c>
      <c r="B61" s="72" t="s">
        <v>368</v>
      </c>
      <c r="C61" s="72" t="s">
        <v>385</v>
      </c>
      <c r="D61" s="73">
        <v>0.01</v>
      </c>
      <c r="E61" s="73">
        <v>0.02</v>
      </c>
      <c r="F61" s="73">
        <v>0.04</v>
      </c>
      <c r="G61" s="73">
        <v>0.06</v>
      </c>
      <c r="H61" s="73">
        <v>0.08</v>
      </c>
      <c r="I61" s="73">
        <v>0.1</v>
      </c>
    </row>
    <row r="62" spans="1:9" ht="44" thickBot="1" x14ac:dyDescent="0.4">
      <c r="A62" s="72" t="s">
        <v>350</v>
      </c>
      <c r="B62" s="72" t="s">
        <v>369</v>
      </c>
      <c r="C62" s="72" t="s">
        <v>386</v>
      </c>
      <c r="D62" s="73">
        <v>0.01</v>
      </c>
      <c r="E62" s="73">
        <v>0.02</v>
      </c>
      <c r="F62" s="73">
        <v>0.03</v>
      </c>
      <c r="G62" s="73">
        <v>0.04</v>
      </c>
      <c r="H62" s="73">
        <v>0.05</v>
      </c>
      <c r="I62" s="73">
        <v>7.0000000000000007E-2</v>
      </c>
    </row>
    <row r="63" spans="1:9" ht="29.5" thickBot="1" x14ac:dyDescent="0.4">
      <c r="A63" s="72" t="s">
        <v>351</v>
      </c>
      <c r="B63" s="72" t="s">
        <v>370</v>
      </c>
      <c r="C63" s="72" t="s">
        <v>387</v>
      </c>
      <c r="D63" s="73">
        <v>0.01</v>
      </c>
      <c r="E63" s="73">
        <v>0.02</v>
      </c>
      <c r="F63" s="73">
        <v>0.04</v>
      </c>
      <c r="G63" s="73">
        <v>0.06</v>
      </c>
      <c r="H63" s="73">
        <v>0.08</v>
      </c>
      <c r="I63" s="73">
        <v>0.1</v>
      </c>
    </row>
    <row r="64" spans="1:9" ht="44" thickBot="1" x14ac:dyDescent="0.4">
      <c r="A64" s="72" t="s">
        <v>352</v>
      </c>
      <c r="B64" s="72" t="s">
        <v>371</v>
      </c>
      <c r="C64" s="72" t="s">
        <v>388</v>
      </c>
      <c r="D64" s="73">
        <v>0.01</v>
      </c>
      <c r="E64" s="73">
        <v>0.02</v>
      </c>
      <c r="F64" s="73">
        <v>0.03</v>
      </c>
      <c r="G64" s="73">
        <v>0.04</v>
      </c>
      <c r="H64" s="73">
        <v>0.05</v>
      </c>
      <c r="I64" s="73">
        <v>7.0000000000000007E-2</v>
      </c>
    </row>
    <row r="65" spans="1:9" ht="73" thickBot="1" x14ac:dyDescent="0.4">
      <c r="A65" s="72" t="s">
        <v>353</v>
      </c>
      <c r="B65" s="72" t="s">
        <v>384</v>
      </c>
      <c r="C65" s="72" t="s">
        <v>389</v>
      </c>
      <c r="D65" s="70" t="s">
        <v>335</v>
      </c>
      <c r="E65" s="73">
        <v>0.01</v>
      </c>
      <c r="F65" s="70" t="s">
        <v>342</v>
      </c>
      <c r="G65" s="73">
        <v>0.02</v>
      </c>
      <c r="H65" s="70" t="s">
        <v>343</v>
      </c>
      <c r="I65" s="73">
        <v>0.03</v>
      </c>
    </row>
    <row r="66" spans="1:9" ht="29.5" thickBot="1" x14ac:dyDescent="0.4">
      <c r="A66" s="72" t="s">
        <v>354</v>
      </c>
      <c r="B66" s="72" t="s">
        <v>383</v>
      </c>
      <c r="C66" s="72" t="s">
        <v>397</v>
      </c>
      <c r="D66" s="73">
        <v>0.01</v>
      </c>
      <c r="E66" s="73">
        <v>0.02</v>
      </c>
      <c r="F66" s="73">
        <v>0.04</v>
      </c>
      <c r="G66" s="73">
        <v>0.06</v>
      </c>
      <c r="H66" s="73">
        <v>0.08</v>
      </c>
      <c r="I66" s="73">
        <v>0.1</v>
      </c>
    </row>
    <row r="67" spans="1:9" ht="29.5" thickBot="1" x14ac:dyDescent="0.4">
      <c r="A67" s="72" t="s">
        <v>355</v>
      </c>
      <c r="B67" s="72" t="s">
        <v>382</v>
      </c>
      <c r="C67" s="72" t="s">
        <v>391</v>
      </c>
      <c r="D67" s="73">
        <v>0.01</v>
      </c>
      <c r="E67" s="73">
        <v>0.02</v>
      </c>
      <c r="F67" s="73">
        <v>0.04</v>
      </c>
      <c r="G67" s="73">
        <v>0.06</v>
      </c>
      <c r="H67" s="73">
        <v>0.08</v>
      </c>
      <c r="I67" s="73">
        <v>0.1</v>
      </c>
    </row>
    <row r="68" spans="1:9" ht="73" thickBot="1" x14ac:dyDescent="0.4">
      <c r="A68" s="72" t="s">
        <v>356</v>
      </c>
      <c r="B68" s="72" t="s">
        <v>379</v>
      </c>
      <c r="C68" s="72" t="s">
        <v>390</v>
      </c>
      <c r="D68" s="73">
        <v>0.01</v>
      </c>
      <c r="E68" s="73">
        <v>0.02</v>
      </c>
      <c r="F68" s="73">
        <v>0.04</v>
      </c>
      <c r="G68" s="73">
        <v>0.06</v>
      </c>
      <c r="H68" s="73">
        <v>0.08</v>
      </c>
      <c r="I68" s="73">
        <v>0.1</v>
      </c>
    </row>
    <row r="69" spans="1:9" ht="44" thickBot="1" x14ac:dyDescent="0.4">
      <c r="A69" s="72" t="s">
        <v>357</v>
      </c>
      <c r="B69" s="72" t="s">
        <v>381</v>
      </c>
      <c r="C69" s="72" t="s">
        <v>330</v>
      </c>
      <c r="D69" s="73">
        <v>0.01</v>
      </c>
      <c r="E69" s="73">
        <v>0.02</v>
      </c>
      <c r="F69" s="73">
        <v>0.04</v>
      </c>
      <c r="G69" s="73">
        <v>0.06</v>
      </c>
      <c r="H69" s="73">
        <v>0.08</v>
      </c>
      <c r="I69" s="73">
        <v>0.1</v>
      </c>
    </row>
    <row r="70" spans="1:9" ht="29.5" thickBot="1" x14ac:dyDescent="0.4">
      <c r="A70" s="72" t="s">
        <v>358</v>
      </c>
      <c r="B70" s="72" t="s">
        <v>380</v>
      </c>
      <c r="C70" s="72" t="s">
        <v>393</v>
      </c>
      <c r="D70" s="73">
        <v>0.01</v>
      </c>
      <c r="E70" s="73">
        <v>0.02</v>
      </c>
      <c r="F70" s="73">
        <v>0.04</v>
      </c>
      <c r="G70" s="73">
        <v>0.06</v>
      </c>
      <c r="H70" s="73">
        <v>0.08</v>
      </c>
      <c r="I70" s="73">
        <v>0.1</v>
      </c>
    </row>
    <row r="71" spans="1:9" ht="58.5" thickBot="1" x14ac:dyDescent="0.4">
      <c r="A71" s="72" t="s">
        <v>359</v>
      </c>
      <c r="B71" s="72" t="s">
        <v>377</v>
      </c>
      <c r="C71" s="72" t="s">
        <v>394</v>
      </c>
      <c r="D71" s="74" t="s">
        <v>336</v>
      </c>
      <c r="E71" s="74" t="s">
        <v>337</v>
      </c>
      <c r="F71" s="74" t="s">
        <v>338</v>
      </c>
      <c r="G71" s="74" t="s">
        <v>339</v>
      </c>
      <c r="H71" s="74" t="s">
        <v>340</v>
      </c>
      <c r="I71" s="74" t="s">
        <v>341</v>
      </c>
    </row>
    <row r="72" spans="1:9" ht="58.5" thickBot="1" x14ac:dyDescent="0.4">
      <c r="A72" s="72" t="s">
        <v>360</v>
      </c>
      <c r="B72" s="72" t="s">
        <v>378</v>
      </c>
      <c r="C72" s="72" t="s">
        <v>392</v>
      </c>
      <c r="D72" s="73">
        <v>0.01</v>
      </c>
      <c r="E72" s="73">
        <v>0.02</v>
      </c>
      <c r="F72" s="73">
        <v>0.04</v>
      </c>
      <c r="G72" s="73">
        <v>0.06</v>
      </c>
      <c r="H72" s="73">
        <v>0.08</v>
      </c>
      <c r="I72" s="73">
        <v>0.1</v>
      </c>
    </row>
    <row r="73" spans="1:9" ht="58.5" thickBot="1" x14ac:dyDescent="0.4">
      <c r="A73" s="72" t="s">
        <v>348</v>
      </c>
      <c r="B73" s="72" t="s">
        <v>376</v>
      </c>
      <c r="C73" s="72" t="s">
        <v>395</v>
      </c>
      <c r="D73" s="73">
        <v>0.01</v>
      </c>
      <c r="E73" s="73">
        <v>0.02</v>
      </c>
      <c r="F73" s="73">
        <v>0.04</v>
      </c>
      <c r="G73" s="73">
        <v>0.06</v>
      </c>
      <c r="H73" s="73">
        <v>0.08</v>
      </c>
      <c r="I73" s="73">
        <v>0.1</v>
      </c>
    </row>
    <row r="74" spans="1:9" ht="44" thickBot="1" x14ac:dyDescent="0.4">
      <c r="A74" s="72" t="s">
        <v>347</v>
      </c>
      <c r="B74" s="72" t="s">
        <v>375</v>
      </c>
      <c r="C74" s="72" t="s">
        <v>396</v>
      </c>
      <c r="D74" s="73">
        <v>0.01</v>
      </c>
      <c r="E74" s="73">
        <v>0.02</v>
      </c>
      <c r="F74" s="73">
        <v>0.04</v>
      </c>
      <c r="G74" s="73">
        <v>0.06</v>
      </c>
      <c r="H74" s="73">
        <v>0.08</v>
      </c>
      <c r="I74" s="73">
        <v>0.1</v>
      </c>
    </row>
    <row r="75" spans="1:9" ht="44" thickBot="1" x14ac:dyDescent="0.4">
      <c r="A75" s="72" t="s">
        <v>345</v>
      </c>
      <c r="B75" s="72" t="s">
        <v>374</v>
      </c>
      <c r="C75" s="72" t="s">
        <v>398</v>
      </c>
      <c r="D75" s="73">
        <v>0.01</v>
      </c>
      <c r="E75" s="73">
        <v>0.02</v>
      </c>
      <c r="F75" s="73">
        <v>0.04</v>
      </c>
      <c r="G75" s="73">
        <v>0.06</v>
      </c>
      <c r="H75" s="73">
        <v>0.08</v>
      </c>
      <c r="I75" s="73">
        <v>0.1</v>
      </c>
    </row>
    <row r="76" spans="1:9" ht="58.5" thickBot="1" x14ac:dyDescent="0.4">
      <c r="A76" s="72" t="s">
        <v>346</v>
      </c>
      <c r="B76" s="72" t="s">
        <v>373</v>
      </c>
      <c r="C76" s="72" t="s">
        <v>399</v>
      </c>
      <c r="D76" s="73">
        <v>0.01</v>
      </c>
      <c r="E76" s="73">
        <v>0.02</v>
      </c>
      <c r="F76" s="73">
        <v>0.03</v>
      </c>
      <c r="G76" s="73">
        <v>0.04</v>
      </c>
      <c r="H76" s="73">
        <v>0.05</v>
      </c>
      <c r="I76" s="73">
        <v>7.0000000000000007E-2</v>
      </c>
    </row>
    <row r="77" spans="1:9" ht="44" thickBot="1" x14ac:dyDescent="0.4">
      <c r="A77" s="72" t="s">
        <v>344</v>
      </c>
      <c r="B77" s="72" t="s">
        <v>372</v>
      </c>
      <c r="C77" s="72" t="s">
        <v>400</v>
      </c>
      <c r="D77" s="73">
        <v>0.01</v>
      </c>
      <c r="E77" s="73">
        <v>0.02</v>
      </c>
      <c r="F77" s="73">
        <v>0.04</v>
      </c>
      <c r="G77" s="73">
        <v>0.06</v>
      </c>
      <c r="H77" s="73">
        <v>0.08</v>
      </c>
      <c r="I77" s="73">
        <v>0.1</v>
      </c>
    </row>
    <row r="78" spans="1:9" x14ac:dyDescent="0.35">
      <c r="A78" s="49"/>
      <c r="B78" s="49"/>
      <c r="C78" s="49"/>
      <c r="D78" s="49"/>
      <c r="E78" s="49"/>
      <c r="F78" s="49"/>
      <c r="G78" s="49"/>
      <c r="H78" s="49"/>
      <c r="I78" s="49"/>
    </row>
    <row r="79" spans="1:9" x14ac:dyDescent="0.35">
      <c r="A79" s="49"/>
      <c r="B79" s="49"/>
      <c r="C79" s="49"/>
      <c r="D79" s="49"/>
      <c r="E79" s="49"/>
      <c r="F79" s="49"/>
      <c r="G79" s="49"/>
      <c r="H79" s="49"/>
      <c r="I79" s="49"/>
    </row>
    <row r="80" spans="1:9" x14ac:dyDescent="0.35">
      <c r="A80" s="49"/>
      <c r="B80" s="49"/>
      <c r="C80" s="49"/>
      <c r="D80" s="49"/>
      <c r="E80" s="49"/>
      <c r="F80" s="49"/>
      <c r="G80" s="49"/>
      <c r="H80" s="49"/>
      <c r="I80" s="49"/>
    </row>
    <row r="81" spans="1:10" x14ac:dyDescent="0.35">
      <c r="A81" s="75"/>
      <c r="B81" s="75"/>
      <c r="C81" s="75"/>
      <c r="D81" s="75"/>
      <c r="E81" s="75"/>
      <c r="F81" s="75"/>
      <c r="G81" s="75"/>
      <c r="H81" s="75"/>
    </row>
    <row r="82" spans="1:10" x14ac:dyDescent="0.35">
      <c r="A82" s="75"/>
      <c r="B82" s="75"/>
      <c r="C82" s="75"/>
      <c r="D82" s="75"/>
      <c r="E82" s="75"/>
      <c r="F82" s="75"/>
      <c r="G82" s="75"/>
      <c r="H82" s="75"/>
    </row>
    <row r="83" spans="1:10" x14ac:dyDescent="0.35">
      <c r="A83" s="85"/>
      <c r="B83" s="85"/>
      <c r="C83" s="85"/>
      <c r="D83" s="85"/>
      <c r="E83" s="85"/>
      <c r="F83" s="85"/>
      <c r="G83" s="75"/>
      <c r="H83" s="85"/>
      <c r="I83" s="85"/>
    </row>
    <row r="84" spans="1:10" x14ac:dyDescent="0.35">
      <c r="A84" s="85"/>
      <c r="B84" s="85"/>
      <c r="C84" s="85"/>
      <c r="D84" s="85"/>
      <c r="E84" s="34"/>
      <c r="F84" s="34"/>
      <c r="G84" s="75"/>
      <c r="H84" s="85"/>
      <c r="I84" s="85"/>
    </row>
    <row r="85" spans="1:10" x14ac:dyDescent="0.35">
      <c r="A85" s="85"/>
      <c r="B85" s="85"/>
      <c r="C85" s="85"/>
      <c r="D85" s="85"/>
      <c r="E85" s="34"/>
      <c r="F85" s="34"/>
      <c r="G85" s="75"/>
      <c r="H85" s="85"/>
      <c r="I85" s="85"/>
    </row>
    <row r="86" spans="1:10" x14ac:dyDescent="0.35">
      <c r="A86" s="85"/>
      <c r="B86" s="85"/>
      <c r="C86" s="85"/>
      <c r="D86" s="85"/>
      <c r="E86" s="34"/>
      <c r="F86" s="34"/>
      <c r="G86" s="75"/>
      <c r="H86" s="85"/>
      <c r="I86" s="85"/>
    </row>
    <row r="87" spans="1:10" x14ac:dyDescent="0.35">
      <c r="A87" s="85"/>
      <c r="B87" s="85"/>
      <c r="C87" s="85"/>
      <c r="D87" s="85"/>
      <c r="E87" s="34"/>
      <c r="F87" s="34"/>
      <c r="G87" s="75"/>
      <c r="H87" s="85"/>
      <c r="I87" s="85"/>
    </row>
    <row r="88" spans="1:10" x14ac:dyDescent="0.35">
      <c r="A88" s="85"/>
      <c r="B88" s="85"/>
      <c r="C88" s="85"/>
      <c r="D88" s="85"/>
      <c r="E88" s="34"/>
      <c r="F88" s="34"/>
      <c r="G88" s="75"/>
      <c r="H88" s="85"/>
      <c r="I88" s="85"/>
    </row>
    <row r="89" spans="1:10" ht="20" customHeight="1" x14ac:dyDescent="0.35">
      <c r="A89" s="85"/>
      <c r="B89" s="85"/>
      <c r="C89" s="85"/>
      <c r="D89" s="85"/>
      <c r="E89" s="34"/>
      <c r="F89" s="34"/>
      <c r="G89" s="75"/>
      <c r="H89" s="85"/>
      <c r="I89" s="85"/>
    </row>
    <row r="90" spans="1:10" ht="20" customHeight="1" x14ac:dyDescent="0.35">
      <c r="A90" s="75"/>
      <c r="B90" s="75"/>
      <c r="C90" s="34"/>
      <c r="D90" s="34"/>
      <c r="E90" s="75"/>
      <c r="F90" s="75"/>
      <c r="G90" s="75"/>
      <c r="H90" s="34"/>
      <c r="I90" s="34"/>
    </row>
    <row r="91" spans="1:10" x14ac:dyDescent="0.35">
      <c r="A91" s="85"/>
      <c r="B91" s="85"/>
      <c r="C91" s="34"/>
      <c r="D91" s="34"/>
      <c r="E91" s="85"/>
      <c r="F91" s="85"/>
      <c r="G91" s="85"/>
      <c r="H91" s="34"/>
      <c r="I91" s="34"/>
    </row>
    <row r="92" spans="1:10" x14ac:dyDescent="0.35">
      <c r="A92" s="85"/>
      <c r="B92" s="85"/>
      <c r="C92" s="34"/>
      <c r="D92" s="34"/>
      <c r="E92" s="85"/>
      <c r="F92" s="85"/>
      <c r="G92" s="85"/>
      <c r="H92" s="34"/>
      <c r="I92" s="34"/>
    </row>
    <row r="93" spans="1:10" x14ac:dyDescent="0.35">
      <c r="A93" s="85"/>
      <c r="B93" s="85"/>
      <c r="C93" s="34"/>
      <c r="D93" s="34"/>
      <c r="E93" s="85"/>
      <c r="F93" s="85"/>
      <c r="G93" s="85"/>
      <c r="H93" s="34"/>
      <c r="I93" s="85"/>
      <c r="J93" s="48"/>
    </row>
    <row r="94" spans="1:10" x14ac:dyDescent="0.35">
      <c r="A94" s="85"/>
      <c r="B94" s="85"/>
      <c r="C94" s="34"/>
      <c r="D94" s="34"/>
      <c r="E94" s="85"/>
      <c r="F94" s="85"/>
      <c r="G94" s="85"/>
      <c r="H94" s="34"/>
      <c r="I94" s="85"/>
      <c r="J94" s="48"/>
    </row>
    <row r="95" spans="1:10" x14ac:dyDescent="0.35">
      <c r="A95" s="85"/>
      <c r="B95" s="85"/>
      <c r="C95" s="34"/>
      <c r="D95" s="34"/>
      <c r="E95" s="85"/>
      <c r="F95" s="85"/>
      <c r="G95" s="85"/>
      <c r="H95" s="34"/>
      <c r="I95" s="85"/>
      <c r="J95" s="48"/>
    </row>
    <row r="96" spans="1:10" x14ac:dyDescent="0.35">
      <c r="A96" s="85"/>
      <c r="B96" s="85"/>
      <c r="C96" s="34"/>
      <c r="D96" s="34"/>
      <c r="E96" s="85"/>
      <c r="F96" s="85"/>
      <c r="G96" s="85"/>
      <c r="H96" s="34"/>
      <c r="I96" s="85"/>
      <c r="J96" s="48"/>
    </row>
    <row r="97" spans="1:10" x14ac:dyDescent="0.35">
      <c r="A97" s="85"/>
      <c r="B97" s="85"/>
      <c r="C97" s="85"/>
      <c r="D97" s="85"/>
      <c r="E97" s="85"/>
      <c r="F97" s="85"/>
      <c r="G97" s="85"/>
      <c r="H97" s="34"/>
      <c r="I97" s="85"/>
      <c r="J97" s="48"/>
    </row>
    <row r="98" spans="1:10" x14ac:dyDescent="0.35">
      <c r="A98" s="85"/>
      <c r="B98" s="85"/>
      <c r="C98" s="85"/>
      <c r="D98" s="85"/>
      <c r="E98" s="85"/>
      <c r="F98" s="85"/>
      <c r="G98" s="75"/>
      <c r="H98" s="85"/>
      <c r="I98" s="85"/>
      <c r="J98" s="48"/>
    </row>
    <row r="99" spans="1:10" x14ac:dyDescent="0.35">
      <c r="A99" s="85"/>
      <c r="B99" s="85"/>
      <c r="C99" s="85"/>
      <c r="D99" s="85"/>
      <c r="E99" s="85"/>
      <c r="F99" s="85"/>
      <c r="G99" s="85"/>
      <c r="H99" s="85"/>
      <c r="I99" s="85"/>
      <c r="J99" s="48"/>
    </row>
    <row r="100" spans="1:10" x14ac:dyDescent="0.35">
      <c r="A100" s="49"/>
      <c r="B100" s="49"/>
      <c r="C100" s="49"/>
      <c r="D100" s="49"/>
      <c r="E100" s="49"/>
      <c r="F100" s="49"/>
      <c r="G100" s="49"/>
      <c r="H100" s="49"/>
      <c r="I100" s="49"/>
      <c r="J100" s="48"/>
    </row>
    <row r="101" spans="1:10" x14ac:dyDescent="0.35">
      <c r="A101" s="49"/>
      <c r="B101" s="49"/>
      <c r="C101" s="49"/>
      <c r="D101" s="49"/>
      <c r="E101" s="49"/>
      <c r="F101" s="49"/>
      <c r="G101" s="49"/>
      <c r="H101" s="49"/>
      <c r="I101" s="49"/>
      <c r="J101" s="48"/>
    </row>
    <row r="102" spans="1:10" x14ac:dyDescent="0.35">
      <c r="A102" s="49"/>
      <c r="B102" s="49"/>
      <c r="C102" s="49"/>
      <c r="D102" s="49"/>
      <c r="E102" s="49"/>
      <c r="F102" s="49"/>
      <c r="G102" s="49"/>
      <c r="H102" s="49"/>
      <c r="I102" s="49"/>
      <c r="J102" s="48"/>
    </row>
    <row r="103" spans="1:10" x14ac:dyDescent="0.35">
      <c r="A103" s="49"/>
      <c r="B103" s="49"/>
      <c r="C103" s="49"/>
      <c r="D103" s="49"/>
      <c r="E103" s="49"/>
      <c r="F103" s="49"/>
      <c r="G103" s="49"/>
      <c r="H103" s="49"/>
      <c r="I103" s="49"/>
      <c r="J103" s="48"/>
    </row>
    <row r="104" spans="1:10" x14ac:dyDescent="0.35">
      <c r="A104" s="49"/>
      <c r="B104" s="49"/>
      <c r="C104" s="49"/>
      <c r="D104" s="49"/>
      <c r="E104" s="49"/>
      <c r="F104" s="49"/>
      <c r="G104" s="49"/>
      <c r="H104" s="49"/>
      <c r="I104" s="49"/>
      <c r="J104" s="48"/>
    </row>
    <row r="105" spans="1:10" x14ac:dyDescent="0.35">
      <c r="A105" s="49"/>
      <c r="B105" s="49"/>
      <c r="C105" s="49"/>
      <c r="D105" s="49"/>
      <c r="E105" s="49"/>
      <c r="F105" s="49"/>
      <c r="G105" s="49"/>
      <c r="H105" s="49"/>
      <c r="I105" s="49"/>
      <c r="J105" s="48"/>
    </row>
    <row r="106" spans="1:10" x14ac:dyDescent="0.35">
      <c r="A106" s="49"/>
      <c r="B106" s="49"/>
      <c r="C106" s="49"/>
      <c r="D106" s="49"/>
      <c r="E106" s="49"/>
      <c r="F106" s="49"/>
      <c r="G106" s="49"/>
      <c r="H106" s="49"/>
      <c r="I106" s="49"/>
      <c r="J106" s="48"/>
    </row>
    <row r="107" spans="1:10" x14ac:dyDescent="0.35">
      <c r="A107" s="49"/>
      <c r="B107" s="49"/>
      <c r="C107" s="49"/>
      <c r="D107" s="49"/>
      <c r="E107" s="49"/>
      <c r="F107" s="49"/>
      <c r="G107" s="49"/>
      <c r="H107" s="49"/>
      <c r="I107" s="49"/>
      <c r="J107" s="48"/>
    </row>
    <row r="108" spans="1:10" x14ac:dyDescent="0.35">
      <c r="A108" s="49"/>
      <c r="B108" s="49"/>
      <c r="C108" s="49"/>
      <c r="D108" s="49"/>
      <c r="E108" s="49"/>
      <c r="F108" s="49"/>
      <c r="G108" s="49"/>
      <c r="H108" s="49"/>
      <c r="I108" s="49"/>
      <c r="J108" s="48"/>
    </row>
    <row r="109" spans="1:10" x14ac:dyDescent="0.35">
      <c r="A109" s="49"/>
      <c r="B109" s="49"/>
      <c r="C109" s="49"/>
      <c r="D109" s="49"/>
      <c r="E109" s="49"/>
      <c r="F109" s="49"/>
      <c r="G109" s="49"/>
      <c r="H109" s="49"/>
      <c r="I109" s="49"/>
      <c r="J109" s="48"/>
    </row>
    <row r="110" spans="1:10" x14ac:dyDescent="0.35">
      <c r="A110" s="34"/>
      <c r="B110" s="34"/>
      <c r="C110" s="34"/>
      <c r="D110" s="34"/>
      <c r="E110" s="34"/>
      <c r="F110" s="34"/>
      <c r="G110" s="34"/>
      <c r="H110" s="49"/>
      <c r="I110" s="49"/>
      <c r="J110" s="48"/>
    </row>
    <row r="111" spans="1:10" x14ac:dyDescent="0.3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10" x14ac:dyDescent="0.35">
      <c r="A112" s="49"/>
      <c r="B112" s="49"/>
      <c r="C112" s="49"/>
      <c r="D112" s="49"/>
      <c r="E112" s="49"/>
      <c r="F112" s="49"/>
      <c r="G112" s="49"/>
      <c r="H112" s="34"/>
      <c r="I112" s="34"/>
    </row>
    <row r="113" spans="1:9" x14ac:dyDescent="0.35">
      <c r="A113" s="49"/>
      <c r="B113" s="49"/>
      <c r="C113" s="49"/>
      <c r="D113" s="49"/>
      <c r="E113" s="49"/>
      <c r="F113" s="49"/>
      <c r="G113" s="49"/>
      <c r="H113" s="34"/>
      <c r="I113" s="34"/>
    </row>
    <row r="114" spans="1:9" x14ac:dyDescent="0.35">
      <c r="A114" s="49"/>
      <c r="B114" s="49"/>
      <c r="C114" s="49"/>
      <c r="D114" s="49"/>
      <c r="E114" s="49"/>
      <c r="F114" s="49"/>
      <c r="G114" s="49"/>
      <c r="H114" s="34"/>
      <c r="I114" s="34"/>
    </row>
    <row r="115" spans="1:9" x14ac:dyDescent="0.35">
      <c r="A115" s="49"/>
      <c r="B115" s="49"/>
      <c r="C115" s="49"/>
      <c r="D115" s="49"/>
      <c r="E115" s="49"/>
      <c r="F115" s="49"/>
      <c r="G115" s="49"/>
      <c r="H115" s="34"/>
      <c r="I115" s="34"/>
    </row>
    <row r="116" spans="1:9" x14ac:dyDescent="0.35">
      <c r="A116" s="49"/>
      <c r="B116" s="49"/>
      <c r="C116" s="49"/>
      <c r="D116" s="49"/>
      <c r="E116" s="49"/>
      <c r="F116" s="49"/>
      <c r="G116" s="49"/>
      <c r="H116" s="34"/>
      <c r="I116" s="34"/>
    </row>
    <row r="117" spans="1:9" x14ac:dyDescent="0.35">
      <c r="A117" s="49"/>
      <c r="B117" s="49"/>
      <c r="C117" s="49"/>
      <c r="D117" s="49"/>
      <c r="E117" s="49"/>
      <c r="F117" s="49"/>
      <c r="G117" s="49"/>
      <c r="H117" s="34"/>
      <c r="I117" s="34"/>
    </row>
    <row r="118" spans="1:9" x14ac:dyDescent="0.35">
      <c r="A118" s="49"/>
      <c r="B118" s="49"/>
      <c r="C118" s="49"/>
      <c r="D118" s="49"/>
      <c r="E118" s="49"/>
      <c r="F118" s="49"/>
      <c r="G118" s="49"/>
      <c r="H118" s="34"/>
      <c r="I118" s="34"/>
    </row>
    <row r="119" spans="1:9" x14ac:dyDescent="0.35">
      <c r="A119" s="49"/>
      <c r="B119" s="49"/>
      <c r="C119" s="49"/>
      <c r="D119" s="49"/>
      <c r="E119" s="49"/>
      <c r="F119" s="49"/>
      <c r="G119" s="49"/>
      <c r="H119" s="34"/>
      <c r="I119" s="34"/>
    </row>
    <row r="120" spans="1:9" x14ac:dyDescent="0.35">
      <c r="A120" s="49"/>
      <c r="B120" s="49"/>
      <c r="C120" s="49"/>
      <c r="D120" s="49"/>
      <c r="E120" s="49"/>
      <c r="F120" s="49"/>
      <c r="G120" s="49"/>
      <c r="H120" s="34"/>
      <c r="I120" s="34"/>
    </row>
    <row r="121" spans="1:9" x14ac:dyDescent="0.35">
      <c r="A121" s="49"/>
      <c r="B121" s="49"/>
      <c r="C121" s="49"/>
      <c r="D121" s="49"/>
      <c r="E121" s="49"/>
      <c r="F121" s="49"/>
      <c r="G121" s="49"/>
      <c r="H121" s="34"/>
      <c r="I121" s="34"/>
    </row>
    <row r="122" spans="1:9" x14ac:dyDescent="0.35">
      <c r="A122" s="49"/>
      <c r="B122" s="49"/>
      <c r="C122" s="49"/>
      <c r="D122" s="49"/>
      <c r="E122" s="49"/>
      <c r="F122" s="49"/>
      <c r="G122" s="49"/>
      <c r="H122" s="34"/>
      <c r="I122" s="34"/>
    </row>
    <row r="123" spans="1:9" x14ac:dyDescent="0.35">
      <c r="A123" s="49"/>
      <c r="B123" s="49"/>
      <c r="C123" s="49"/>
      <c r="D123" s="49"/>
      <c r="E123" s="49"/>
      <c r="F123" s="49"/>
      <c r="G123" s="49"/>
      <c r="H123" s="34"/>
      <c r="I123" s="34"/>
    </row>
    <row r="124" spans="1:9" x14ac:dyDescent="0.35">
      <c r="A124" s="49"/>
      <c r="B124" s="49"/>
      <c r="C124" s="49"/>
      <c r="D124" s="49"/>
      <c r="E124" s="49"/>
      <c r="F124" s="49"/>
      <c r="G124" s="49"/>
      <c r="H124" s="34"/>
      <c r="I124" s="34"/>
    </row>
    <row r="125" spans="1:9" x14ac:dyDescent="0.35">
      <c r="A125" s="49"/>
      <c r="B125" s="49"/>
      <c r="C125" s="49"/>
      <c r="D125" s="49"/>
      <c r="E125" s="49"/>
      <c r="F125" s="49"/>
      <c r="G125" s="49"/>
      <c r="H125" s="34"/>
      <c r="I125" s="34"/>
    </row>
    <row r="126" spans="1:9" x14ac:dyDescent="0.35">
      <c r="A126" s="49"/>
      <c r="B126" s="49"/>
      <c r="C126" s="49"/>
      <c r="D126" s="49"/>
      <c r="E126" s="49"/>
      <c r="F126" s="49"/>
      <c r="G126" s="49"/>
      <c r="H126" s="34"/>
      <c r="I126" s="34"/>
    </row>
    <row r="127" spans="1:9" x14ac:dyDescent="0.35">
      <c r="A127" s="49"/>
      <c r="B127" s="49"/>
      <c r="C127" s="49"/>
      <c r="D127" s="49"/>
      <c r="E127" s="49"/>
      <c r="F127" s="49"/>
      <c r="G127" s="49"/>
      <c r="H127" s="34"/>
      <c r="I127" s="34"/>
    </row>
    <row r="128" spans="1:9" x14ac:dyDescent="0.35">
      <c r="A128" s="49"/>
      <c r="B128" s="49"/>
      <c r="C128" s="49"/>
      <c r="D128" s="49"/>
      <c r="E128" s="49"/>
      <c r="F128" s="49"/>
      <c r="G128" s="49"/>
      <c r="H128" s="34"/>
      <c r="I128" s="34"/>
    </row>
    <row r="129" spans="1:9" x14ac:dyDescent="0.3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x14ac:dyDescent="0.3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x14ac:dyDescent="0.35">
      <c r="A131" s="49"/>
      <c r="B131" s="49"/>
      <c r="C131" s="49"/>
      <c r="D131" s="49"/>
      <c r="E131" s="49"/>
      <c r="F131" s="49"/>
      <c r="G131" s="49"/>
      <c r="H131" s="49"/>
      <c r="I131" s="49"/>
    </row>
    <row r="132" spans="1:9" x14ac:dyDescent="0.35">
      <c r="A132" s="49"/>
      <c r="B132" s="49"/>
      <c r="C132" s="49"/>
      <c r="D132" s="49"/>
      <c r="E132" s="49"/>
      <c r="F132" s="49"/>
      <c r="G132" s="49"/>
      <c r="H132" s="49"/>
      <c r="I132" s="49"/>
    </row>
    <row r="133" spans="1:9" x14ac:dyDescent="0.35">
      <c r="A133" s="49"/>
      <c r="B133" s="49"/>
      <c r="C133" s="49"/>
      <c r="D133" s="49"/>
      <c r="E133" s="49"/>
      <c r="F133" s="49"/>
      <c r="G133" s="49"/>
      <c r="H133" s="49"/>
      <c r="I133" s="49"/>
    </row>
    <row r="134" spans="1:9" x14ac:dyDescent="0.35">
      <c r="A134" s="49"/>
      <c r="B134" s="49"/>
      <c r="C134" s="49"/>
      <c r="D134" s="49"/>
      <c r="E134" s="49"/>
      <c r="F134" s="49"/>
      <c r="G134" s="49"/>
      <c r="H134" s="49"/>
      <c r="I134" s="49"/>
    </row>
    <row r="135" spans="1:9" x14ac:dyDescent="0.35">
      <c r="A135" s="49"/>
      <c r="B135" s="49"/>
      <c r="C135" s="49"/>
      <c r="D135" s="49"/>
      <c r="E135" s="49"/>
      <c r="F135" s="49"/>
      <c r="G135" s="49"/>
      <c r="H135" s="49"/>
      <c r="I135" s="49"/>
    </row>
    <row r="136" spans="1:9" x14ac:dyDescent="0.35">
      <c r="A136" s="49"/>
      <c r="B136" s="49"/>
      <c r="C136" s="49"/>
      <c r="D136" s="49"/>
      <c r="E136" s="49"/>
      <c r="F136" s="49"/>
      <c r="G136" s="49"/>
      <c r="H136" s="49"/>
      <c r="I136" s="49"/>
    </row>
    <row r="137" spans="1:9" x14ac:dyDescent="0.35">
      <c r="A137" s="49"/>
      <c r="B137" s="49"/>
      <c r="C137" s="49"/>
      <c r="D137" s="49"/>
      <c r="E137" s="49"/>
      <c r="F137" s="49"/>
      <c r="G137" s="49"/>
      <c r="H137" s="49"/>
      <c r="I137" s="49"/>
    </row>
    <row r="138" spans="1:9" x14ac:dyDescent="0.35">
      <c r="A138" s="49"/>
      <c r="B138" s="49"/>
      <c r="C138" s="49"/>
      <c r="D138" s="49"/>
      <c r="E138" s="49"/>
      <c r="F138" s="49"/>
      <c r="G138" s="49"/>
      <c r="H138" s="49"/>
      <c r="I138" s="49"/>
    </row>
    <row r="139" spans="1:9" x14ac:dyDescent="0.35">
      <c r="A139" s="49"/>
      <c r="B139" s="49"/>
      <c r="C139" s="49"/>
      <c r="D139" s="49"/>
      <c r="E139" s="49"/>
      <c r="F139" s="49"/>
      <c r="G139" s="49"/>
      <c r="H139" s="49"/>
      <c r="I139" s="49"/>
    </row>
    <row r="140" spans="1:9" x14ac:dyDescent="0.35">
      <c r="A140" s="49"/>
      <c r="B140" s="49"/>
      <c r="C140" s="49"/>
      <c r="D140" s="49"/>
      <c r="E140" s="49"/>
      <c r="F140" s="49"/>
      <c r="G140" s="49"/>
      <c r="H140" s="49"/>
      <c r="I140" s="49"/>
    </row>
    <row r="141" spans="1:9" x14ac:dyDescent="0.35">
      <c r="A141" s="49"/>
      <c r="B141" s="49"/>
      <c r="C141" s="49"/>
      <c r="D141" s="49"/>
      <c r="E141" s="49"/>
      <c r="F141" s="49"/>
      <c r="G141" s="49"/>
      <c r="H141" s="49"/>
      <c r="I141" s="49"/>
    </row>
    <row r="142" spans="1:9" x14ac:dyDescent="0.35">
      <c r="A142" s="49"/>
      <c r="B142" s="49"/>
      <c r="C142" s="49"/>
      <c r="D142" s="49"/>
      <c r="E142" s="49"/>
      <c r="F142" s="49"/>
      <c r="G142" s="49"/>
      <c r="H142" s="49"/>
      <c r="I142" s="49"/>
    </row>
    <row r="143" spans="1:9" x14ac:dyDescent="0.35">
      <c r="A143" s="49"/>
      <c r="B143" s="49"/>
      <c r="C143" s="49"/>
      <c r="D143" s="49"/>
      <c r="E143" s="49"/>
      <c r="F143" s="49"/>
      <c r="G143" s="49"/>
      <c r="H143" s="49"/>
      <c r="I143" s="49"/>
    </row>
    <row r="144" spans="1:9" x14ac:dyDescent="0.35">
      <c r="A144" s="49"/>
      <c r="B144" s="49"/>
      <c r="C144" s="49"/>
      <c r="D144" s="49"/>
      <c r="E144" s="49"/>
      <c r="F144" s="49"/>
      <c r="G144" s="49"/>
      <c r="H144" s="49"/>
      <c r="I144" s="49"/>
    </row>
    <row r="145" spans="1:9" x14ac:dyDescent="0.35">
      <c r="A145" s="49"/>
      <c r="B145" s="49"/>
      <c r="C145" s="49"/>
      <c r="D145" s="49"/>
      <c r="E145" s="49"/>
      <c r="F145" s="49"/>
      <c r="G145" s="49"/>
      <c r="H145" s="49"/>
      <c r="I145" s="49"/>
    </row>
    <row r="146" spans="1:9" x14ac:dyDescent="0.35">
      <c r="A146" s="49"/>
      <c r="B146" s="49"/>
      <c r="C146" s="49"/>
      <c r="D146" s="49"/>
      <c r="E146" s="49"/>
      <c r="F146" s="49"/>
      <c r="G146" s="49"/>
      <c r="H146" s="49"/>
      <c r="I146" s="49"/>
    </row>
    <row r="147" spans="1:9" x14ac:dyDescent="0.35">
      <c r="A147" s="49"/>
      <c r="B147" s="49"/>
      <c r="C147" s="49"/>
      <c r="D147" s="49"/>
      <c r="E147" s="49"/>
      <c r="F147" s="49"/>
      <c r="G147" s="49"/>
      <c r="H147" s="49"/>
      <c r="I147" s="49"/>
    </row>
    <row r="148" spans="1:9" x14ac:dyDescent="0.35">
      <c r="A148" s="49"/>
      <c r="B148" s="49"/>
      <c r="C148" s="49"/>
      <c r="D148" s="49"/>
      <c r="E148" s="49"/>
      <c r="F148" s="49"/>
      <c r="G148" s="49"/>
      <c r="H148" s="49"/>
      <c r="I148" s="49"/>
    </row>
    <row r="149" spans="1:9" x14ac:dyDescent="0.35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x14ac:dyDescent="0.35">
      <c r="A150" s="89"/>
      <c r="B150" s="89"/>
      <c r="C150" s="89"/>
      <c r="D150" s="89"/>
      <c r="E150" s="89"/>
      <c r="F150" s="89"/>
      <c r="G150" s="89"/>
      <c r="H150" s="34"/>
      <c r="I150" s="34"/>
    </row>
    <row r="151" spans="1:9" x14ac:dyDescent="0.35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x14ac:dyDescent="0.35">
      <c r="A152" s="89"/>
      <c r="B152" s="89"/>
      <c r="C152" s="89"/>
      <c r="D152" s="34"/>
      <c r="E152" s="34"/>
      <c r="F152" s="34"/>
      <c r="G152" s="34"/>
      <c r="H152" s="34"/>
      <c r="I152" s="34"/>
    </row>
    <row r="153" spans="1:9" x14ac:dyDescent="0.35">
      <c r="A153" s="89"/>
      <c r="B153" s="89"/>
      <c r="C153" s="89"/>
      <c r="D153" s="34"/>
      <c r="E153" s="34"/>
      <c r="F153" s="34"/>
      <c r="G153" s="34"/>
      <c r="H153" s="34"/>
      <c r="I153" s="34"/>
    </row>
    <row r="154" spans="1:9" x14ac:dyDescent="0.35">
      <c r="A154" s="49"/>
      <c r="B154" s="49"/>
      <c r="C154" s="49"/>
      <c r="D154" s="34"/>
      <c r="E154" s="34"/>
      <c r="F154" s="34"/>
      <c r="G154" s="34"/>
      <c r="H154" s="34"/>
      <c r="I154" s="34"/>
    </row>
    <row r="155" spans="1:9" x14ac:dyDescent="0.35">
      <c r="A155" s="49"/>
      <c r="B155" s="49"/>
      <c r="C155" s="49"/>
      <c r="D155" s="34"/>
      <c r="E155" s="34"/>
      <c r="F155" s="34"/>
      <c r="G155" s="34"/>
      <c r="H155" s="34"/>
      <c r="I155" s="34"/>
    </row>
    <row r="156" spans="1:9" x14ac:dyDescent="0.35">
      <c r="A156" s="49"/>
      <c r="B156" s="49"/>
      <c r="C156" s="49"/>
      <c r="D156" s="34"/>
      <c r="E156" s="34"/>
      <c r="F156" s="34"/>
      <c r="G156" s="34"/>
      <c r="H156" s="34"/>
      <c r="I156" s="34"/>
    </row>
    <row r="157" spans="1:9" x14ac:dyDescent="0.35">
      <c r="A157" s="89"/>
      <c r="B157" s="89"/>
      <c r="C157" s="89"/>
      <c r="D157" s="55"/>
      <c r="E157" s="34"/>
      <c r="F157" s="34"/>
      <c r="G157" s="34"/>
      <c r="H157" s="34"/>
      <c r="I157" s="34"/>
    </row>
    <row r="158" spans="1:9" x14ac:dyDescent="0.35">
      <c r="A158" s="49"/>
      <c r="B158" s="49"/>
      <c r="C158" s="49"/>
      <c r="D158" s="34"/>
      <c r="E158" s="34"/>
      <c r="F158" s="34"/>
      <c r="G158" s="34"/>
      <c r="H158" s="34"/>
      <c r="I158" s="34"/>
    </row>
    <row r="159" spans="1:9" x14ac:dyDescent="0.35">
      <c r="A159" s="49"/>
      <c r="B159" s="49"/>
      <c r="C159" s="49"/>
      <c r="D159" s="34"/>
      <c r="E159" s="34"/>
      <c r="F159" s="34"/>
      <c r="G159" s="34"/>
      <c r="H159" s="34"/>
      <c r="I159" s="34"/>
    </row>
    <row r="160" spans="1:9" x14ac:dyDescent="0.35">
      <c r="A160" s="49"/>
      <c r="B160" s="49"/>
      <c r="C160" s="49"/>
      <c r="D160" s="34"/>
      <c r="E160" s="34"/>
      <c r="F160" s="34"/>
      <c r="G160" s="34"/>
      <c r="H160" s="34"/>
      <c r="I160" s="34"/>
    </row>
    <row r="161" spans="1:9" x14ac:dyDescent="0.3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x14ac:dyDescent="0.35">
      <c r="A162" s="89"/>
      <c r="B162" s="89"/>
      <c r="C162" s="89"/>
      <c r="D162" s="89"/>
      <c r="E162" s="34"/>
      <c r="F162" s="34"/>
      <c r="G162" s="34"/>
      <c r="H162" s="34"/>
      <c r="I162" s="34"/>
    </row>
    <row r="163" spans="1:9" x14ac:dyDescent="0.35">
      <c r="A163" s="89"/>
      <c r="B163" s="89"/>
      <c r="C163" s="89"/>
      <c r="D163" s="89"/>
      <c r="E163" s="34"/>
      <c r="F163" s="34"/>
      <c r="G163" s="34"/>
      <c r="H163" s="34"/>
      <c r="I163" s="34"/>
    </row>
    <row r="164" spans="1:9" x14ac:dyDescent="0.35">
      <c r="A164" s="49"/>
      <c r="B164" s="49"/>
      <c r="C164" s="49"/>
      <c r="D164" s="49"/>
      <c r="E164" s="34"/>
      <c r="F164" s="34"/>
      <c r="G164" s="34"/>
      <c r="H164" s="34"/>
      <c r="I164" s="34"/>
    </row>
    <row r="165" spans="1:9" x14ac:dyDescent="0.35">
      <c r="A165" s="49"/>
      <c r="B165" s="49"/>
      <c r="C165" s="49"/>
      <c r="D165" s="49"/>
      <c r="E165" s="34"/>
      <c r="F165" s="34"/>
      <c r="G165" s="34"/>
      <c r="H165" s="34"/>
      <c r="I165" s="34"/>
    </row>
    <row r="166" spans="1:9" x14ac:dyDescent="0.35">
      <c r="A166" s="49"/>
      <c r="B166" s="49"/>
      <c r="C166" s="49"/>
      <c r="D166" s="49"/>
      <c r="E166" s="34"/>
      <c r="F166" s="34"/>
      <c r="G166" s="34"/>
      <c r="H166" s="34"/>
      <c r="I166" s="34"/>
    </row>
    <row r="167" spans="1:9" x14ac:dyDescent="0.35">
      <c r="A167" s="89"/>
      <c r="B167" s="89"/>
      <c r="C167" s="89"/>
      <c r="D167" s="89"/>
      <c r="E167" s="34"/>
      <c r="F167" s="34"/>
      <c r="G167" s="34"/>
      <c r="H167" s="34"/>
      <c r="I167" s="34"/>
    </row>
    <row r="168" spans="1:9" x14ac:dyDescent="0.35">
      <c r="A168" s="49"/>
      <c r="B168" s="49"/>
      <c r="C168" s="49"/>
      <c r="D168" s="49"/>
      <c r="E168" s="34"/>
      <c r="F168" s="34"/>
      <c r="G168" s="34"/>
      <c r="H168" s="34"/>
      <c r="I168" s="34"/>
    </row>
    <row r="169" spans="1:9" x14ac:dyDescent="0.35">
      <c r="A169" s="49"/>
      <c r="B169" s="49"/>
      <c r="C169" s="49"/>
      <c r="D169" s="49"/>
      <c r="E169" s="34"/>
      <c r="F169" s="34"/>
      <c r="G169" s="34"/>
      <c r="H169" s="34"/>
      <c r="I169" s="34"/>
    </row>
    <row r="170" spans="1:9" x14ac:dyDescent="0.35">
      <c r="A170" s="49"/>
      <c r="B170" s="49"/>
      <c r="C170" s="49"/>
      <c r="D170" s="49"/>
      <c r="E170" s="34"/>
      <c r="F170" s="34"/>
      <c r="G170" s="34"/>
      <c r="H170" s="34"/>
      <c r="I170" s="34"/>
    </row>
    <row r="171" spans="1:9" x14ac:dyDescent="0.35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x14ac:dyDescent="0.35">
      <c r="A172" s="89"/>
      <c r="B172" s="89"/>
      <c r="C172" s="89"/>
      <c r="D172" s="89"/>
      <c r="E172" s="89"/>
      <c r="F172" s="89"/>
      <c r="G172" s="89"/>
      <c r="H172" s="34"/>
      <c r="I172" s="34"/>
    </row>
    <row r="173" spans="1:9" x14ac:dyDescent="0.35">
      <c r="A173" s="89"/>
      <c r="B173" s="89"/>
      <c r="C173" s="89"/>
      <c r="D173" s="89"/>
      <c r="E173" s="89"/>
      <c r="F173" s="89"/>
      <c r="G173" s="89"/>
      <c r="H173" s="34"/>
      <c r="I173" s="34"/>
    </row>
    <row r="174" spans="1:9" x14ac:dyDescent="0.35">
      <c r="A174" s="49"/>
      <c r="B174" s="49"/>
      <c r="C174" s="49"/>
      <c r="D174" s="49"/>
      <c r="E174" s="49"/>
      <c r="F174" s="49"/>
      <c r="G174" s="49"/>
      <c r="H174" s="34"/>
      <c r="I174" s="34"/>
    </row>
    <row r="175" spans="1:9" x14ac:dyDescent="0.35">
      <c r="A175" s="49"/>
      <c r="B175" s="49"/>
      <c r="C175" s="49"/>
      <c r="D175" s="49"/>
      <c r="E175" s="49"/>
      <c r="F175" s="49"/>
      <c r="G175" s="49"/>
      <c r="H175" s="34"/>
      <c r="I175" s="34"/>
    </row>
    <row r="176" spans="1:9" x14ac:dyDescent="0.35">
      <c r="A176" s="49"/>
      <c r="B176" s="49"/>
      <c r="C176" s="49"/>
      <c r="D176" s="49"/>
      <c r="E176" s="49"/>
      <c r="F176" s="49"/>
      <c r="G176" s="49"/>
      <c r="H176" s="34"/>
      <c r="I176" s="34"/>
    </row>
    <row r="177" spans="1:9" x14ac:dyDescent="0.35">
      <c r="A177" s="89"/>
      <c r="B177" s="89"/>
      <c r="C177" s="89"/>
      <c r="D177" s="89"/>
      <c r="E177" s="89"/>
      <c r="F177" s="89"/>
      <c r="G177" s="89"/>
      <c r="H177" s="34"/>
      <c r="I177" s="34"/>
    </row>
    <row r="178" spans="1:9" x14ac:dyDescent="0.35">
      <c r="A178" s="49"/>
      <c r="B178" s="49"/>
      <c r="C178" s="49"/>
      <c r="D178" s="49"/>
      <c r="E178" s="49"/>
      <c r="F178" s="49"/>
      <c r="G178" s="49"/>
      <c r="H178" s="34"/>
      <c r="I178" s="34"/>
    </row>
    <row r="179" spans="1:9" x14ac:dyDescent="0.35">
      <c r="A179" s="49"/>
      <c r="B179" s="49"/>
      <c r="C179" s="49"/>
      <c r="D179" s="49"/>
      <c r="E179" s="49"/>
      <c r="F179" s="49"/>
      <c r="G179" s="49"/>
      <c r="H179" s="34"/>
      <c r="I179" s="34"/>
    </row>
    <row r="180" spans="1:9" x14ac:dyDescent="0.35">
      <c r="A180" s="49"/>
      <c r="B180" s="49"/>
      <c r="C180" s="49"/>
      <c r="D180" s="49"/>
      <c r="E180" s="49"/>
      <c r="F180" s="49"/>
      <c r="G180" s="49"/>
      <c r="H180" s="34"/>
      <c r="I180" s="34"/>
    </row>
    <row r="181" spans="1:9" x14ac:dyDescent="0.35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x14ac:dyDescent="0.35">
      <c r="A182" s="89"/>
      <c r="B182" s="89"/>
      <c r="C182" s="89"/>
      <c r="D182" s="89"/>
      <c r="E182" s="89"/>
      <c r="F182" s="49"/>
      <c r="G182" s="49"/>
      <c r="H182" s="34"/>
      <c r="I182" s="34"/>
    </row>
    <row r="183" spans="1:9" x14ac:dyDescent="0.35">
      <c r="A183" s="89"/>
      <c r="B183" s="89"/>
      <c r="C183" s="89"/>
      <c r="D183" s="89"/>
      <c r="E183" s="89"/>
      <c r="F183" s="49"/>
      <c r="G183" s="49"/>
      <c r="H183" s="34"/>
      <c r="I183" s="34"/>
    </row>
    <row r="184" spans="1:9" x14ac:dyDescent="0.35">
      <c r="A184" s="49"/>
      <c r="B184" s="49"/>
      <c r="C184" s="49"/>
      <c r="D184" s="49"/>
      <c r="E184" s="49"/>
      <c r="F184" s="49"/>
      <c r="G184" s="34"/>
      <c r="H184" s="34"/>
      <c r="I184" s="34"/>
    </row>
    <row r="185" spans="1:9" x14ac:dyDescent="0.35">
      <c r="A185" s="49"/>
      <c r="B185" s="49"/>
      <c r="C185" s="49"/>
      <c r="D185" s="49"/>
      <c r="E185" s="49"/>
      <c r="F185" s="49"/>
      <c r="G185" s="34"/>
      <c r="H185" s="34"/>
      <c r="I185" s="34"/>
    </row>
    <row r="186" spans="1:9" x14ac:dyDescent="0.35">
      <c r="A186" s="49"/>
      <c r="B186" s="49"/>
      <c r="C186" s="49"/>
      <c r="D186" s="49"/>
      <c r="E186" s="49"/>
      <c r="F186" s="49"/>
      <c r="G186" s="34"/>
      <c r="H186" s="34"/>
      <c r="I186" s="34"/>
    </row>
    <row r="187" spans="1:9" x14ac:dyDescent="0.35">
      <c r="A187" s="89"/>
      <c r="B187" s="89"/>
      <c r="C187" s="89"/>
      <c r="D187" s="89"/>
      <c r="E187" s="89"/>
      <c r="F187" s="49"/>
      <c r="G187" s="49"/>
      <c r="H187" s="34"/>
      <c r="I187" s="34"/>
    </row>
    <row r="188" spans="1:9" x14ac:dyDescent="0.35">
      <c r="A188" s="49"/>
      <c r="B188" s="49"/>
      <c r="C188" s="49"/>
      <c r="D188" s="49"/>
      <c r="E188" s="49"/>
      <c r="F188" s="49"/>
      <c r="G188" s="34"/>
      <c r="H188" s="34"/>
      <c r="I188" s="34"/>
    </row>
    <row r="189" spans="1:9" x14ac:dyDescent="0.35">
      <c r="A189" s="49"/>
      <c r="B189" s="49"/>
      <c r="C189" s="49"/>
      <c r="D189" s="49"/>
      <c r="E189" s="49"/>
      <c r="F189" s="49"/>
      <c r="G189" s="34"/>
      <c r="H189" s="34"/>
      <c r="I189" s="34"/>
    </row>
    <row r="190" spans="1:9" x14ac:dyDescent="0.35">
      <c r="A190" s="49"/>
      <c r="B190" s="49"/>
      <c r="C190" s="49"/>
      <c r="D190" s="49"/>
      <c r="E190" s="49"/>
      <c r="F190" s="49"/>
      <c r="G190" s="34"/>
      <c r="H190" s="34"/>
      <c r="I190" s="34"/>
    </row>
  </sheetData>
  <mergeCells count="21">
    <mergeCell ref="A157:C157"/>
    <mergeCell ref="A153:C153"/>
    <mergeCell ref="A56:H56"/>
    <mergeCell ref="A58:C58"/>
    <mergeCell ref="D58:I58"/>
    <mergeCell ref="A183:E183"/>
    <mergeCell ref="A182:E182"/>
    <mergeCell ref="A187:E187"/>
    <mergeCell ref="A29:I29"/>
    <mergeCell ref="A2:I2"/>
    <mergeCell ref="A16:I16"/>
    <mergeCell ref="B55:C55"/>
    <mergeCell ref="D55:E55"/>
    <mergeCell ref="A177:G177"/>
    <mergeCell ref="A150:G150"/>
    <mergeCell ref="A162:D162"/>
    <mergeCell ref="A163:D163"/>
    <mergeCell ref="A167:D167"/>
    <mergeCell ref="A172:G172"/>
    <mergeCell ref="A173:G173"/>
    <mergeCell ref="A152:C152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7" workbookViewId="0">
      <selection activeCell="A13" sqref="A13:A14"/>
    </sheetView>
  </sheetViews>
  <sheetFormatPr baseColWidth="10" defaultRowHeight="14.5" x14ac:dyDescent="0.35"/>
  <cols>
    <col min="1" max="1" width="18.90625" customWidth="1"/>
    <col min="2" max="2" width="14.36328125" customWidth="1"/>
    <col min="3" max="3" width="15.08984375" customWidth="1"/>
    <col min="4" max="4" width="14" customWidth="1"/>
    <col min="5" max="5" width="17.54296875" customWidth="1"/>
    <col min="6" max="6" width="14.6328125" customWidth="1"/>
    <col min="7" max="7" width="15.7265625" customWidth="1"/>
    <col min="8" max="8" width="14.26953125" customWidth="1"/>
  </cols>
  <sheetData>
    <row r="1" spans="1:9" x14ac:dyDescent="0.35">
      <c r="A1" s="20" t="s">
        <v>80</v>
      </c>
      <c r="B1" s="20" t="s">
        <v>47</v>
      </c>
      <c r="C1" s="20" t="s">
        <v>48</v>
      </c>
      <c r="D1" s="20" t="s">
        <v>50</v>
      </c>
      <c r="E1" s="20" t="s">
        <v>51</v>
      </c>
      <c r="F1" s="20" t="s">
        <v>17</v>
      </c>
      <c r="G1" s="20" t="s">
        <v>43</v>
      </c>
      <c r="H1" s="20" t="s">
        <v>1</v>
      </c>
      <c r="I1" s="21"/>
    </row>
    <row r="2" spans="1:9" x14ac:dyDescent="0.35">
      <c r="A2" s="22" t="s">
        <v>13</v>
      </c>
      <c r="B2" s="23">
        <v>360</v>
      </c>
      <c r="C2" s="23">
        <v>24</v>
      </c>
      <c r="D2" s="23"/>
      <c r="E2" s="23"/>
      <c r="F2" s="23"/>
      <c r="G2" s="23"/>
      <c r="H2" s="23"/>
      <c r="I2" s="21"/>
    </row>
    <row r="3" spans="1:9" x14ac:dyDescent="0.35">
      <c r="A3" s="22" t="s">
        <v>49</v>
      </c>
      <c r="B3" s="23">
        <v>330</v>
      </c>
      <c r="C3" s="23"/>
      <c r="D3" s="23">
        <v>11</v>
      </c>
      <c r="E3" s="23">
        <v>11</v>
      </c>
      <c r="F3" s="23"/>
      <c r="G3" s="23"/>
      <c r="H3" s="23"/>
      <c r="I3" s="21"/>
    </row>
    <row r="4" spans="1:9" x14ac:dyDescent="0.35">
      <c r="A4" s="22" t="s">
        <v>52</v>
      </c>
      <c r="B4" s="23">
        <v>156</v>
      </c>
      <c r="C4" s="23">
        <v>10.4</v>
      </c>
      <c r="D4" s="23">
        <v>10.4</v>
      </c>
      <c r="E4" s="23"/>
      <c r="F4" s="23">
        <v>10.4</v>
      </c>
      <c r="G4" s="23"/>
      <c r="H4" s="23"/>
      <c r="I4" s="21"/>
    </row>
    <row r="5" spans="1:9" x14ac:dyDescent="0.35">
      <c r="A5" s="22" t="s">
        <v>53</v>
      </c>
      <c r="B5" s="23">
        <v>84</v>
      </c>
      <c r="C5" s="23"/>
      <c r="D5" s="23"/>
      <c r="E5" s="23"/>
      <c r="F5" s="23"/>
      <c r="G5" s="23">
        <v>16.8</v>
      </c>
      <c r="H5" s="23"/>
      <c r="I5" s="21"/>
    </row>
    <row r="6" spans="1:9" x14ac:dyDescent="0.35">
      <c r="A6" s="22" t="s">
        <v>19</v>
      </c>
      <c r="B6" s="23">
        <v>300</v>
      </c>
      <c r="C6" s="23"/>
      <c r="D6" s="23">
        <v>10</v>
      </c>
      <c r="E6" s="23"/>
      <c r="F6" s="23"/>
      <c r="G6" s="23"/>
      <c r="H6" s="23">
        <v>10</v>
      </c>
      <c r="I6" s="21"/>
    </row>
    <row r="7" spans="1:9" x14ac:dyDescent="0.35">
      <c r="A7" s="20" t="s">
        <v>5</v>
      </c>
      <c r="B7" s="20">
        <f>B2+B3+B4+B5+B6+B6</f>
        <v>1530</v>
      </c>
      <c r="C7" s="20">
        <f>C2+C4</f>
        <v>34.4</v>
      </c>
      <c r="D7" s="20">
        <f>D3+D4+D6+D6</f>
        <v>41.4</v>
      </c>
      <c r="E7" s="20">
        <f>E3</f>
        <v>11</v>
      </c>
      <c r="F7" s="20">
        <f>F4</f>
        <v>10.4</v>
      </c>
      <c r="G7" s="20">
        <f>G5</f>
        <v>16.8</v>
      </c>
      <c r="H7" s="20">
        <f>+H6+H6</f>
        <v>20</v>
      </c>
      <c r="I7" s="21"/>
    </row>
    <row r="8" spans="1:9" x14ac:dyDescent="0.35">
      <c r="A8" s="21"/>
      <c r="B8" s="21"/>
      <c r="C8" s="21"/>
      <c r="D8" s="21"/>
      <c r="E8" s="21"/>
      <c r="F8" s="21"/>
      <c r="G8" s="21"/>
      <c r="H8" s="21"/>
      <c r="I8" s="21"/>
    </row>
    <row r="9" spans="1:9" x14ac:dyDescent="0.35">
      <c r="A9" s="24" t="s">
        <v>81</v>
      </c>
      <c r="B9" s="24" t="s">
        <v>79</v>
      </c>
      <c r="C9" s="24" t="s">
        <v>3</v>
      </c>
      <c r="D9" s="24" t="s">
        <v>33</v>
      </c>
      <c r="E9" s="24" t="s">
        <v>83</v>
      </c>
      <c r="F9" s="24" t="s">
        <v>42</v>
      </c>
      <c r="G9" s="24" t="s">
        <v>43</v>
      </c>
      <c r="H9" s="21"/>
      <c r="I9" s="21"/>
    </row>
    <row r="10" spans="1:9" x14ac:dyDescent="0.35">
      <c r="A10" s="22" t="s">
        <v>82</v>
      </c>
      <c r="B10" s="23">
        <v>75</v>
      </c>
      <c r="C10" s="23">
        <v>10</v>
      </c>
      <c r="D10" s="23">
        <v>15</v>
      </c>
      <c r="E10" s="23">
        <v>15</v>
      </c>
      <c r="F10" s="23"/>
      <c r="G10" s="23"/>
      <c r="H10" s="21"/>
      <c r="I10" s="21"/>
    </row>
    <row r="11" spans="1:9" x14ac:dyDescent="0.35">
      <c r="A11" s="22" t="s">
        <v>84</v>
      </c>
      <c r="B11" s="23">
        <v>67.5</v>
      </c>
      <c r="C11" s="23">
        <v>9</v>
      </c>
      <c r="D11" s="23">
        <v>13.5</v>
      </c>
      <c r="E11" s="23"/>
      <c r="F11" s="23">
        <v>18</v>
      </c>
      <c r="G11" s="23"/>
      <c r="H11" s="21"/>
      <c r="I11" s="21"/>
    </row>
    <row r="12" spans="1:9" x14ac:dyDescent="0.35">
      <c r="A12" s="25" t="s">
        <v>86</v>
      </c>
      <c r="B12" s="25"/>
      <c r="C12" s="25"/>
      <c r="D12" s="25"/>
      <c r="E12" s="25"/>
      <c r="F12" s="25"/>
      <c r="G12" s="25"/>
      <c r="H12" s="21"/>
      <c r="I12" s="21"/>
    </row>
    <row r="13" spans="1:9" x14ac:dyDescent="0.35">
      <c r="A13" s="22" t="s">
        <v>85</v>
      </c>
      <c r="B13" s="23">
        <v>60</v>
      </c>
      <c r="C13" s="23">
        <v>8</v>
      </c>
      <c r="D13" s="23"/>
      <c r="E13" s="23"/>
      <c r="F13" s="23">
        <v>16</v>
      </c>
      <c r="G13" s="23">
        <v>24</v>
      </c>
      <c r="H13" s="21"/>
      <c r="I13" s="21"/>
    </row>
    <row r="14" spans="1:9" x14ac:dyDescent="0.35">
      <c r="A14" s="22" t="s">
        <v>87</v>
      </c>
      <c r="B14" s="23">
        <v>67.5</v>
      </c>
      <c r="C14" s="23">
        <v>9</v>
      </c>
      <c r="D14" s="23"/>
      <c r="E14" s="23">
        <v>13.5</v>
      </c>
      <c r="F14" s="23"/>
      <c r="G14" s="23">
        <v>27</v>
      </c>
      <c r="H14" s="21"/>
      <c r="I14" s="21"/>
    </row>
    <row r="15" spans="1:9" x14ac:dyDescent="0.35">
      <c r="A15" s="24" t="s">
        <v>5</v>
      </c>
      <c r="B15" s="24">
        <f t="shared" ref="B15:G15" si="0">B10+B11+B12+B13+B14+B14</f>
        <v>337.5</v>
      </c>
      <c r="C15" s="24">
        <f t="shared" si="0"/>
        <v>45</v>
      </c>
      <c r="D15" s="24">
        <f t="shared" si="0"/>
        <v>28.5</v>
      </c>
      <c r="E15" s="24">
        <f t="shared" si="0"/>
        <v>42</v>
      </c>
      <c r="F15" s="24">
        <f t="shared" si="0"/>
        <v>34</v>
      </c>
      <c r="G15" s="24">
        <f t="shared" si="0"/>
        <v>78</v>
      </c>
      <c r="H15" s="21"/>
      <c r="I15" s="21"/>
    </row>
    <row r="16" spans="1:9" x14ac:dyDescent="0.35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35">
      <c r="A17" s="26" t="s">
        <v>88</v>
      </c>
      <c r="B17" s="26" t="s">
        <v>89</v>
      </c>
      <c r="C17" s="26" t="s">
        <v>3</v>
      </c>
      <c r="D17" s="26" t="s">
        <v>33</v>
      </c>
      <c r="E17" s="26" t="s">
        <v>83</v>
      </c>
      <c r="F17" s="26" t="s">
        <v>42</v>
      </c>
      <c r="G17" s="26" t="s">
        <v>91</v>
      </c>
      <c r="H17" s="21"/>
      <c r="I17" s="21"/>
    </row>
    <row r="18" spans="1:9" x14ac:dyDescent="0.35">
      <c r="A18" s="22" t="s">
        <v>95</v>
      </c>
      <c r="B18" s="23">
        <v>75</v>
      </c>
      <c r="C18" s="23">
        <v>10</v>
      </c>
      <c r="D18" s="23">
        <v>15</v>
      </c>
      <c r="E18" s="23"/>
      <c r="F18" s="23">
        <v>20</v>
      </c>
      <c r="G18" s="23"/>
      <c r="H18" s="21"/>
      <c r="I18" s="21"/>
    </row>
    <row r="19" spans="1:9" x14ac:dyDescent="0.35">
      <c r="A19" s="23" t="s">
        <v>94</v>
      </c>
      <c r="B19" s="23">
        <v>67.5</v>
      </c>
      <c r="C19" s="23">
        <v>9</v>
      </c>
      <c r="D19" s="23"/>
      <c r="E19" s="23">
        <v>13.5</v>
      </c>
      <c r="F19" s="23"/>
      <c r="G19" s="23"/>
      <c r="H19" s="21"/>
      <c r="I19" s="21"/>
    </row>
    <row r="20" spans="1:9" x14ac:dyDescent="0.35">
      <c r="A20" s="23" t="s">
        <v>93</v>
      </c>
      <c r="B20" s="23">
        <v>60</v>
      </c>
      <c r="C20" s="23">
        <v>16</v>
      </c>
      <c r="D20" s="23"/>
      <c r="E20" s="23"/>
      <c r="F20" s="23">
        <v>16</v>
      </c>
      <c r="G20" s="23"/>
      <c r="H20" s="21"/>
      <c r="I20" s="21"/>
    </row>
    <row r="21" spans="1:9" x14ac:dyDescent="0.35">
      <c r="A21" s="25" t="s">
        <v>92</v>
      </c>
      <c r="B21" s="25"/>
      <c r="C21" s="25"/>
      <c r="D21" s="25"/>
      <c r="E21" s="25"/>
      <c r="F21" s="25"/>
      <c r="G21" s="25"/>
      <c r="H21" s="21"/>
      <c r="I21" s="21"/>
    </row>
    <row r="22" spans="1:9" x14ac:dyDescent="0.35">
      <c r="A22" s="23" t="s">
        <v>90</v>
      </c>
      <c r="B22" s="23">
        <v>67.5</v>
      </c>
      <c r="C22" s="23">
        <v>9</v>
      </c>
      <c r="D22" s="23"/>
      <c r="E22" s="23"/>
      <c r="F22" s="23">
        <v>18</v>
      </c>
      <c r="G22" s="23">
        <v>9</v>
      </c>
      <c r="H22" s="21"/>
      <c r="I22" s="21"/>
    </row>
    <row r="23" spans="1:9" x14ac:dyDescent="0.35">
      <c r="A23" s="26" t="s">
        <v>5</v>
      </c>
      <c r="B23" s="26">
        <f t="shared" ref="B23:G23" si="1">B18+B19+B20+B21+B22+B22</f>
        <v>337.5</v>
      </c>
      <c r="C23" s="26">
        <f t="shared" si="1"/>
        <v>53</v>
      </c>
      <c r="D23" s="26">
        <f t="shared" si="1"/>
        <v>15</v>
      </c>
      <c r="E23" s="26">
        <f t="shared" si="1"/>
        <v>13.5</v>
      </c>
      <c r="F23" s="26">
        <f t="shared" si="1"/>
        <v>72</v>
      </c>
      <c r="G23" s="26">
        <f t="shared" si="1"/>
        <v>18</v>
      </c>
      <c r="H23" s="21"/>
      <c r="I23" s="21"/>
    </row>
    <row r="24" spans="1:9" x14ac:dyDescent="0.35">
      <c r="A24" s="21"/>
      <c r="B24" s="21"/>
      <c r="C24" s="21"/>
      <c r="D24" s="21"/>
      <c r="E24" s="21"/>
      <c r="F24" s="21"/>
      <c r="G24" s="21"/>
      <c r="H24" s="21"/>
      <c r="I24" s="21"/>
    </row>
    <row r="25" spans="1:9" x14ac:dyDescent="0.35">
      <c r="A25" s="27" t="s">
        <v>96</v>
      </c>
      <c r="B25" s="27" t="s">
        <v>97</v>
      </c>
      <c r="C25" s="27" t="s">
        <v>0</v>
      </c>
      <c r="D25" s="27" t="s">
        <v>33</v>
      </c>
      <c r="E25" s="27" t="s">
        <v>99</v>
      </c>
      <c r="F25" s="27" t="s">
        <v>42</v>
      </c>
      <c r="G25" s="27" t="s">
        <v>51</v>
      </c>
      <c r="H25" s="21"/>
      <c r="I25" s="21"/>
    </row>
    <row r="26" spans="1:9" x14ac:dyDescent="0.35">
      <c r="A26" s="22" t="s">
        <v>98</v>
      </c>
      <c r="B26" s="23">
        <v>75</v>
      </c>
      <c r="C26" s="23">
        <v>10</v>
      </c>
      <c r="D26" s="23"/>
      <c r="E26" s="23">
        <v>15</v>
      </c>
      <c r="F26" s="23">
        <v>20</v>
      </c>
      <c r="G26" s="23"/>
      <c r="H26" s="21"/>
      <c r="I26" s="21"/>
    </row>
    <row r="27" spans="1:9" x14ac:dyDescent="0.35">
      <c r="A27" s="22" t="s">
        <v>100</v>
      </c>
      <c r="B27" s="23">
        <v>67.5</v>
      </c>
      <c r="C27" s="23"/>
      <c r="D27" s="23"/>
      <c r="E27" s="23">
        <v>13.5</v>
      </c>
      <c r="F27" s="23">
        <v>18</v>
      </c>
      <c r="G27" s="23">
        <v>9</v>
      </c>
      <c r="H27" s="21"/>
      <c r="I27" s="21"/>
    </row>
    <row r="28" spans="1:9" x14ac:dyDescent="0.35">
      <c r="A28" s="22" t="s">
        <v>101</v>
      </c>
      <c r="B28" s="23">
        <v>60</v>
      </c>
      <c r="C28" s="23">
        <v>8</v>
      </c>
      <c r="D28" s="23"/>
      <c r="E28" s="23"/>
      <c r="F28" s="23">
        <v>16</v>
      </c>
      <c r="G28" s="23">
        <v>8</v>
      </c>
      <c r="H28" s="21"/>
      <c r="I28" s="21"/>
    </row>
    <row r="29" spans="1:9" x14ac:dyDescent="0.35">
      <c r="A29" s="25" t="s">
        <v>92</v>
      </c>
      <c r="B29" s="25"/>
      <c r="C29" s="25"/>
      <c r="D29" s="25"/>
      <c r="E29" s="25"/>
      <c r="F29" s="25"/>
      <c r="G29" s="25"/>
      <c r="H29" s="21"/>
      <c r="I29" s="21"/>
    </row>
    <row r="30" spans="1:9" x14ac:dyDescent="0.35">
      <c r="A30" s="22" t="s">
        <v>102</v>
      </c>
      <c r="B30" s="23">
        <v>67.5</v>
      </c>
      <c r="C30" s="23">
        <v>9</v>
      </c>
      <c r="D30" s="23">
        <v>13.5</v>
      </c>
      <c r="E30" s="23"/>
      <c r="F30" s="23"/>
      <c r="G30" s="23">
        <v>9</v>
      </c>
      <c r="H30" s="21"/>
      <c r="I30" s="21"/>
    </row>
    <row r="31" spans="1:9" x14ac:dyDescent="0.35">
      <c r="A31" s="27" t="s">
        <v>5</v>
      </c>
      <c r="B31" s="27">
        <f t="shared" ref="B31:G31" si="2">B26+B27+B28+B29+B30+B30</f>
        <v>337.5</v>
      </c>
      <c r="C31" s="27">
        <f t="shared" si="2"/>
        <v>36</v>
      </c>
      <c r="D31" s="27">
        <f t="shared" si="2"/>
        <v>27</v>
      </c>
      <c r="E31" s="27">
        <f t="shared" si="2"/>
        <v>28.5</v>
      </c>
      <c r="F31" s="27">
        <f t="shared" si="2"/>
        <v>54</v>
      </c>
      <c r="G31" s="27">
        <f t="shared" si="2"/>
        <v>35</v>
      </c>
      <c r="H31" s="21"/>
      <c r="I31" s="21"/>
    </row>
    <row r="32" spans="1:9" x14ac:dyDescent="0.35">
      <c r="A32" s="21"/>
      <c r="B32" s="21"/>
      <c r="C32" s="21"/>
      <c r="D32" s="21"/>
      <c r="E32" s="21"/>
      <c r="F32" s="21"/>
      <c r="G32" s="21"/>
      <c r="H32" s="21"/>
      <c r="I32" s="21"/>
    </row>
    <row r="33" spans="1:9" x14ac:dyDescent="0.35">
      <c r="A33" s="28" t="s">
        <v>112</v>
      </c>
      <c r="B33" s="28" t="s">
        <v>8</v>
      </c>
      <c r="C33" s="28" t="s">
        <v>91</v>
      </c>
      <c r="D33" s="28" t="s">
        <v>51</v>
      </c>
      <c r="E33" s="28" t="s">
        <v>12</v>
      </c>
      <c r="F33" s="28" t="s">
        <v>43</v>
      </c>
      <c r="G33" s="28" t="s">
        <v>17</v>
      </c>
      <c r="H33" s="28" t="s">
        <v>50</v>
      </c>
      <c r="I33" s="28" t="s">
        <v>3</v>
      </c>
    </row>
    <row r="34" spans="1:9" x14ac:dyDescent="0.35">
      <c r="A34" s="22" t="s">
        <v>120</v>
      </c>
      <c r="B34" s="23">
        <v>120</v>
      </c>
      <c r="C34" s="23">
        <v>8</v>
      </c>
      <c r="D34" s="23">
        <v>8</v>
      </c>
      <c r="E34" s="23"/>
      <c r="F34" s="23"/>
      <c r="G34" s="23"/>
      <c r="H34" s="23"/>
      <c r="I34" s="23"/>
    </row>
    <row r="35" spans="1:9" x14ac:dyDescent="0.35">
      <c r="A35" s="29" t="s">
        <v>122</v>
      </c>
      <c r="B35" s="100">
        <v>90</v>
      </c>
      <c r="C35" s="23"/>
      <c r="D35" s="23"/>
      <c r="E35" s="23"/>
      <c r="F35" s="23"/>
      <c r="G35" s="29">
        <v>36</v>
      </c>
      <c r="H35" s="23"/>
      <c r="I35" s="23"/>
    </row>
    <row r="36" spans="1:9" x14ac:dyDescent="0.35">
      <c r="A36" s="30" t="s">
        <v>123</v>
      </c>
      <c r="B36" s="100"/>
      <c r="C36" s="23"/>
      <c r="D36" s="23"/>
      <c r="E36" s="30">
        <v>24</v>
      </c>
      <c r="F36" s="30">
        <v>36</v>
      </c>
      <c r="G36" s="23"/>
      <c r="H36" s="23"/>
      <c r="I36" s="23"/>
    </row>
    <row r="37" spans="1:9" x14ac:dyDescent="0.35">
      <c r="A37" s="31" t="s">
        <v>125</v>
      </c>
      <c r="B37" s="100">
        <v>90</v>
      </c>
      <c r="C37" s="23"/>
      <c r="D37" s="31">
        <v>36</v>
      </c>
      <c r="E37" s="23"/>
      <c r="F37" s="23"/>
      <c r="G37" s="23"/>
      <c r="H37" s="23"/>
      <c r="I37" s="23"/>
    </row>
    <row r="38" spans="1:9" x14ac:dyDescent="0.35">
      <c r="A38" s="32" t="s">
        <v>124</v>
      </c>
      <c r="B38" s="100"/>
      <c r="C38" s="23"/>
      <c r="D38" s="23"/>
      <c r="E38" s="23"/>
      <c r="F38" s="23"/>
      <c r="G38" s="23"/>
      <c r="H38" s="32">
        <v>12</v>
      </c>
      <c r="I38" s="32">
        <v>24</v>
      </c>
    </row>
    <row r="39" spans="1:9" x14ac:dyDescent="0.35">
      <c r="A39" s="22" t="s">
        <v>126</v>
      </c>
      <c r="B39" s="23">
        <v>90</v>
      </c>
      <c r="C39" s="23"/>
      <c r="D39" s="23"/>
      <c r="E39" s="23"/>
      <c r="F39" s="23"/>
      <c r="G39" s="23"/>
      <c r="H39" s="23">
        <v>36</v>
      </c>
      <c r="I39" s="23"/>
    </row>
    <row r="40" spans="1:9" x14ac:dyDescent="0.35">
      <c r="A40" s="22" t="s">
        <v>127</v>
      </c>
      <c r="B40" s="23">
        <v>135</v>
      </c>
      <c r="C40" s="23"/>
      <c r="D40" s="23"/>
      <c r="E40" s="23"/>
      <c r="F40" s="23"/>
      <c r="G40" s="23"/>
      <c r="H40" s="23">
        <v>9</v>
      </c>
      <c r="I40" s="23"/>
    </row>
    <row r="41" spans="1:9" x14ac:dyDescent="0.35">
      <c r="A41" s="28" t="s">
        <v>5</v>
      </c>
      <c r="B41" s="28">
        <f>B37+B34+B35+B37+B39+B40+B40</f>
        <v>750</v>
      </c>
      <c r="C41" s="28">
        <v>8</v>
      </c>
      <c r="D41" s="31" t="s">
        <v>128</v>
      </c>
      <c r="E41" s="30" t="s">
        <v>129</v>
      </c>
      <c r="F41" s="30" t="s">
        <v>130</v>
      </c>
      <c r="G41" s="29" t="s">
        <v>131</v>
      </c>
      <c r="H41" s="32" t="s">
        <v>133</v>
      </c>
      <c r="I41" s="32" t="s">
        <v>134</v>
      </c>
    </row>
    <row r="42" spans="1:9" x14ac:dyDescent="0.35">
      <c r="A42" s="2" t="s">
        <v>248</v>
      </c>
      <c r="B42" s="2" t="s">
        <v>8</v>
      </c>
      <c r="C42" s="2" t="s">
        <v>115</v>
      </c>
      <c r="D42" s="2" t="s">
        <v>50</v>
      </c>
      <c r="E42" s="2" t="s">
        <v>9</v>
      </c>
      <c r="F42" s="2" t="s">
        <v>91</v>
      </c>
      <c r="G42" s="2" t="s">
        <v>116</v>
      </c>
    </row>
    <row r="43" spans="1:9" x14ac:dyDescent="0.35">
      <c r="A43" s="2" t="s">
        <v>247</v>
      </c>
      <c r="B43" s="2">
        <v>90</v>
      </c>
      <c r="C43" s="2">
        <v>24</v>
      </c>
      <c r="D43" s="2">
        <v>24</v>
      </c>
      <c r="E43" s="2">
        <v>18</v>
      </c>
      <c r="F43" s="2"/>
      <c r="G43" s="2"/>
    </row>
    <row r="44" spans="1:9" x14ac:dyDescent="0.35">
      <c r="A44" s="2" t="s">
        <v>68</v>
      </c>
      <c r="B44" s="2">
        <v>90</v>
      </c>
      <c r="C44" s="2"/>
      <c r="D44" s="2"/>
      <c r="E44" s="2"/>
      <c r="F44" s="2">
        <v>28</v>
      </c>
      <c r="G44" s="2">
        <v>14</v>
      </c>
    </row>
  </sheetData>
  <mergeCells count="2">
    <mergeCell ref="B35:B36"/>
    <mergeCell ref="B37:B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zoomScale="90" zoomScaleNormal="90" workbookViewId="0">
      <selection activeCell="A3" sqref="A3:F9"/>
    </sheetView>
  </sheetViews>
  <sheetFormatPr baseColWidth="10" defaultRowHeight="14.5" x14ac:dyDescent="0.35"/>
  <cols>
    <col min="1" max="1" width="25.26953125" customWidth="1"/>
    <col min="4" max="4" width="15.7265625" customWidth="1"/>
    <col min="5" max="5" width="15" customWidth="1"/>
    <col min="6" max="6" width="14.90625" customWidth="1"/>
    <col min="7" max="7" width="15.90625" customWidth="1"/>
    <col min="8" max="8" width="15.81640625" customWidth="1"/>
    <col min="9" max="9" width="12.26953125" customWidth="1"/>
    <col min="10" max="10" width="14.1796875" customWidth="1"/>
  </cols>
  <sheetData>
    <row r="1" spans="1:10" x14ac:dyDescent="0.35">
      <c r="A1" s="93" t="s">
        <v>175</v>
      </c>
      <c r="B1" s="94"/>
      <c r="C1" s="94"/>
      <c r="D1" s="94"/>
      <c r="E1" s="94"/>
      <c r="F1" s="94"/>
      <c r="G1" s="94"/>
      <c r="H1" s="94"/>
      <c r="I1" s="101"/>
      <c r="J1" s="102"/>
    </row>
    <row r="2" spans="1:10" x14ac:dyDescent="0.35">
      <c r="A2" s="12"/>
      <c r="B2" s="12"/>
      <c r="C2" s="12"/>
      <c r="D2" s="12"/>
      <c r="E2" s="12"/>
      <c r="F2" s="12"/>
      <c r="G2" s="12"/>
      <c r="H2" s="12"/>
    </row>
    <row r="3" spans="1:10" x14ac:dyDescent="0.35">
      <c r="A3" s="4" t="s">
        <v>306</v>
      </c>
      <c r="B3" s="4" t="s">
        <v>91</v>
      </c>
      <c r="C3" s="4" t="s">
        <v>117</v>
      </c>
      <c r="D3" s="4" t="s">
        <v>116</v>
      </c>
      <c r="E3" s="4" t="s">
        <v>8</v>
      </c>
      <c r="F3" s="4" t="s">
        <v>9</v>
      </c>
    </row>
    <row r="4" spans="1:10" x14ac:dyDescent="0.35">
      <c r="A4" s="2" t="s">
        <v>57</v>
      </c>
      <c r="B4" s="2"/>
      <c r="C4" s="2">
        <v>32</v>
      </c>
      <c r="D4" s="2">
        <v>20</v>
      </c>
      <c r="E4" s="2"/>
      <c r="F4" s="2">
        <v>18</v>
      </c>
    </row>
    <row r="5" spans="1:10" x14ac:dyDescent="0.35">
      <c r="A5" s="2" t="s">
        <v>63</v>
      </c>
      <c r="B5" s="2">
        <v>24</v>
      </c>
      <c r="C5" s="2">
        <v>24</v>
      </c>
      <c r="D5" s="2"/>
      <c r="E5" s="2">
        <v>82.5</v>
      </c>
      <c r="F5" s="2"/>
    </row>
    <row r="6" spans="1:10" x14ac:dyDescent="0.35">
      <c r="A6" s="2" t="s">
        <v>68</v>
      </c>
      <c r="B6" s="2">
        <v>28</v>
      </c>
      <c r="C6" s="2"/>
      <c r="D6" s="2">
        <v>14</v>
      </c>
      <c r="E6" s="2">
        <v>90</v>
      </c>
      <c r="F6" s="2"/>
    </row>
    <row r="7" spans="1:10" x14ac:dyDescent="0.35">
      <c r="A7" s="2" t="s">
        <v>73</v>
      </c>
      <c r="B7" s="2">
        <v>11.5</v>
      </c>
      <c r="C7" s="2">
        <v>11.5</v>
      </c>
      <c r="D7" s="2">
        <v>25</v>
      </c>
      <c r="E7" s="2"/>
      <c r="F7" s="2"/>
    </row>
    <row r="8" spans="1:10" x14ac:dyDescent="0.35">
      <c r="A8" s="2" t="s">
        <v>77</v>
      </c>
      <c r="B8" s="2">
        <v>12</v>
      </c>
      <c r="C8" s="2">
        <v>12</v>
      </c>
      <c r="D8" s="2">
        <v>12</v>
      </c>
      <c r="E8" s="2"/>
      <c r="F8" s="2"/>
    </row>
    <row r="9" spans="1:10" x14ac:dyDescent="0.35">
      <c r="A9" s="4" t="s">
        <v>5</v>
      </c>
      <c r="B9" s="4">
        <f>SUM(B4:B8)+B8</f>
        <v>87.5</v>
      </c>
      <c r="C9" s="4">
        <f>SUM(C4:C8)+C8</f>
        <v>91.5</v>
      </c>
      <c r="D9" s="4">
        <f>SUM(D4:D8)+D8</f>
        <v>83</v>
      </c>
      <c r="E9" s="4">
        <f>SUM(E4:E8)+E8</f>
        <v>172.5</v>
      </c>
      <c r="F9" s="4">
        <f>SUM(F4:F8)+F8</f>
        <v>18</v>
      </c>
    </row>
    <row r="11" spans="1:10" x14ac:dyDescent="0.35">
      <c r="A11" s="6" t="s">
        <v>10</v>
      </c>
      <c r="B11" s="6" t="s">
        <v>11</v>
      </c>
      <c r="C11" s="6" t="s">
        <v>3</v>
      </c>
      <c r="D11" s="6" t="s">
        <v>12</v>
      </c>
      <c r="E11" s="6" t="s">
        <v>14</v>
      </c>
      <c r="F11" s="6" t="s">
        <v>17</v>
      </c>
      <c r="G11" s="6" t="s">
        <v>9</v>
      </c>
      <c r="H11" s="6" t="s">
        <v>33</v>
      </c>
    </row>
    <row r="12" spans="1:10" x14ac:dyDescent="0.35">
      <c r="A12" s="2" t="s">
        <v>21</v>
      </c>
      <c r="B12" s="2">
        <v>12</v>
      </c>
      <c r="C12" s="2"/>
      <c r="D12" s="2">
        <v>36</v>
      </c>
      <c r="E12" s="2"/>
      <c r="F12" s="2"/>
      <c r="G12" s="2"/>
      <c r="H12" s="2"/>
    </row>
    <row r="13" spans="1:10" x14ac:dyDescent="0.35">
      <c r="A13" s="2" t="s">
        <v>22</v>
      </c>
      <c r="B13" s="2">
        <v>12</v>
      </c>
      <c r="C13" s="2"/>
      <c r="D13" s="2"/>
      <c r="E13" s="2">
        <v>360</v>
      </c>
      <c r="F13" s="2"/>
      <c r="G13" s="2"/>
      <c r="H13" s="2"/>
    </row>
    <row r="14" spans="1:10" x14ac:dyDescent="0.35">
      <c r="A14" s="2" t="s">
        <v>15</v>
      </c>
      <c r="B14" s="2">
        <v>36</v>
      </c>
      <c r="C14" s="2">
        <v>12</v>
      </c>
      <c r="D14" s="2"/>
      <c r="E14" s="2"/>
      <c r="F14" s="2"/>
      <c r="G14" s="2"/>
      <c r="H14" s="2"/>
    </row>
    <row r="15" spans="1:10" x14ac:dyDescent="0.35">
      <c r="A15" s="2" t="s">
        <v>16</v>
      </c>
      <c r="B15" s="2">
        <v>36</v>
      </c>
      <c r="C15" s="2"/>
      <c r="D15" s="2"/>
      <c r="E15" s="2"/>
      <c r="F15" s="2">
        <v>12</v>
      </c>
      <c r="G15" s="2"/>
      <c r="H15" s="2"/>
    </row>
    <row r="16" spans="1:10" x14ac:dyDescent="0.35">
      <c r="A16" s="2" t="s">
        <v>18</v>
      </c>
      <c r="B16" s="2">
        <v>24</v>
      </c>
      <c r="C16" s="2">
        <v>24</v>
      </c>
      <c r="D16" s="2"/>
      <c r="E16" s="2"/>
      <c r="F16" s="2"/>
      <c r="G16" s="2"/>
      <c r="H16" s="2"/>
    </row>
    <row r="17" spans="1:8" x14ac:dyDescent="0.35">
      <c r="A17" s="2" t="s">
        <v>23</v>
      </c>
      <c r="B17" s="2">
        <v>24</v>
      </c>
      <c r="C17" s="2"/>
      <c r="D17" s="2"/>
      <c r="E17" s="2"/>
      <c r="F17" s="2">
        <v>12</v>
      </c>
      <c r="G17" s="2"/>
      <c r="H17" s="2"/>
    </row>
    <row r="18" spans="1:8" x14ac:dyDescent="0.35">
      <c r="A18" s="2" t="s">
        <v>24</v>
      </c>
      <c r="B18" s="2"/>
      <c r="C18" s="2"/>
      <c r="D18" s="2">
        <v>10</v>
      </c>
      <c r="E18" s="2">
        <v>300</v>
      </c>
      <c r="F18" s="2"/>
      <c r="G18" s="2"/>
      <c r="H18" s="2"/>
    </row>
    <row r="19" spans="1:8" x14ac:dyDescent="0.35">
      <c r="A19" s="2" t="s">
        <v>31</v>
      </c>
      <c r="B19" s="2"/>
      <c r="C19" s="2"/>
      <c r="D19" s="2">
        <v>24</v>
      </c>
      <c r="E19" s="2"/>
      <c r="F19" s="2"/>
      <c r="G19" s="2">
        <v>18</v>
      </c>
      <c r="H19" s="2"/>
    </row>
    <row r="20" spans="1:8" x14ac:dyDescent="0.35">
      <c r="A20" s="2" t="s">
        <v>32</v>
      </c>
      <c r="B20" s="2"/>
      <c r="C20" s="2">
        <v>24</v>
      </c>
      <c r="D20" s="2"/>
      <c r="E20" s="2"/>
      <c r="F20" s="2"/>
      <c r="G20" s="2"/>
      <c r="H20" s="2">
        <v>18</v>
      </c>
    </row>
    <row r="21" spans="1:8" x14ac:dyDescent="0.35">
      <c r="A21" s="6" t="s">
        <v>166</v>
      </c>
      <c r="B21" s="6" t="s">
        <v>11</v>
      </c>
      <c r="C21" s="6" t="s">
        <v>3</v>
      </c>
      <c r="D21" s="6" t="s">
        <v>12</v>
      </c>
      <c r="E21" s="6" t="s">
        <v>14</v>
      </c>
      <c r="F21" s="6" t="s">
        <v>17</v>
      </c>
      <c r="G21" s="6" t="s">
        <v>9</v>
      </c>
      <c r="H21" s="6" t="s">
        <v>33</v>
      </c>
    </row>
    <row r="22" spans="1:8" x14ac:dyDescent="0.35">
      <c r="A22" s="3" t="s">
        <v>20</v>
      </c>
      <c r="B22" s="3">
        <f>B12+B14+B15+B16+B17+B17</f>
        <v>156</v>
      </c>
      <c r="C22" s="3">
        <f>C14+C16</f>
        <v>36</v>
      </c>
      <c r="D22" s="3">
        <f>D12</f>
        <v>36</v>
      </c>
      <c r="E22" s="3"/>
      <c r="F22" s="3">
        <f>F15+F17+F17</f>
        <v>36</v>
      </c>
      <c r="G22" s="3"/>
      <c r="H22" s="3"/>
    </row>
    <row r="23" spans="1:8" x14ac:dyDescent="0.35">
      <c r="A23" s="2" t="s">
        <v>26</v>
      </c>
      <c r="B23" s="2">
        <f>B12+B14+B15+B16</f>
        <v>108</v>
      </c>
      <c r="C23" s="2">
        <f>C14+C16</f>
        <v>36</v>
      </c>
      <c r="D23" s="2">
        <f>D12+D18+D18</f>
        <v>56</v>
      </c>
      <c r="E23" s="2">
        <f>E18+E18</f>
        <v>600</v>
      </c>
      <c r="F23" s="2">
        <v>12</v>
      </c>
      <c r="G23" s="2"/>
      <c r="H23" s="2"/>
    </row>
    <row r="24" spans="1:8" x14ac:dyDescent="0.35">
      <c r="A24" s="2" t="s">
        <v>25</v>
      </c>
      <c r="B24" s="2">
        <f>B12+B14+B15+B16+B17</f>
        <v>132</v>
      </c>
      <c r="C24" s="2">
        <f>C14+C16</f>
        <v>36</v>
      </c>
      <c r="D24" s="2">
        <f>D12+D18</f>
        <v>46</v>
      </c>
      <c r="E24" s="2">
        <f>E18</f>
        <v>300</v>
      </c>
      <c r="F24" s="2">
        <f>F15+F17</f>
        <v>24</v>
      </c>
      <c r="G24" s="2"/>
      <c r="H24" s="2"/>
    </row>
    <row r="25" spans="1:8" x14ac:dyDescent="0.35">
      <c r="A25" s="2" t="s">
        <v>34</v>
      </c>
      <c r="B25" s="2">
        <v>108</v>
      </c>
      <c r="C25" s="2">
        <v>36</v>
      </c>
      <c r="D25" s="2">
        <v>84</v>
      </c>
      <c r="E25" s="2"/>
      <c r="F25" s="2">
        <v>12</v>
      </c>
      <c r="G25" s="2">
        <v>36</v>
      </c>
      <c r="H25" s="2"/>
    </row>
    <row r="26" spans="1:8" x14ac:dyDescent="0.35">
      <c r="A26" s="2" t="s">
        <v>35</v>
      </c>
      <c r="B26" s="2">
        <v>108</v>
      </c>
      <c r="C26" s="2">
        <v>84</v>
      </c>
      <c r="D26" s="2">
        <v>36</v>
      </c>
      <c r="E26" s="2"/>
      <c r="F26" s="2">
        <v>12</v>
      </c>
      <c r="G26" s="2"/>
      <c r="H26" s="2">
        <v>36</v>
      </c>
    </row>
    <row r="27" spans="1:8" x14ac:dyDescent="0.35">
      <c r="A27" s="6" t="s">
        <v>38</v>
      </c>
      <c r="B27" s="6">
        <v>108</v>
      </c>
      <c r="C27" s="6">
        <v>60</v>
      </c>
      <c r="D27" s="6">
        <v>60</v>
      </c>
      <c r="E27" s="6"/>
      <c r="F27" s="6">
        <v>12</v>
      </c>
      <c r="G27" s="6">
        <v>18</v>
      </c>
      <c r="H27" s="6">
        <v>18</v>
      </c>
    </row>
    <row r="28" spans="1:8" x14ac:dyDescent="0.35">
      <c r="A28" s="2" t="s">
        <v>27</v>
      </c>
      <c r="B28" s="2">
        <f>B13+B14+B15+B16+B17+B17</f>
        <v>156</v>
      </c>
      <c r="C28" s="2">
        <v>36</v>
      </c>
      <c r="D28" s="2">
        <v>0</v>
      </c>
      <c r="E28" s="2">
        <f>E13</f>
        <v>360</v>
      </c>
      <c r="F28" s="2">
        <v>36</v>
      </c>
      <c r="G28" s="2"/>
      <c r="H28" s="2"/>
    </row>
    <row r="29" spans="1:8" x14ac:dyDescent="0.35">
      <c r="A29" s="2" t="s">
        <v>29</v>
      </c>
      <c r="B29" s="2">
        <v>132</v>
      </c>
      <c r="C29" s="2">
        <v>36</v>
      </c>
      <c r="D29" s="2">
        <f>D18</f>
        <v>10</v>
      </c>
      <c r="E29" s="2">
        <f>E13+E18</f>
        <v>660</v>
      </c>
      <c r="F29" s="2">
        <v>24</v>
      </c>
      <c r="G29" s="2"/>
      <c r="H29" s="2"/>
    </row>
    <row r="30" spans="1:8" x14ac:dyDescent="0.35">
      <c r="A30" s="2" t="s">
        <v>28</v>
      </c>
      <c r="B30" s="2">
        <v>108</v>
      </c>
      <c r="C30" s="2">
        <v>36</v>
      </c>
      <c r="D30" s="2">
        <f>D18+D18</f>
        <v>20</v>
      </c>
      <c r="E30" s="2">
        <f>E13+E18+E18</f>
        <v>960</v>
      </c>
      <c r="F30" s="2">
        <v>12</v>
      </c>
      <c r="G30" s="2"/>
      <c r="H30" s="2"/>
    </row>
    <row r="31" spans="1:8" x14ac:dyDescent="0.35">
      <c r="A31" s="2" t="s">
        <v>36</v>
      </c>
      <c r="B31" s="2">
        <v>108</v>
      </c>
      <c r="C31" s="2">
        <v>36</v>
      </c>
      <c r="D31" s="2">
        <v>48</v>
      </c>
      <c r="E31" s="2">
        <v>360</v>
      </c>
      <c r="F31" s="2">
        <v>12</v>
      </c>
      <c r="G31" s="2">
        <v>36</v>
      </c>
      <c r="H31" s="2"/>
    </row>
    <row r="32" spans="1:8" x14ac:dyDescent="0.35">
      <c r="A32" s="2" t="s">
        <v>37</v>
      </c>
      <c r="B32" s="2">
        <v>108</v>
      </c>
      <c r="C32" s="2">
        <v>84</v>
      </c>
      <c r="D32" s="2">
        <v>0</v>
      </c>
      <c r="E32" s="2">
        <v>360</v>
      </c>
      <c r="F32" s="2">
        <v>12</v>
      </c>
      <c r="G32" s="2"/>
      <c r="H32" s="2">
        <v>36</v>
      </c>
    </row>
    <row r="33" spans="1:10" x14ac:dyDescent="0.35">
      <c r="A33" s="2" t="s">
        <v>39</v>
      </c>
      <c r="B33" s="2">
        <v>108</v>
      </c>
      <c r="C33" s="2">
        <v>60</v>
      </c>
      <c r="D33" s="2">
        <v>24</v>
      </c>
      <c r="E33" s="2">
        <v>360</v>
      </c>
      <c r="F33" s="2">
        <v>12</v>
      </c>
      <c r="G33" s="2">
        <v>18</v>
      </c>
      <c r="H33" s="2">
        <v>18</v>
      </c>
    </row>
    <row r="35" spans="1:10" x14ac:dyDescent="0.35">
      <c r="A35" s="93" t="s">
        <v>137</v>
      </c>
      <c r="B35" s="94"/>
      <c r="C35" s="94"/>
      <c r="D35" s="94"/>
      <c r="E35" s="94"/>
      <c r="F35" s="94"/>
      <c r="G35" s="94"/>
      <c r="H35" s="94"/>
      <c r="I35" s="94"/>
      <c r="J35" s="95"/>
    </row>
    <row r="37" spans="1:10" x14ac:dyDescent="0.35">
      <c r="A37" s="7" t="s">
        <v>7</v>
      </c>
      <c r="B37" s="7" t="s">
        <v>50</v>
      </c>
      <c r="C37" s="7" t="s">
        <v>118</v>
      </c>
      <c r="D37" s="7" t="s">
        <v>115</v>
      </c>
      <c r="E37" s="7" t="s">
        <v>8</v>
      </c>
      <c r="F37" s="7" t="s">
        <v>9</v>
      </c>
    </row>
    <row r="38" spans="1:10" x14ac:dyDescent="0.35">
      <c r="A38" s="2" t="s">
        <v>56</v>
      </c>
      <c r="B38" s="2"/>
      <c r="C38" s="2">
        <v>34</v>
      </c>
      <c r="D38" s="2">
        <v>18</v>
      </c>
      <c r="E38" s="2">
        <v>90</v>
      </c>
      <c r="F38" s="2"/>
    </row>
    <row r="39" spans="1:10" x14ac:dyDescent="0.35">
      <c r="A39" s="2" t="s">
        <v>59</v>
      </c>
      <c r="B39" s="2">
        <v>15</v>
      </c>
      <c r="C39" s="2">
        <v>15</v>
      </c>
      <c r="D39" s="2">
        <v>18</v>
      </c>
      <c r="E39" s="2"/>
      <c r="F39" s="2"/>
    </row>
    <row r="40" spans="1:10" x14ac:dyDescent="0.35">
      <c r="A40" s="2" t="s">
        <v>66</v>
      </c>
      <c r="B40" s="2">
        <v>22</v>
      </c>
      <c r="C40" s="2">
        <v>10</v>
      </c>
      <c r="D40" s="2">
        <v>10</v>
      </c>
      <c r="E40" s="2"/>
      <c r="F40" s="2"/>
    </row>
    <row r="41" spans="1:10" x14ac:dyDescent="0.35">
      <c r="A41" s="2" t="s">
        <v>69</v>
      </c>
      <c r="B41" s="2">
        <v>24</v>
      </c>
      <c r="C41" s="2"/>
      <c r="D41" s="2">
        <v>24</v>
      </c>
      <c r="E41" s="2">
        <v>90</v>
      </c>
      <c r="F41" s="2">
        <v>18</v>
      </c>
    </row>
    <row r="42" spans="1:10" x14ac:dyDescent="0.35">
      <c r="A42" s="2" t="s">
        <v>75</v>
      </c>
      <c r="B42" s="2">
        <v>12</v>
      </c>
      <c r="C42" s="2">
        <v>12</v>
      </c>
      <c r="D42" s="2">
        <v>12</v>
      </c>
      <c r="E42" s="2"/>
      <c r="F42" s="2">
        <v>16.5</v>
      </c>
    </row>
    <row r="43" spans="1:10" x14ac:dyDescent="0.35">
      <c r="A43" s="7" t="s">
        <v>5</v>
      </c>
      <c r="B43" s="7">
        <f>SUM(B38:B42)+B42</f>
        <v>85</v>
      </c>
      <c r="C43" s="7">
        <f>SUM(C38:C42)+C42</f>
        <v>83</v>
      </c>
      <c r="D43" s="7">
        <f>SUM(D38:D42)+D42</f>
        <v>94</v>
      </c>
      <c r="E43" s="7">
        <f>SUM(E38:E42)+E42</f>
        <v>180</v>
      </c>
      <c r="F43" s="7">
        <f>SUM(F38:F42)+F42</f>
        <v>51</v>
      </c>
    </row>
    <row r="45" spans="1:10" x14ac:dyDescent="0.35">
      <c r="A45" s="8" t="s">
        <v>153</v>
      </c>
      <c r="B45" s="8" t="s">
        <v>50</v>
      </c>
      <c r="C45" s="8" t="s">
        <v>155</v>
      </c>
      <c r="D45" s="8" t="s">
        <v>156</v>
      </c>
      <c r="E45" s="8" t="s">
        <v>51</v>
      </c>
      <c r="F45" s="8" t="s">
        <v>43</v>
      </c>
      <c r="G45" s="8" t="s">
        <v>8</v>
      </c>
      <c r="H45" s="8" t="s">
        <v>47</v>
      </c>
      <c r="I45" s="8" t="s">
        <v>33</v>
      </c>
      <c r="J45" s="8" t="s">
        <v>9</v>
      </c>
    </row>
    <row r="46" spans="1:10" x14ac:dyDescent="0.35">
      <c r="A46" s="3" t="s">
        <v>154</v>
      </c>
      <c r="B46" s="2">
        <v>36</v>
      </c>
      <c r="C46" s="2">
        <v>12</v>
      </c>
      <c r="D46" s="2"/>
      <c r="E46" s="2"/>
      <c r="F46" s="2"/>
      <c r="G46" s="2"/>
      <c r="H46" s="2"/>
      <c r="I46" s="2"/>
      <c r="J46" s="2"/>
    </row>
    <row r="47" spans="1:10" x14ac:dyDescent="0.35">
      <c r="A47" s="3" t="s">
        <v>157</v>
      </c>
      <c r="B47" s="2">
        <v>24</v>
      </c>
      <c r="C47" s="2"/>
      <c r="D47" s="2"/>
      <c r="E47" s="2">
        <v>24</v>
      </c>
      <c r="F47" s="2"/>
      <c r="G47" s="2"/>
      <c r="H47" s="2"/>
      <c r="I47" s="2"/>
      <c r="J47" s="2"/>
    </row>
    <row r="48" spans="1:10" x14ac:dyDescent="0.35">
      <c r="A48" s="3" t="s">
        <v>158</v>
      </c>
      <c r="B48" s="2">
        <v>24.6</v>
      </c>
      <c r="C48" s="2"/>
      <c r="D48" s="2">
        <v>8.1999999999999993</v>
      </c>
      <c r="E48" s="2"/>
      <c r="F48" s="2"/>
      <c r="G48" s="2"/>
      <c r="H48" s="2"/>
      <c r="I48" s="2"/>
      <c r="J48" s="2"/>
    </row>
    <row r="49" spans="1:10" x14ac:dyDescent="0.35">
      <c r="A49" s="3" t="s">
        <v>159</v>
      </c>
      <c r="B49" s="2">
        <v>24</v>
      </c>
      <c r="C49" s="2"/>
      <c r="D49" s="2"/>
      <c r="E49" s="2">
        <v>12</v>
      </c>
      <c r="F49" s="2">
        <v>36</v>
      </c>
      <c r="G49" s="2"/>
      <c r="H49" s="2"/>
      <c r="I49" s="2"/>
      <c r="J49" s="2"/>
    </row>
    <row r="50" spans="1:10" x14ac:dyDescent="0.35">
      <c r="A50" s="3" t="s">
        <v>160</v>
      </c>
      <c r="B50" s="2">
        <v>12</v>
      </c>
      <c r="C50" s="2">
        <v>24</v>
      </c>
      <c r="D50" s="2"/>
      <c r="E50" s="2"/>
      <c r="F50" s="2"/>
      <c r="G50" s="2">
        <v>12</v>
      </c>
      <c r="H50" s="2"/>
      <c r="I50" s="2"/>
      <c r="J50" s="2"/>
    </row>
    <row r="51" spans="1:10" x14ac:dyDescent="0.35">
      <c r="A51" s="3" t="s">
        <v>161</v>
      </c>
      <c r="B51" s="2">
        <v>36</v>
      </c>
      <c r="C51" s="2"/>
      <c r="D51" s="2"/>
      <c r="E51" s="2"/>
      <c r="F51" s="2"/>
      <c r="G51" s="2">
        <v>90</v>
      </c>
      <c r="H51" s="2"/>
      <c r="I51" s="2"/>
      <c r="J51" s="2"/>
    </row>
    <row r="52" spans="1:10" x14ac:dyDescent="0.35">
      <c r="A52" s="3" t="s">
        <v>162</v>
      </c>
      <c r="B52" s="2">
        <v>10</v>
      </c>
      <c r="C52" s="2"/>
      <c r="D52" s="2">
        <v>10</v>
      </c>
      <c r="E52" s="2"/>
      <c r="F52" s="2"/>
      <c r="G52" s="2"/>
      <c r="H52" s="2">
        <v>300</v>
      </c>
      <c r="I52" s="2"/>
      <c r="J52" s="2"/>
    </row>
    <row r="53" spans="1:10" x14ac:dyDescent="0.35">
      <c r="A53" s="3" t="s">
        <v>164</v>
      </c>
      <c r="B53" s="2"/>
      <c r="C53" s="2">
        <v>24</v>
      </c>
      <c r="D53" s="2"/>
      <c r="E53" s="2"/>
      <c r="F53" s="2"/>
      <c r="G53" s="2"/>
      <c r="H53" s="2"/>
      <c r="I53" s="2">
        <v>18</v>
      </c>
      <c r="J53" s="2"/>
    </row>
    <row r="54" spans="1:10" x14ac:dyDescent="0.35">
      <c r="A54" s="3" t="s">
        <v>165</v>
      </c>
      <c r="B54" s="2"/>
      <c r="C54" s="2"/>
      <c r="D54" s="2">
        <v>24</v>
      </c>
      <c r="E54" s="2"/>
      <c r="F54" s="2"/>
      <c r="G54" s="2"/>
      <c r="H54" s="2"/>
      <c r="I54" s="2"/>
      <c r="J54" s="2">
        <v>18</v>
      </c>
    </row>
    <row r="55" spans="1:10" x14ac:dyDescent="0.35">
      <c r="A55" s="8" t="s">
        <v>166</v>
      </c>
      <c r="B55" s="8" t="s">
        <v>50</v>
      </c>
      <c r="C55" s="8" t="s">
        <v>155</v>
      </c>
      <c r="D55" s="8" t="s">
        <v>156</v>
      </c>
      <c r="E55" s="8" t="s">
        <v>51</v>
      </c>
      <c r="F55" s="8" t="s">
        <v>43</v>
      </c>
      <c r="G55" s="8" t="s">
        <v>8</v>
      </c>
      <c r="H55" s="8" t="s">
        <v>47</v>
      </c>
      <c r="I55" s="8" t="s">
        <v>33</v>
      </c>
      <c r="J55" s="8" t="s">
        <v>9</v>
      </c>
    </row>
    <row r="56" spans="1:10" x14ac:dyDescent="0.35">
      <c r="A56" s="3" t="s">
        <v>167</v>
      </c>
      <c r="B56" s="2">
        <f t="shared" ref="B56:J56" si="0">B46+B47+B49+B51+B52+B52</f>
        <v>140</v>
      </c>
      <c r="C56" s="2">
        <f t="shared" si="0"/>
        <v>12</v>
      </c>
      <c r="D56" s="2">
        <f t="shared" si="0"/>
        <v>20</v>
      </c>
      <c r="E56" s="2">
        <f t="shared" si="0"/>
        <v>36</v>
      </c>
      <c r="F56" s="2">
        <f t="shared" si="0"/>
        <v>36</v>
      </c>
      <c r="G56" s="2">
        <f t="shared" si="0"/>
        <v>90</v>
      </c>
      <c r="H56" s="2">
        <f t="shared" si="0"/>
        <v>600</v>
      </c>
      <c r="I56" s="2">
        <f t="shared" si="0"/>
        <v>0</v>
      </c>
      <c r="J56" s="2">
        <f t="shared" si="0"/>
        <v>0</v>
      </c>
    </row>
    <row r="57" spans="1:10" x14ac:dyDescent="0.35">
      <c r="A57" s="2" t="s">
        <v>169</v>
      </c>
      <c r="B57" s="2">
        <f t="shared" ref="B57:J57" si="1">B46+B47+B49+B51+B53+B54</f>
        <v>120</v>
      </c>
      <c r="C57" s="2">
        <f t="shared" si="1"/>
        <v>36</v>
      </c>
      <c r="D57" s="2">
        <f t="shared" si="1"/>
        <v>24</v>
      </c>
      <c r="E57" s="2">
        <f t="shared" si="1"/>
        <v>36</v>
      </c>
      <c r="F57" s="2">
        <f t="shared" si="1"/>
        <v>36</v>
      </c>
      <c r="G57" s="2">
        <f t="shared" si="1"/>
        <v>90</v>
      </c>
      <c r="H57" s="2">
        <f t="shared" si="1"/>
        <v>0</v>
      </c>
      <c r="I57" s="2">
        <f t="shared" si="1"/>
        <v>18</v>
      </c>
      <c r="J57" s="2">
        <f t="shared" si="1"/>
        <v>18</v>
      </c>
    </row>
    <row r="58" spans="1:10" x14ac:dyDescent="0.35">
      <c r="A58" s="19" t="s">
        <v>170</v>
      </c>
      <c r="B58" s="19">
        <f t="shared" ref="B58:J58" si="2">B46+B47+B50+B51+B52+B52</f>
        <v>128</v>
      </c>
      <c r="C58" s="19">
        <f t="shared" si="2"/>
        <v>36</v>
      </c>
      <c r="D58" s="19">
        <f t="shared" si="2"/>
        <v>20</v>
      </c>
      <c r="E58" s="19">
        <f t="shared" si="2"/>
        <v>24</v>
      </c>
      <c r="F58" s="19">
        <f t="shared" si="2"/>
        <v>0</v>
      </c>
      <c r="G58" s="19">
        <f t="shared" si="2"/>
        <v>102</v>
      </c>
      <c r="H58" s="19">
        <f t="shared" si="2"/>
        <v>600</v>
      </c>
      <c r="I58" s="19">
        <f t="shared" si="2"/>
        <v>0</v>
      </c>
      <c r="J58" s="19">
        <f t="shared" si="2"/>
        <v>0</v>
      </c>
    </row>
    <row r="59" spans="1:10" x14ac:dyDescent="0.35">
      <c r="A59" s="8" t="s">
        <v>171</v>
      </c>
      <c r="B59" s="8">
        <f t="shared" ref="B59:J59" si="3">B46+B47+B50+B51+B53+B54+B54</f>
        <v>108</v>
      </c>
      <c r="C59" s="8">
        <f t="shared" si="3"/>
        <v>60</v>
      </c>
      <c r="D59" s="8">
        <f t="shared" si="3"/>
        <v>48</v>
      </c>
      <c r="E59" s="8">
        <f t="shared" si="3"/>
        <v>24</v>
      </c>
      <c r="F59" s="8">
        <f t="shared" si="3"/>
        <v>0</v>
      </c>
      <c r="G59" s="8">
        <f t="shared" si="3"/>
        <v>102</v>
      </c>
      <c r="H59" s="8">
        <f t="shared" si="3"/>
        <v>0</v>
      </c>
      <c r="I59" s="8">
        <f t="shared" si="3"/>
        <v>18</v>
      </c>
      <c r="J59" s="8">
        <f t="shared" si="3"/>
        <v>36</v>
      </c>
    </row>
    <row r="60" spans="1:10" x14ac:dyDescent="0.35">
      <c r="A60" s="2" t="s">
        <v>168</v>
      </c>
      <c r="B60" s="2">
        <f t="shared" ref="B60:J60" si="4">B46+B48+B49+B51+B52+B52</f>
        <v>140.6</v>
      </c>
      <c r="C60" s="2">
        <f t="shared" si="4"/>
        <v>12</v>
      </c>
      <c r="D60" s="2">
        <f t="shared" si="4"/>
        <v>28.2</v>
      </c>
      <c r="E60" s="2">
        <f t="shared" si="4"/>
        <v>12</v>
      </c>
      <c r="F60" s="2">
        <f t="shared" si="4"/>
        <v>36</v>
      </c>
      <c r="G60" s="2">
        <f t="shared" si="4"/>
        <v>90</v>
      </c>
      <c r="H60" s="2">
        <f t="shared" si="4"/>
        <v>600</v>
      </c>
      <c r="I60" s="2">
        <f t="shared" si="4"/>
        <v>0</v>
      </c>
      <c r="J60" s="2">
        <f t="shared" si="4"/>
        <v>0</v>
      </c>
    </row>
    <row r="61" spans="1:10" x14ac:dyDescent="0.35">
      <c r="A61" s="2" t="s">
        <v>172</v>
      </c>
      <c r="B61" s="2">
        <f t="shared" ref="B61:J61" si="5">B46+B48+B49+B51+B53+B54</f>
        <v>120.6</v>
      </c>
      <c r="C61" s="2">
        <f t="shared" si="5"/>
        <v>36</v>
      </c>
      <c r="D61" s="2">
        <f t="shared" si="5"/>
        <v>32.200000000000003</v>
      </c>
      <c r="E61" s="2">
        <f t="shared" si="5"/>
        <v>12</v>
      </c>
      <c r="F61" s="2">
        <f t="shared" si="5"/>
        <v>36</v>
      </c>
      <c r="G61" s="2">
        <f t="shared" si="5"/>
        <v>90</v>
      </c>
      <c r="H61" s="2">
        <f t="shared" si="5"/>
        <v>0</v>
      </c>
      <c r="I61" s="2">
        <f t="shared" si="5"/>
        <v>18</v>
      </c>
      <c r="J61" s="2">
        <f t="shared" si="5"/>
        <v>18</v>
      </c>
    </row>
    <row r="62" spans="1:10" x14ac:dyDescent="0.35">
      <c r="A62" s="17" t="s">
        <v>173</v>
      </c>
      <c r="B62" s="17">
        <f t="shared" ref="B62:J62" si="6">B46+B48+B50+B51+B52+B52</f>
        <v>128.6</v>
      </c>
      <c r="C62" s="17">
        <f t="shared" si="6"/>
        <v>36</v>
      </c>
      <c r="D62" s="17">
        <f t="shared" si="6"/>
        <v>28.2</v>
      </c>
      <c r="E62" s="17">
        <f t="shared" si="6"/>
        <v>0</v>
      </c>
      <c r="F62" s="17">
        <f t="shared" si="6"/>
        <v>0</v>
      </c>
      <c r="G62" s="17">
        <f t="shared" si="6"/>
        <v>102</v>
      </c>
      <c r="H62" s="17">
        <f t="shared" si="6"/>
        <v>600</v>
      </c>
      <c r="I62" s="17">
        <f t="shared" si="6"/>
        <v>0</v>
      </c>
      <c r="J62" s="17">
        <f t="shared" si="6"/>
        <v>0</v>
      </c>
    </row>
    <row r="63" spans="1:10" x14ac:dyDescent="0.35">
      <c r="A63" s="2" t="s">
        <v>174</v>
      </c>
      <c r="B63" s="2">
        <f t="shared" ref="B63:J63" si="7">B46+B48+B50+B51+B53+B54</f>
        <v>108.6</v>
      </c>
      <c r="C63" s="2">
        <f t="shared" si="7"/>
        <v>60</v>
      </c>
      <c r="D63" s="2">
        <f t="shared" si="7"/>
        <v>32.200000000000003</v>
      </c>
      <c r="E63" s="2">
        <f t="shared" si="7"/>
        <v>0</v>
      </c>
      <c r="F63" s="2">
        <f t="shared" si="7"/>
        <v>0</v>
      </c>
      <c r="G63" s="2">
        <f t="shared" si="7"/>
        <v>102</v>
      </c>
      <c r="H63" s="2">
        <f t="shared" si="7"/>
        <v>0</v>
      </c>
      <c r="I63" s="2">
        <f t="shared" si="7"/>
        <v>18</v>
      </c>
      <c r="J63" s="2">
        <f t="shared" si="7"/>
        <v>18</v>
      </c>
    </row>
    <row r="65" spans="1:10" x14ac:dyDescent="0.35">
      <c r="A65" s="93" t="s">
        <v>176</v>
      </c>
      <c r="B65" s="94"/>
      <c r="C65" s="94"/>
      <c r="D65" s="94"/>
      <c r="E65" s="94"/>
      <c r="F65" s="94"/>
      <c r="G65" s="94"/>
      <c r="H65" s="94"/>
      <c r="I65" s="94"/>
      <c r="J65" s="95"/>
    </row>
    <row r="67" spans="1:10" x14ac:dyDescent="0.35">
      <c r="A67" s="9" t="s">
        <v>177</v>
      </c>
      <c r="B67" s="9" t="s">
        <v>178</v>
      </c>
      <c r="C67" s="9" t="s">
        <v>113</v>
      </c>
      <c r="D67" s="9" t="s">
        <v>114</v>
      </c>
      <c r="E67" s="9" t="s">
        <v>9</v>
      </c>
      <c r="F67" s="9" t="s">
        <v>8</v>
      </c>
    </row>
    <row r="68" spans="1:10" x14ac:dyDescent="0.35">
      <c r="A68" s="2" t="s">
        <v>179</v>
      </c>
      <c r="B68" s="2">
        <v>16</v>
      </c>
      <c r="C68" s="2">
        <v>18</v>
      </c>
      <c r="D68" s="2">
        <v>18</v>
      </c>
      <c r="E68" s="2"/>
      <c r="F68" s="2"/>
    </row>
    <row r="69" spans="1:10" x14ac:dyDescent="0.35">
      <c r="A69" s="2" t="s">
        <v>180</v>
      </c>
      <c r="B69" s="2">
        <v>11</v>
      </c>
      <c r="C69" s="2">
        <v>25</v>
      </c>
      <c r="D69" s="2">
        <v>12</v>
      </c>
      <c r="E69" s="2"/>
      <c r="F69" s="2"/>
    </row>
    <row r="70" spans="1:10" x14ac:dyDescent="0.35">
      <c r="A70" s="2" t="s">
        <v>181</v>
      </c>
      <c r="B70" s="2">
        <v>26</v>
      </c>
      <c r="C70" s="2"/>
      <c r="D70" s="2">
        <v>16</v>
      </c>
      <c r="E70" s="2">
        <v>16.5</v>
      </c>
      <c r="F70" s="2"/>
    </row>
    <row r="71" spans="1:10" x14ac:dyDescent="0.35">
      <c r="A71" s="2" t="s">
        <v>182</v>
      </c>
      <c r="B71" s="2">
        <v>16</v>
      </c>
      <c r="C71" s="2">
        <v>16</v>
      </c>
      <c r="D71" s="2">
        <v>16</v>
      </c>
      <c r="E71" s="2">
        <v>18</v>
      </c>
      <c r="F71" s="2"/>
    </row>
    <row r="72" spans="1:10" x14ac:dyDescent="0.35">
      <c r="A72" s="2" t="s">
        <v>183</v>
      </c>
      <c r="B72" s="2">
        <v>12</v>
      </c>
      <c r="C72" s="2">
        <v>12</v>
      </c>
      <c r="D72" s="2">
        <v>12</v>
      </c>
      <c r="E72" s="2"/>
      <c r="F72" s="2">
        <v>82.5</v>
      </c>
    </row>
    <row r="73" spans="1:10" x14ac:dyDescent="0.35">
      <c r="A73" s="9" t="s">
        <v>5</v>
      </c>
      <c r="B73" s="9">
        <f>B68+B69+B70+B71+B72+B72</f>
        <v>93</v>
      </c>
      <c r="C73" s="9">
        <f>C68+C69+C70+C71+C72+C72</f>
        <v>83</v>
      </c>
      <c r="D73" s="9">
        <f>D68+D69+D70+D71+D72+D72</f>
        <v>86</v>
      </c>
      <c r="E73" s="9">
        <f>E68+E69+E70+E71+E72+E72</f>
        <v>34.5</v>
      </c>
      <c r="F73" s="9">
        <f>F68+F69+F70+F71+F72+F72</f>
        <v>165</v>
      </c>
    </row>
    <row r="75" spans="1:10" x14ac:dyDescent="0.35">
      <c r="A75" s="35" t="s">
        <v>184</v>
      </c>
      <c r="B75" s="35" t="s">
        <v>178</v>
      </c>
      <c r="C75" s="35" t="s">
        <v>155</v>
      </c>
      <c r="D75" s="35" t="s">
        <v>156</v>
      </c>
      <c r="E75" s="35" t="s">
        <v>9</v>
      </c>
      <c r="F75" s="35" t="s">
        <v>47</v>
      </c>
      <c r="G75" s="35" t="s">
        <v>43</v>
      </c>
      <c r="H75" s="35" t="s">
        <v>50</v>
      </c>
      <c r="I75" s="35" t="s">
        <v>51</v>
      </c>
      <c r="J75" s="35" t="s">
        <v>33</v>
      </c>
    </row>
    <row r="76" spans="1:10" x14ac:dyDescent="0.35">
      <c r="A76" s="3" t="s">
        <v>185</v>
      </c>
      <c r="B76" s="2">
        <v>36</v>
      </c>
      <c r="C76" s="2"/>
      <c r="D76" s="2"/>
      <c r="E76" s="2"/>
      <c r="F76" s="2">
        <v>180</v>
      </c>
      <c r="G76" s="2"/>
      <c r="H76" s="2"/>
      <c r="I76" s="2"/>
      <c r="J76" s="2"/>
    </row>
    <row r="77" spans="1:10" x14ac:dyDescent="0.35">
      <c r="A77" s="3" t="s">
        <v>186</v>
      </c>
      <c r="B77" s="2">
        <v>24</v>
      </c>
      <c r="C77" s="2"/>
      <c r="D77" s="2"/>
      <c r="E77" s="2"/>
      <c r="F77" s="2"/>
      <c r="G77" s="2">
        <v>36</v>
      </c>
      <c r="H77" s="2">
        <v>12</v>
      </c>
      <c r="I77" s="2"/>
      <c r="J77" s="2"/>
    </row>
    <row r="78" spans="1:10" x14ac:dyDescent="0.35">
      <c r="A78" s="3" t="s">
        <v>187</v>
      </c>
      <c r="B78" s="2">
        <v>36</v>
      </c>
      <c r="C78" s="2"/>
      <c r="D78" s="2"/>
      <c r="E78" s="2"/>
      <c r="F78" s="2"/>
      <c r="G78" s="2">
        <v>36</v>
      </c>
      <c r="H78" s="2"/>
      <c r="I78" s="2"/>
      <c r="J78" s="2"/>
    </row>
    <row r="79" spans="1:10" x14ac:dyDescent="0.35">
      <c r="A79" s="3" t="s">
        <v>188</v>
      </c>
      <c r="B79" s="2">
        <v>12</v>
      </c>
      <c r="C79" s="2">
        <v>12</v>
      </c>
      <c r="D79" s="2"/>
      <c r="E79" s="2"/>
      <c r="F79" s="2"/>
      <c r="G79" s="2"/>
      <c r="H79" s="2"/>
      <c r="I79" s="2">
        <v>24</v>
      </c>
      <c r="J79" s="2"/>
    </row>
    <row r="80" spans="1:10" x14ac:dyDescent="0.35">
      <c r="A80" s="3" t="s">
        <v>189</v>
      </c>
      <c r="B80" s="2">
        <v>23.2</v>
      </c>
      <c r="C80" s="2"/>
      <c r="D80" s="2">
        <v>11.6</v>
      </c>
      <c r="E80" s="2"/>
      <c r="F80" s="2"/>
      <c r="G80" s="2">
        <v>3.8</v>
      </c>
      <c r="H80" s="2"/>
      <c r="I80" s="2"/>
      <c r="J80" s="2"/>
    </row>
    <row r="81" spans="1:10" x14ac:dyDescent="0.35">
      <c r="A81" s="3" t="s">
        <v>190</v>
      </c>
      <c r="B81" s="2">
        <v>10.4</v>
      </c>
      <c r="C81" s="2">
        <v>10</v>
      </c>
      <c r="D81" s="2">
        <v>31.2</v>
      </c>
      <c r="E81" s="2"/>
      <c r="F81" s="2"/>
      <c r="G81" s="2"/>
      <c r="H81" s="2"/>
      <c r="I81" s="2"/>
      <c r="J81" s="2"/>
    </row>
    <row r="82" spans="1:10" x14ac:dyDescent="0.35">
      <c r="A82" s="3" t="s">
        <v>30</v>
      </c>
      <c r="B82" s="2"/>
      <c r="C82" s="2"/>
      <c r="D82" s="2">
        <v>24</v>
      </c>
      <c r="E82" s="2">
        <v>18</v>
      </c>
      <c r="F82" s="2"/>
      <c r="G82" s="2"/>
      <c r="H82" s="2"/>
      <c r="I82" s="2"/>
      <c r="J82" s="2"/>
    </row>
    <row r="83" spans="1:10" x14ac:dyDescent="0.35">
      <c r="A83" s="3" t="s">
        <v>163</v>
      </c>
      <c r="B83" s="2"/>
      <c r="C83" s="2">
        <v>24</v>
      </c>
      <c r="D83" s="2"/>
      <c r="E83" s="2"/>
      <c r="F83" s="2"/>
      <c r="G83" s="2"/>
      <c r="H83" s="2"/>
      <c r="I83" s="2"/>
      <c r="J83" s="2">
        <v>18</v>
      </c>
    </row>
    <row r="84" spans="1:10" x14ac:dyDescent="0.35">
      <c r="A84" s="35" t="s">
        <v>166</v>
      </c>
      <c r="B84" s="35" t="s">
        <v>178</v>
      </c>
      <c r="C84" s="35" t="s">
        <v>155</v>
      </c>
      <c r="D84" s="35" t="s">
        <v>156</v>
      </c>
      <c r="E84" s="35" t="s">
        <v>9</v>
      </c>
      <c r="F84" s="35" t="s">
        <v>47</v>
      </c>
      <c r="G84" s="35" t="s">
        <v>43</v>
      </c>
      <c r="H84" s="35" t="s">
        <v>50</v>
      </c>
      <c r="I84" s="35" t="s">
        <v>51</v>
      </c>
      <c r="J84" s="35" t="s">
        <v>33</v>
      </c>
    </row>
    <row r="85" spans="1:10" x14ac:dyDescent="0.35">
      <c r="A85" s="2" t="s">
        <v>191</v>
      </c>
      <c r="B85" s="2">
        <f t="shared" ref="B85:J85" si="8">B76+B77+B78+B79+B82+B83</f>
        <v>108</v>
      </c>
      <c r="C85" s="2">
        <f t="shared" si="8"/>
        <v>36</v>
      </c>
      <c r="D85" s="2">
        <f t="shared" si="8"/>
        <v>24</v>
      </c>
      <c r="E85" s="2">
        <f t="shared" si="8"/>
        <v>18</v>
      </c>
      <c r="F85" s="2">
        <f t="shared" si="8"/>
        <v>180</v>
      </c>
      <c r="G85" s="2">
        <f t="shared" si="8"/>
        <v>72</v>
      </c>
      <c r="H85" s="2">
        <f t="shared" si="8"/>
        <v>12</v>
      </c>
      <c r="I85" s="2">
        <f t="shared" si="8"/>
        <v>24</v>
      </c>
      <c r="J85" s="2">
        <f t="shared" si="8"/>
        <v>18</v>
      </c>
    </row>
    <row r="86" spans="1:10" x14ac:dyDescent="0.35">
      <c r="A86" s="35" t="s">
        <v>192</v>
      </c>
      <c r="B86" s="35">
        <f t="shared" ref="B86:J86" si="9">B76+B77+B78+B80+B82+B83</f>
        <v>119.2</v>
      </c>
      <c r="C86" s="35">
        <f t="shared" si="9"/>
        <v>24</v>
      </c>
      <c r="D86" s="35">
        <f t="shared" si="9"/>
        <v>35.6</v>
      </c>
      <c r="E86" s="35">
        <f t="shared" si="9"/>
        <v>18</v>
      </c>
      <c r="F86" s="35">
        <f t="shared" si="9"/>
        <v>180</v>
      </c>
      <c r="G86" s="35">
        <f t="shared" si="9"/>
        <v>75.8</v>
      </c>
      <c r="H86" s="35">
        <f t="shared" si="9"/>
        <v>12</v>
      </c>
      <c r="I86" s="35">
        <f t="shared" si="9"/>
        <v>0</v>
      </c>
      <c r="J86" s="35">
        <f t="shared" si="9"/>
        <v>18</v>
      </c>
    </row>
    <row r="87" spans="1:10" x14ac:dyDescent="0.35">
      <c r="A87" s="2" t="s">
        <v>193</v>
      </c>
      <c r="B87" s="2">
        <f t="shared" ref="B87:J87" si="10">B76+B77+B78+B81+B82+B83</f>
        <v>106.4</v>
      </c>
      <c r="C87" s="2">
        <f t="shared" si="10"/>
        <v>34</v>
      </c>
      <c r="D87" s="2">
        <f t="shared" si="10"/>
        <v>55.2</v>
      </c>
      <c r="E87" s="2">
        <f t="shared" si="10"/>
        <v>18</v>
      </c>
      <c r="F87" s="2">
        <f t="shared" si="10"/>
        <v>180</v>
      </c>
      <c r="G87" s="2">
        <f t="shared" si="10"/>
        <v>72</v>
      </c>
      <c r="H87" s="2">
        <f t="shared" si="10"/>
        <v>12</v>
      </c>
      <c r="I87" s="2">
        <f t="shared" si="10"/>
        <v>0</v>
      </c>
      <c r="J87" s="2">
        <f t="shared" si="10"/>
        <v>18</v>
      </c>
    </row>
    <row r="89" spans="1:10" x14ac:dyDescent="0.35">
      <c r="A89" s="93" t="s">
        <v>138</v>
      </c>
      <c r="B89" s="94"/>
      <c r="C89" s="94"/>
      <c r="D89" s="94"/>
      <c r="E89" s="94"/>
      <c r="F89" s="94"/>
      <c r="G89" s="94"/>
      <c r="H89" s="94"/>
      <c r="I89" s="94"/>
      <c r="J89" s="95"/>
    </row>
    <row r="91" spans="1:10" x14ac:dyDescent="0.35">
      <c r="A91" s="4" t="s">
        <v>194</v>
      </c>
      <c r="B91" s="4" t="s">
        <v>196</v>
      </c>
      <c r="C91" s="4" t="s">
        <v>17</v>
      </c>
      <c r="D91" s="4" t="s">
        <v>155</v>
      </c>
      <c r="E91" s="4" t="s">
        <v>156</v>
      </c>
      <c r="F91" s="4" t="s">
        <v>42</v>
      </c>
      <c r="G91" s="4" t="s">
        <v>198</v>
      </c>
      <c r="H91" s="4" t="s">
        <v>47</v>
      </c>
      <c r="I91" s="4" t="s">
        <v>200</v>
      </c>
      <c r="J91" s="24" t="s">
        <v>203</v>
      </c>
    </row>
    <row r="92" spans="1:10" x14ac:dyDescent="0.35">
      <c r="A92" s="2" t="s">
        <v>197</v>
      </c>
      <c r="B92" s="2">
        <v>12</v>
      </c>
      <c r="C92" s="1"/>
      <c r="D92" s="2">
        <v>20</v>
      </c>
      <c r="E92" s="2">
        <v>20</v>
      </c>
      <c r="F92" s="2">
        <v>24</v>
      </c>
      <c r="G92" s="2"/>
      <c r="H92" s="2"/>
      <c r="I92" s="2"/>
      <c r="J92" s="1"/>
    </row>
    <row r="93" spans="1:10" x14ac:dyDescent="0.35">
      <c r="A93" s="2" t="s">
        <v>195</v>
      </c>
      <c r="B93" s="2">
        <v>12</v>
      </c>
      <c r="C93" s="1"/>
      <c r="D93" s="2">
        <v>20</v>
      </c>
      <c r="E93" s="2">
        <v>20</v>
      </c>
      <c r="F93" s="2">
        <v>24</v>
      </c>
      <c r="G93" s="2"/>
      <c r="H93" s="2"/>
      <c r="I93" s="2"/>
      <c r="J93" s="1"/>
    </row>
    <row r="94" spans="1:10" x14ac:dyDescent="0.35">
      <c r="A94" s="2" t="s">
        <v>204</v>
      </c>
      <c r="B94" s="2">
        <v>20</v>
      </c>
      <c r="C94" s="1"/>
      <c r="D94" s="2"/>
      <c r="E94" s="2"/>
      <c r="F94" s="2"/>
      <c r="G94" s="2">
        <v>20</v>
      </c>
      <c r="H94" s="2">
        <v>150</v>
      </c>
      <c r="I94" s="2"/>
      <c r="J94" s="1"/>
    </row>
    <row r="95" spans="1:10" x14ac:dyDescent="0.35">
      <c r="A95" s="36" t="s">
        <v>205</v>
      </c>
      <c r="B95" s="2"/>
      <c r="C95" s="1">
        <v>15</v>
      </c>
      <c r="D95" s="2"/>
      <c r="E95" s="2"/>
      <c r="F95" s="2">
        <v>22</v>
      </c>
      <c r="G95" s="2"/>
      <c r="H95" s="2"/>
      <c r="I95" s="2"/>
      <c r="J95" s="1">
        <v>4.4000000000000004</v>
      </c>
    </row>
    <row r="96" spans="1:10" x14ac:dyDescent="0.35">
      <c r="A96" s="2" t="s">
        <v>199</v>
      </c>
      <c r="B96" s="2">
        <v>15</v>
      </c>
      <c r="C96" s="1"/>
      <c r="D96" s="2">
        <v>15</v>
      </c>
      <c r="E96" s="2"/>
      <c r="F96" s="2"/>
      <c r="G96" s="2"/>
      <c r="H96" s="2">
        <v>150</v>
      </c>
      <c r="I96" s="2"/>
      <c r="J96" s="1"/>
    </row>
    <row r="97" spans="1:11" x14ac:dyDescent="0.35">
      <c r="A97" s="2" t="s">
        <v>206</v>
      </c>
      <c r="B97" s="2">
        <v>18</v>
      </c>
      <c r="C97" s="1"/>
      <c r="D97" s="2"/>
      <c r="E97" s="2">
        <v>24</v>
      </c>
      <c r="F97" s="2"/>
      <c r="G97" s="2"/>
      <c r="H97" s="2"/>
      <c r="I97" s="2">
        <v>18</v>
      </c>
      <c r="J97" s="1"/>
    </row>
    <row r="98" spans="1:11" x14ac:dyDescent="0.35">
      <c r="A98" s="36" t="s">
        <v>207</v>
      </c>
      <c r="B98" s="2"/>
      <c r="C98" s="1">
        <v>15</v>
      </c>
      <c r="D98" s="2">
        <v>15</v>
      </c>
      <c r="E98" s="2"/>
      <c r="F98" s="2"/>
      <c r="G98" s="2"/>
      <c r="H98" s="2"/>
      <c r="I98" s="2"/>
      <c r="J98" s="1">
        <v>4.4000000000000004</v>
      </c>
    </row>
    <row r="99" spans="1:11" x14ac:dyDescent="0.35">
      <c r="A99" s="4" t="s">
        <v>166</v>
      </c>
      <c r="B99" s="4" t="s">
        <v>196</v>
      </c>
      <c r="C99" s="4" t="s">
        <v>17</v>
      </c>
      <c r="D99" s="4" t="s">
        <v>155</v>
      </c>
      <c r="E99" s="4" t="s">
        <v>156</v>
      </c>
      <c r="F99" s="4" t="s">
        <v>42</v>
      </c>
      <c r="G99" s="4" t="s">
        <v>198</v>
      </c>
      <c r="H99" s="4" t="s">
        <v>47</v>
      </c>
      <c r="I99" s="4" t="s">
        <v>200</v>
      </c>
      <c r="J99" s="24" t="s">
        <v>203</v>
      </c>
    </row>
    <row r="100" spans="1:11" x14ac:dyDescent="0.35">
      <c r="A100" s="3" t="s">
        <v>208</v>
      </c>
      <c r="B100" s="3">
        <f t="shared" ref="B100:J100" si="11">B92+B93+B94+B96+B97+B97</f>
        <v>95</v>
      </c>
      <c r="C100" s="3">
        <f t="shared" si="11"/>
        <v>0</v>
      </c>
      <c r="D100" s="3">
        <f t="shared" si="11"/>
        <v>55</v>
      </c>
      <c r="E100" s="3">
        <f t="shared" si="11"/>
        <v>88</v>
      </c>
      <c r="F100" s="3">
        <f t="shared" si="11"/>
        <v>48</v>
      </c>
      <c r="G100" s="3">
        <f t="shared" si="11"/>
        <v>20</v>
      </c>
      <c r="H100" s="3">
        <f t="shared" si="11"/>
        <v>300</v>
      </c>
      <c r="I100" s="3">
        <f t="shared" si="11"/>
        <v>36</v>
      </c>
      <c r="J100" s="3">
        <f t="shared" si="11"/>
        <v>0</v>
      </c>
    </row>
    <row r="101" spans="1:11" x14ac:dyDescent="0.35">
      <c r="A101" s="3" t="s">
        <v>209</v>
      </c>
      <c r="B101" s="2">
        <f t="shared" ref="B101:J101" si="12">B92+B93+B94+B96+B98+B98</f>
        <v>59</v>
      </c>
      <c r="C101" s="2">
        <f t="shared" si="12"/>
        <v>30</v>
      </c>
      <c r="D101" s="2">
        <f t="shared" si="12"/>
        <v>85</v>
      </c>
      <c r="E101" s="2">
        <f t="shared" si="12"/>
        <v>40</v>
      </c>
      <c r="F101" s="2">
        <f t="shared" si="12"/>
        <v>48</v>
      </c>
      <c r="G101" s="2">
        <f t="shared" si="12"/>
        <v>20</v>
      </c>
      <c r="H101" s="2">
        <f t="shared" si="12"/>
        <v>300</v>
      </c>
      <c r="I101" s="2">
        <f t="shared" si="12"/>
        <v>0</v>
      </c>
      <c r="J101" s="2">
        <f t="shared" si="12"/>
        <v>8.8000000000000007</v>
      </c>
    </row>
    <row r="102" spans="1:11" x14ac:dyDescent="0.35">
      <c r="A102" s="3" t="s">
        <v>211</v>
      </c>
      <c r="B102" s="2">
        <f t="shared" ref="B102:J102" si="13">B92+B93+B94+B96+B97+B98</f>
        <v>77</v>
      </c>
      <c r="C102" s="2">
        <f t="shared" si="13"/>
        <v>15</v>
      </c>
      <c r="D102" s="2">
        <f t="shared" si="13"/>
        <v>70</v>
      </c>
      <c r="E102" s="2">
        <f t="shared" si="13"/>
        <v>64</v>
      </c>
      <c r="F102" s="2">
        <f t="shared" si="13"/>
        <v>48</v>
      </c>
      <c r="G102" s="2">
        <f t="shared" si="13"/>
        <v>20</v>
      </c>
      <c r="H102" s="2">
        <f t="shared" si="13"/>
        <v>300</v>
      </c>
      <c r="I102" s="2">
        <f t="shared" si="13"/>
        <v>18</v>
      </c>
      <c r="J102" s="2">
        <f t="shared" si="13"/>
        <v>4.4000000000000004</v>
      </c>
    </row>
    <row r="103" spans="1:11" x14ac:dyDescent="0.35">
      <c r="A103" s="2" t="s">
        <v>211</v>
      </c>
      <c r="B103" s="2">
        <f t="shared" ref="B103:J103" si="14">B92+B93+B95+B96+B97+B97</f>
        <v>75</v>
      </c>
      <c r="C103" s="2">
        <f t="shared" si="14"/>
        <v>15</v>
      </c>
      <c r="D103" s="2">
        <f t="shared" si="14"/>
        <v>55</v>
      </c>
      <c r="E103" s="2">
        <f t="shared" si="14"/>
        <v>88</v>
      </c>
      <c r="F103" s="2">
        <f t="shared" si="14"/>
        <v>70</v>
      </c>
      <c r="G103" s="2">
        <f t="shared" si="14"/>
        <v>0</v>
      </c>
      <c r="H103" s="2">
        <f t="shared" si="14"/>
        <v>150</v>
      </c>
      <c r="I103" s="2">
        <f t="shared" si="14"/>
        <v>36</v>
      </c>
      <c r="J103" s="2">
        <f t="shared" si="14"/>
        <v>4.4000000000000004</v>
      </c>
    </row>
    <row r="104" spans="1:11" x14ac:dyDescent="0.35">
      <c r="A104" s="2" t="s">
        <v>210</v>
      </c>
      <c r="B104" s="2">
        <f t="shared" ref="B104:J104" si="15">B92+B93+B95+B96+B98+B98</f>
        <v>39</v>
      </c>
      <c r="C104" s="2">
        <f t="shared" si="15"/>
        <v>45</v>
      </c>
      <c r="D104" s="2">
        <f t="shared" si="15"/>
        <v>85</v>
      </c>
      <c r="E104" s="2">
        <f t="shared" si="15"/>
        <v>40</v>
      </c>
      <c r="F104" s="2">
        <f t="shared" si="15"/>
        <v>70</v>
      </c>
      <c r="G104" s="2">
        <f t="shared" si="15"/>
        <v>0</v>
      </c>
      <c r="H104" s="2">
        <f t="shared" si="15"/>
        <v>150</v>
      </c>
      <c r="I104" s="2">
        <f t="shared" si="15"/>
        <v>0</v>
      </c>
      <c r="J104" s="2">
        <f t="shared" si="15"/>
        <v>13.200000000000001</v>
      </c>
    </row>
    <row r="105" spans="1:11" x14ac:dyDescent="0.35">
      <c r="A105" s="4" t="s">
        <v>212</v>
      </c>
      <c r="B105" s="4">
        <f t="shared" ref="B105:J105" si="16">B92+B93+B95+B96+B97+B98</f>
        <v>57</v>
      </c>
      <c r="C105" s="4">
        <f t="shared" si="16"/>
        <v>30</v>
      </c>
      <c r="D105" s="4">
        <f t="shared" si="16"/>
        <v>70</v>
      </c>
      <c r="E105" s="4">
        <f t="shared" si="16"/>
        <v>64</v>
      </c>
      <c r="F105" s="4">
        <f t="shared" si="16"/>
        <v>70</v>
      </c>
      <c r="G105" s="4">
        <f t="shared" si="16"/>
        <v>0</v>
      </c>
      <c r="H105" s="4">
        <f t="shared" si="16"/>
        <v>150</v>
      </c>
      <c r="I105" s="4">
        <f t="shared" si="16"/>
        <v>18</v>
      </c>
      <c r="J105" s="4">
        <f t="shared" si="16"/>
        <v>8.8000000000000007</v>
      </c>
    </row>
    <row r="106" spans="1:11" x14ac:dyDescent="0.3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35">
      <c r="A107" s="5" t="s">
        <v>213</v>
      </c>
      <c r="B107" s="5" t="s">
        <v>119</v>
      </c>
      <c r="C107" s="5" t="s">
        <v>155</v>
      </c>
      <c r="D107" s="5" t="s">
        <v>156</v>
      </c>
      <c r="E107" s="5" t="s">
        <v>8</v>
      </c>
      <c r="F107" s="5" t="s">
        <v>91</v>
      </c>
      <c r="G107" s="5" t="s">
        <v>43</v>
      </c>
      <c r="H107" s="5" t="s">
        <v>50</v>
      </c>
      <c r="I107" s="5" t="s">
        <v>33</v>
      </c>
      <c r="J107" s="33"/>
      <c r="K107" s="33"/>
    </row>
    <row r="108" spans="1:11" x14ac:dyDescent="0.35">
      <c r="A108" s="3" t="s">
        <v>214</v>
      </c>
      <c r="B108" s="2">
        <v>36</v>
      </c>
      <c r="C108" s="2"/>
      <c r="D108" s="2">
        <v>12</v>
      </c>
      <c r="E108" s="2"/>
      <c r="F108" s="2"/>
      <c r="G108" s="2"/>
      <c r="H108" s="2"/>
      <c r="I108" s="2"/>
      <c r="J108" s="33"/>
      <c r="K108" s="33"/>
    </row>
    <row r="109" spans="1:11" x14ac:dyDescent="0.35">
      <c r="A109" s="3" t="s">
        <v>121</v>
      </c>
      <c r="B109" s="2">
        <v>36</v>
      </c>
      <c r="C109" s="2"/>
      <c r="D109" s="2"/>
      <c r="E109" s="2">
        <v>90</v>
      </c>
      <c r="F109" s="2"/>
      <c r="G109" s="2"/>
      <c r="H109" s="2"/>
      <c r="I109" s="2"/>
      <c r="J109" s="33"/>
      <c r="K109" s="33"/>
    </row>
    <row r="110" spans="1:11" x14ac:dyDescent="0.35">
      <c r="A110" s="3" t="s">
        <v>215</v>
      </c>
      <c r="B110" s="2">
        <v>24</v>
      </c>
      <c r="C110" s="2"/>
      <c r="D110" s="2"/>
      <c r="E110" s="2"/>
      <c r="F110" s="2">
        <v>12</v>
      </c>
      <c r="G110" s="2">
        <v>36</v>
      </c>
      <c r="H110" s="2"/>
      <c r="I110" s="2"/>
      <c r="J110" s="33"/>
      <c r="K110" s="33"/>
    </row>
    <row r="111" spans="1:11" x14ac:dyDescent="0.35">
      <c r="A111" s="3" t="s">
        <v>216</v>
      </c>
      <c r="B111" s="3">
        <v>12</v>
      </c>
      <c r="C111" s="2">
        <v>24</v>
      </c>
      <c r="D111" s="2"/>
      <c r="E111" s="2"/>
      <c r="F111" s="2"/>
      <c r="G111" s="2">
        <v>36</v>
      </c>
      <c r="H111" s="2"/>
      <c r="I111" s="2"/>
      <c r="J111" s="33"/>
      <c r="K111" s="33"/>
    </row>
    <row r="112" spans="1:11" x14ac:dyDescent="0.35">
      <c r="A112" s="3" t="s">
        <v>217</v>
      </c>
      <c r="B112" s="3">
        <v>36</v>
      </c>
      <c r="C112" s="2"/>
      <c r="D112" s="2"/>
      <c r="E112" s="2"/>
      <c r="F112" s="2"/>
      <c r="G112" s="2"/>
      <c r="H112" s="2">
        <v>12</v>
      </c>
      <c r="I112" s="2"/>
      <c r="J112" s="33"/>
      <c r="K112" s="33"/>
    </row>
    <row r="113" spans="1:11" x14ac:dyDescent="0.35">
      <c r="A113" s="3" t="s">
        <v>218</v>
      </c>
      <c r="B113" s="3">
        <v>12</v>
      </c>
      <c r="C113" s="2"/>
      <c r="D113" s="2">
        <v>24</v>
      </c>
      <c r="E113" s="2"/>
      <c r="F113" s="2"/>
      <c r="G113" s="2"/>
      <c r="H113" s="2"/>
      <c r="I113" s="2"/>
      <c r="J113" s="11"/>
      <c r="K113" s="33"/>
    </row>
    <row r="114" spans="1:11" x14ac:dyDescent="0.35">
      <c r="A114" s="3" t="s">
        <v>219</v>
      </c>
      <c r="B114" s="2"/>
      <c r="C114" s="2">
        <v>24</v>
      </c>
      <c r="D114" s="2"/>
      <c r="E114" s="2"/>
      <c r="F114" s="2"/>
      <c r="G114" s="2"/>
      <c r="H114" s="2"/>
      <c r="I114" s="2">
        <v>18</v>
      </c>
      <c r="J114" s="11"/>
      <c r="K114" s="33"/>
    </row>
    <row r="115" spans="1:11" x14ac:dyDescent="0.35">
      <c r="A115" s="5" t="s">
        <v>166</v>
      </c>
      <c r="B115" s="5" t="s">
        <v>119</v>
      </c>
      <c r="C115" s="5" t="s">
        <v>155</v>
      </c>
      <c r="D115" s="5" t="s">
        <v>156</v>
      </c>
      <c r="E115" s="5" t="s">
        <v>8</v>
      </c>
      <c r="F115" s="5" t="s">
        <v>91</v>
      </c>
      <c r="G115" s="5" t="s">
        <v>43</v>
      </c>
      <c r="H115" s="5" t="s">
        <v>50</v>
      </c>
      <c r="I115" s="5" t="s">
        <v>33</v>
      </c>
      <c r="J115" s="33"/>
      <c r="K115" s="11"/>
    </row>
    <row r="116" spans="1:11" x14ac:dyDescent="0.35">
      <c r="A116" s="3" t="s">
        <v>220</v>
      </c>
      <c r="B116" s="2">
        <f t="shared" ref="B116:I116" si="17">B108+B109+B110+B112+B113+B113</f>
        <v>156</v>
      </c>
      <c r="C116" s="2">
        <f t="shared" si="17"/>
        <v>0</v>
      </c>
      <c r="D116" s="2">
        <f t="shared" si="17"/>
        <v>60</v>
      </c>
      <c r="E116" s="2">
        <f t="shared" si="17"/>
        <v>90</v>
      </c>
      <c r="F116" s="2">
        <f t="shared" si="17"/>
        <v>12</v>
      </c>
      <c r="G116" s="2">
        <f t="shared" si="17"/>
        <v>36</v>
      </c>
      <c r="H116" s="2">
        <f t="shared" si="17"/>
        <v>12</v>
      </c>
      <c r="I116" s="2">
        <f t="shared" si="17"/>
        <v>0</v>
      </c>
      <c r="J116" s="33"/>
      <c r="K116" s="33"/>
    </row>
    <row r="117" spans="1:11" x14ac:dyDescent="0.35">
      <c r="A117" s="3" t="s">
        <v>221</v>
      </c>
      <c r="B117" s="2">
        <f>B108+B109+B110+B112+B113+B114</f>
        <v>144</v>
      </c>
      <c r="C117" s="2">
        <f t="shared" ref="C117:I117" si="18">C108+C109+C110+C112+C113+C114</f>
        <v>24</v>
      </c>
      <c r="D117" s="2">
        <f t="shared" si="18"/>
        <v>36</v>
      </c>
      <c r="E117" s="2">
        <f t="shared" si="18"/>
        <v>90</v>
      </c>
      <c r="F117" s="2">
        <f t="shared" si="18"/>
        <v>12</v>
      </c>
      <c r="G117" s="2">
        <f t="shared" si="18"/>
        <v>36</v>
      </c>
      <c r="H117" s="2">
        <f t="shared" si="18"/>
        <v>12</v>
      </c>
      <c r="I117" s="2">
        <f t="shared" si="18"/>
        <v>18</v>
      </c>
      <c r="J117" s="33"/>
      <c r="K117" s="33"/>
    </row>
    <row r="118" spans="1:11" x14ac:dyDescent="0.35">
      <c r="A118" s="3" t="s">
        <v>222</v>
      </c>
      <c r="B118" s="2">
        <f>B108+B109+B110+B112+B114+B114</f>
        <v>132</v>
      </c>
      <c r="C118" s="2">
        <f t="shared" ref="C118:I118" si="19">C108+C109+C110+C112+C114+C114</f>
        <v>48</v>
      </c>
      <c r="D118" s="2">
        <f t="shared" si="19"/>
        <v>12</v>
      </c>
      <c r="E118" s="2">
        <f t="shared" si="19"/>
        <v>90</v>
      </c>
      <c r="F118" s="2">
        <f t="shared" si="19"/>
        <v>12</v>
      </c>
      <c r="G118" s="2">
        <f t="shared" si="19"/>
        <v>36</v>
      </c>
      <c r="H118" s="2">
        <f t="shared" si="19"/>
        <v>12</v>
      </c>
      <c r="I118" s="2">
        <f t="shared" si="19"/>
        <v>36</v>
      </c>
    </row>
    <row r="119" spans="1:11" x14ac:dyDescent="0.35">
      <c r="A119" s="3" t="s">
        <v>223</v>
      </c>
      <c r="B119" s="2">
        <f>B108+B109+B111+B112+B113+B113</f>
        <v>144</v>
      </c>
      <c r="C119" s="2">
        <f t="shared" ref="C119:I119" si="20">C108+C109+C111+C112+C113+C113</f>
        <v>24</v>
      </c>
      <c r="D119" s="2">
        <f t="shared" si="20"/>
        <v>60</v>
      </c>
      <c r="E119" s="2">
        <f t="shared" si="20"/>
        <v>90</v>
      </c>
      <c r="F119" s="2">
        <f t="shared" si="20"/>
        <v>0</v>
      </c>
      <c r="G119" s="2">
        <f t="shared" si="20"/>
        <v>36</v>
      </c>
      <c r="H119" s="2">
        <f t="shared" si="20"/>
        <v>12</v>
      </c>
      <c r="I119" s="2">
        <f t="shared" si="20"/>
        <v>0</v>
      </c>
    </row>
    <row r="120" spans="1:11" x14ac:dyDescent="0.35">
      <c r="A120" s="5" t="s">
        <v>224</v>
      </c>
      <c r="B120" s="5">
        <f>B108+B109+B111+B112+B113+B114</f>
        <v>132</v>
      </c>
      <c r="C120" s="5">
        <f t="shared" ref="C120:I120" si="21">C108+C109+C111+C112+C113+C114</f>
        <v>48</v>
      </c>
      <c r="D120" s="5">
        <f t="shared" si="21"/>
        <v>36</v>
      </c>
      <c r="E120" s="5">
        <f t="shared" si="21"/>
        <v>90</v>
      </c>
      <c r="F120" s="5">
        <f t="shared" si="21"/>
        <v>0</v>
      </c>
      <c r="G120" s="5">
        <f t="shared" si="21"/>
        <v>36</v>
      </c>
      <c r="H120" s="5">
        <f t="shared" si="21"/>
        <v>12</v>
      </c>
      <c r="I120" s="5">
        <f t="shared" si="21"/>
        <v>18</v>
      </c>
    </row>
    <row r="121" spans="1:11" x14ac:dyDescent="0.35">
      <c r="A121" s="3" t="s">
        <v>225</v>
      </c>
      <c r="B121" s="2">
        <f>B108+B109+B111+B112+B114+B114</f>
        <v>120</v>
      </c>
      <c r="C121" s="2">
        <f t="shared" ref="C121:I121" si="22">C108+C109+C111+C112+C114+C114</f>
        <v>72</v>
      </c>
      <c r="D121" s="2">
        <f t="shared" si="22"/>
        <v>12</v>
      </c>
      <c r="E121" s="2">
        <f t="shared" si="22"/>
        <v>90</v>
      </c>
      <c r="F121" s="2">
        <f t="shared" si="22"/>
        <v>0</v>
      </c>
      <c r="G121" s="2">
        <f t="shared" si="22"/>
        <v>36</v>
      </c>
      <c r="H121" s="2">
        <f t="shared" si="22"/>
        <v>12</v>
      </c>
      <c r="I121" s="2">
        <f t="shared" si="22"/>
        <v>36</v>
      </c>
    </row>
    <row r="123" spans="1:11" x14ac:dyDescent="0.35">
      <c r="A123" s="103" t="s">
        <v>139</v>
      </c>
      <c r="B123" s="103"/>
      <c r="C123" s="103"/>
      <c r="D123" s="103"/>
      <c r="E123" s="103"/>
      <c r="F123" s="103"/>
      <c r="G123" s="103"/>
      <c r="H123" s="103"/>
      <c r="I123" s="103"/>
    </row>
    <row r="125" spans="1:11" x14ac:dyDescent="0.35">
      <c r="A125" s="37" t="s">
        <v>226</v>
      </c>
      <c r="B125" s="37" t="s">
        <v>51</v>
      </c>
      <c r="C125" s="37" t="s">
        <v>155</v>
      </c>
      <c r="D125" s="37" t="s">
        <v>156</v>
      </c>
      <c r="E125" s="37" t="s">
        <v>42</v>
      </c>
      <c r="F125" s="37" t="s">
        <v>97</v>
      </c>
      <c r="G125" s="37" t="s">
        <v>196</v>
      </c>
      <c r="H125" s="38" t="s">
        <v>83</v>
      </c>
      <c r="I125" s="37" t="s">
        <v>229</v>
      </c>
      <c r="J125" s="38" t="s">
        <v>9</v>
      </c>
      <c r="K125" s="37" t="s">
        <v>33</v>
      </c>
    </row>
    <row r="126" spans="1:11" x14ac:dyDescent="0.35">
      <c r="A126" s="18" t="s">
        <v>227</v>
      </c>
      <c r="B126" s="18"/>
      <c r="C126" s="18">
        <v>20</v>
      </c>
      <c r="D126" s="18">
        <v>20</v>
      </c>
      <c r="E126" s="18">
        <v>24</v>
      </c>
      <c r="F126" s="18"/>
      <c r="G126" s="18">
        <v>12</v>
      </c>
      <c r="H126" s="18"/>
      <c r="I126" s="18"/>
      <c r="J126" s="18"/>
      <c r="K126" s="18"/>
    </row>
    <row r="127" spans="1:11" x14ac:dyDescent="0.35">
      <c r="A127" s="18" t="s">
        <v>100</v>
      </c>
      <c r="B127" s="18">
        <v>9</v>
      </c>
      <c r="C127" s="18"/>
      <c r="D127" s="18"/>
      <c r="E127" s="18">
        <v>18</v>
      </c>
      <c r="F127" s="18">
        <v>67.5</v>
      </c>
      <c r="G127" s="18"/>
      <c r="H127" s="18">
        <v>13.5</v>
      </c>
      <c r="I127" s="18"/>
      <c r="J127" s="18"/>
      <c r="K127" s="18"/>
    </row>
    <row r="128" spans="1:11" x14ac:dyDescent="0.35">
      <c r="A128" s="18" t="s">
        <v>101</v>
      </c>
      <c r="B128" s="18">
        <v>8</v>
      </c>
      <c r="C128" s="18">
        <v>8</v>
      </c>
      <c r="D128" s="18"/>
      <c r="E128" s="18">
        <v>16</v>
      </c>
      <c r="F128" s="18">
        <v>60</v>
      </c>
      <c r="G128" s="18"/>
      <c r="H128" s="18"/>
      <c r="I128" s="18"/>
      <c r="J128" s="18"/>
      <c r="K128" s="18"/>
    </row>
    <row r="129" spans="1:11" x14ac:dyDescent="0.35">
      <c r="A129" s="18" t="s">
        <v>228</v>
      </c>
      <c r="B129" s="18"/>
      <c r="C129" s="18">
        <v>13.5</v>
      </c>
      <c r="D129" s="18">
        <v>13.5</v>
      </c>
      <c r="E129" s="18">
        <v>27</v>
      </c>
      <c r="F129" s="18"/>
      <c r="G129" s="18"/>
      <c r="H129" s="18"/>
      <c r="I129" s="18">
        <v>9</v>
      </c>
      <c r="J129" s="18"/>
      <c r="K129" s="18"/>
    </row>
    <row r="130" spans="1:11" x14ac:dyDescent="0.35">
      <c r="A130" s="18" t="s">
        <v>241</v>
      </c>
      <c r="B130" s="18">
        <v>24</v>
      </c>
      <c r="C130" s="18">
        <v>12</v>
      </c>
      <c r="D130" s="18"/>
      <c r="E130" s="18"/>
      <c r="F130" s="18"/>
      <c r="G130" s="18"/>
      <c r="H130" s="18"/>
      <c r="I130" s="18"/>
      <c r="J130" s="18"/>
      <c r="K130" s="18"/>
    </row>
    <row r="131" spans="1:11" x14ac:dyDescent="0.35">
      <c r="A131" s="18" t="s">
        <v>242</v>
      </c>
      <c r="B131" s="18"/>
      <c r="C131" s="18"/>
      <c r="D131" s="18">
        <v>24</v>
      </c>
      <c r="E131" s="18"/>
      <c r="F131" s="18"/>
      <c r="G131" s="18"/>
      <c r="H131" s="18"/>
      <c r="I131" s="18"/>
      <c r="J131" s="18">
        <v>18</v>
      </c>
      <c r="K131" s="18"/>
    </row>
    <row r="132" spans="1:11" x14ac:dyDescent="0.35">
      <c r="A132" s="18" t="s">
        <v>243</v>
      </c>
      <c r="B132" s="18"/>
      <c r="C132" s="18">
        <v>24</v>
      </c>
      <c r="D132" s="18"/>
      <c r="E132" s="18"/>
      <c r="F132" s="18"/>
      <c r="G132" s="18"/>
      <c r="H132" s="18"/>
      <c r="I132" s="18"/>
      <c r="J132" s="18"/>
      <c r="K132" s="18">
        <v>18</v>
      </c>
    </row>
    <row r="133" spans="1:11" x14ac:dyDescent="0.35">
      <c r="A133" s="41" t="s">
        <v>166</v>
      </c>
      <c r="B133" s="41" t="s">
        <v>51</v>
      </c>
      <c r="C133" s="41" t="s">
        <v>155</v>
      </c>
      <c r="D133" s="41" t="s">
        <v>156</v>
      </c>
      <c r="E133" s="41" t="s">
        <v>42</v>
      </c>
      <c r="F133" s="41" t="s">
        <v>97</v>
      </c>
      <c r="G133" s="41" t="s">
        <v>196</v>
      </c>
      <c r="H133" s="42" t="s">
        <v>83</v>
      </c>
      <c r="I133" s="41" t="s">
        <v>229</v>
      </c>
      <c r="J133" s="42" t="s">
        <v>9</v>
      </c>
      <c r="K133" s="41" t="s">
        <v>33</v>
      </c>
    </row>
    <row r="134" spans="1:11" x14ac:dyDescent="0.35">
      <c r="A134" s="18" t="s">
        <v>232</v>
      </c>
      <c r="B134" s="18">
        <f>B126+B127+B128+B129+B130+B130</f>
        <v>65</v>
      </c>
      <c r="C134" s="18">
        <f t="shared" ref="C134:K134" si="23">C126+C127+C128+C129+C130+C130</f>
        <v>65.5</v>
      </c>
      <c r="D134" s="18">
        <f t="shared" si="23"/>
        <v>33.5</v>
      </c>
      <c r="E134" s="18">
        <f t="shared" si="23"/>
        <v>85</v>
      </c>
      <c r="F134" s="18">
        <f t="shared" si="23"/>
        <v>127.5</v>
      </c>
      <c r="G134" s="18">
        <f t="shared" si="23"/>
        <v>12</v>
      </c>
      <c r="H134" s="18">
        <f t="shared" si="23"/>
        <v>13.5</v>
      </c>
      <c r="I134" s="18">
        <f t="shared" si="23"/>
        <v>9</v>
      </c>
      <c r="J134" s="18">
        <f t="shared" si="23"/>
        <v>0</v>
      </c>
      <c r="K134" s="18">
        <f t="shared" si="23"/>
        <v>0</v>
      </c>
    </row>
    <row r="135" spans="1:11" x14ac:dyDescent="0.35">
      <c r="A135" s="41" t="s">
        <v>233</v>
      </c>
      <c r="B135" s="41">
        <f>B126+B127+B128+B129+B130+B131</f>
        <v>41</v>
      </c>
      <c r="C135" s="41">
        <f t="shared" ref="C135:K135" si="24">C126+C127+C128+C129+C130+C131</f>
        <v>53.5</v>
      </c>
      <c r="D135" s="41">
        <f t="shared" si="24"/>
        <v>57.5</v>
      </c>
      <c r="E135" s="41">
        <f t="shared" si="24"/>
        <v>85</v>
      </c>
      <c r="F135" s="41">
        <f t="shared" si="24"/>
        <v>127.5</v>
      </c>
      <c r="G135" s="41">
        <f t="shared" si="24"/>
        <v>12</v>
      </c>
      <c r="H135" s="41">
        <f t="shared" si="24"/>
        <v>13.5</v>
      </c>
      <c r="I135" s="41">
        <f t="shared" si="24"/>
        <v>9</v>
      </c>
      <c r="J135" s="41">
        <f t="shared" si="24"/>
        <v>18</v>
      </c>
      <c r="K135" s="41">
        <f t="shared" si="24"/>
        <v>0</v>
      </c>
    </row>
    <row r="136" spans="1:11" x14ac:dyDescent="0.35">
      <c r="A136" s="18" t="s">
        <v>234</v>
      </c>
      <c r="B136" s="18">
        <f>B126+B127+B128+B129+B130+B132</f>
        <v>41</v>
      </c>
      <c r="C136" s="18">
        <f t="shared" ref="C136:K136" si="25">C126+C127+C128+C129+C130+C132</f>
        <v>77.5</v>
      </c>
      <c r="D136" s="18">
        <f t="shared" si="25"/>
        <v>33.5</v>
      </c>
      <c r="E136" s="18">
        <f t="shared" si="25"/>
        <v>85</v>
      </c>
      <c r="F136" s="18">
        <f t="shared" si="25"/>
        <v>127.5</v>
      </c>
      <c r="G136" s="18">
        <f t="shared" si="25"/>
        <v>12</v>
      </c>
      <c r="H136" s="18">
        <f t="shared" si="25"/>
        <v>13.5</v>
      </c>
      <c r="I136" s="18">
        <f t="shared" si="25"/>
        <v>9</v>
      </c>
      <c r="J136" s="18">
        <f t="shared" si="25"/>
        <v>0</v>
      </c>
      <c r="K136" s="18">
        <f t="shared" si="25"/>
        <v>18</v>
      </c>
    </row>
    <row r="137" spans="1:11" x14ac:dyDescent="0.35">
      <c r="A137" s="18" t="s">
        <v>235</v>
      </c>
      <c r="B137" s="18">
        <f>B126+B127+B128+B129+B131+B132</f>
        <v>17</v>
      </c>
      <c r="C137" s="18">
        <f t="shared" ref="C137:K137" si="26">C126+C127+C128+C129+C131+C132</f>
        <v>65.5</v>
      </c>
      <c r="D137" s="18">
        <f t="shared" si="26"/>
        <v>57.5</v>
      </c>
      <c r="E137" s="18">
        <f t="shared" si="26"/>
        <v>85</v>
      </c>
      <c r="F137" s="18">
        <f t="shared" si="26"/>
        <v>127.5</v>
      </c>
      <c r="G137" s="18">
        <f t="shared" si="26"/>
        <v>12</v>
      </c>
      <c r="H137" s="18">
        <f t="shared" si="26"/>
        <v>13.5</v>
      </c>
      <c r="I137" s="18">
        <f t="shared" si="26"/>
        <v>9</v>
      </c>
      <c r="J137" s="18">
        <f t="shared" si="26"/>
        <v>18</v>
      </c>
      <c r="K137" s="18">
        <f t="shared" si="26"/>
        <v>18</v>
      </c>
    </row>
    <row r="138" spans="1:11" x14ac:dyDescent="0.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35">
      <c r="A139" s="39" t="s">
        <v>236</v>
      </c>
      <c r="B139" s="39" t="s">
        <v>51</v>
      </c>
      <c r="C139" s="39" t="s">
        <v>155</v>
      </c>
      <c r="D139" s="39" t="s">
        <v>156</v>
      </c>
      <c r="E139" s="39" t="s">
        <v>91</v>
      </c>
      <c r="F139" s="39" t="s">
        <v>47</v>
      </c>
      <c r="G139" s="39" t="s">
        <v>178</v>
      </c>
      <c r="H139" s="39" t="s">
        <v>17</v>
      </c>
      <c r="I139" s="39" t="s">
        <v>8</v>
      </c>
      <c r="J139" s="40" t="s">
        <v>9</v>
      </c>
      <c r="K139" s="39" t="s">
        <v>33</v>
      </c>
    </row>
    <row r="140" spans="1:11" x14ac:dyDescent="0.35">
      <c r="A140" s="15" t="s">
        <v>237</v>
      </c>
      <c r="B140" s="15">
        <v>22</v>
      </c>
      <c r="C140" s="15"/>
      <c r="D140" s="15"/>
      <c r="E140" s="15">
        <v>11</v>
      </c>
      <c r="F140" s="15">
        <v>165</v>
      </c>
      <c r="G140" s="15"/>
      <c r="H140" s="15"/>
      <c r="I140" s="15"/>
      <c r="J140" s="15"/>
      <c r="K140" s="15"/>
    </row>
    <row r="141" spans="1:11" x14ac:dyDescent="0.35">
      <c r="A141" s="15" t="s">
        <v>238</v>
      </c>
      <c r="B141" s="15">
        <v>36</v>
      </c>
      <c r="C141" s="15"/>
      <c r="D141" s="15"/>
      <c r="E141" s="15"/>
      <c r="F141" s="15"/>
      <c r="G141" s="15">
        <v>12</v>
      </c>
      <c r="H141" s="15"/>
      <c r="I141" s="15"/>
      <c r="J141" s="15"/>
      <c r="K141" s="15"/>
    </row>
    <row r="142" spans="1:11" x14ac:dyDescent="0.35">
      <c r="A142" s="15" t="s">
        <v>239</v>
      </c>
      <c r="B142" s="15">
        <v>36</v>
      </c>
      <c r="C142" s="15"/>
      <c r="D142" s="15"/>
      <c r="E142" s="15">
        <v>12</v>
      </c>
      <c r="F142" s="15"/>
      <c r="G142" s="15"/>
      <c r="H142" s="15">
        <v>12</v>
      </c>
      <c r="I142" s="15">
        <v>90</v>
      </c>
      <c r="J142" s="15"/>
      <c r="K142" s="15"/>
    </row>
    <row r="143" spans="1:11" x14ac:dyDescent="0.35">
      <c r="A143" s="15" t="s">
        <v>240</v>
      </c>
      <c r="B143" s="15">
        <v>24</v>
      </c>
      <c r="C143" s="15">
        <v>12</v>
      </c>
      <c r="D143" s="15"/>
      <c r="E143" s="15"/>
      <c r="F143" s="15"/>
      <c r="G143" s="15">
        <v>12</v>
      </c>
      <c r="H143" s="15"/>
      <c r="I143" s="15"/>
      <c r="J143" s="15"/>
      <c r="K143" s="15"/>
    </row>
    <row r="144" spans="1:11" x14ac:dyDescent="0.35">
      <c r="A144" s="15" t="s">
        <v>230</v>
      </c>
      <c r="B144" s="15">
        <v>24</v>
      </c>
      <c r="C144" s="15">
        <v>12</v>
      </c>
      <c r="D144" s="15"/>
      <c r="E144" s="15"/>
      <c r="F144" s="15"/>
      <c r="G144" s="15"/>
      <c r="H144" s="15"/>
      <c r="I144" s="15"/>
      <c r="J144" s="15"/>
      <c r="K144" s="15"/>
    </row>
    <row r="145" spans="1:11" x14ac:dyDescent="0.35">
      <c r="A145" s="15" t="s">
        <v>231</v>
      </c>
      <c r="B145" s="15"/>
      <c r="C145" s="15"/>
      <c r="D145" s="15">
        <v>24</v>
      </c>
      <c r="E145" s="15"/>
      <c r="F145" s="15"/>
      <c r="G145" s="15"/>
      <c r="H145" s="15"/>
      <c r="I145" s="15"/>
      <c r="J145" s="15">
        <v>18</v>
      </c>
      <c r="K145" s="15"/>
    </row>
    <row r="146" spans="1:11" x14ac:dyDescent="0.35">
      <c r="A146" s="15" t="s">
        <v>244</v>
      </c>
      <c r="B146" s="15"/>
      <c r="C146" s="15">
        <v>24</v>
      </c>
      <c r="D146" s="15"/>
      <c r="E146" s="15"/>
      <c r="F146" s="15"/>
      <c r="G146" s="15"/>
      <c r="H146" s="15"/>
      <c r="I146" s="15"/>
      <c r="J146" s="15"/>
      <c r="K146" s="15">
        <v>18</v>
      </c>
    </row>
    <row r="147" spans="1:11" x14ac:dyDescent="0.35">
      <c r="A147" s="39" t="s">
        <v>166</v>
      </c>
      <c r="B147" s="39" t="s">
        <v>51</v>
      </c>
      <c r="C147" s="39" t="s">
        <v>155</v>
      </c>
      <c r="D147" s="39" t="s">
        <v>156</v>
      </c>
      <c r="E147" s="39" t="s">
        <v>91</v>
      </c>
      <c r="F147" s="39" t="s">
        <v>47</v>
      </c>
      <c r="G147" s="39" t="s">
        <v>178</v>
      </c>
      <c r="H147" s="39" t="s">
        <v>17</v>
      </c>
      <c r="I147" s="39" t="s">
        <v>8</v>
      </c>
      <c r="J147" s="40" t="s">
        <v>9</v>
      </c>
      <c r="K147" s="39" t="s">
        <v>33</v>
      </c>
    </row>
    <row r="148" spans="1:11" x14ac:dyDescent="0.35">
      <c r="A148" s="15" t="s">
        <v>232</v>
      </c>
      <c r="B148" s="15">
        <f>B140+B141+B142+B143+B144+B144</f>
        <v>166</v>
      </c>
      <c r="C148" s="15">
        <f t="shared" ref="C148:K148" si="27">C140+C141+C142+C143+C144+C144</f>
        <v>36</v>
      </c>
      <c r="D148" s="15">
        <f t="shared" si="27"/>
        <v>0</v>
      </c>
      <c r="E148" s="15">
        <f t="shared" si="27"/>
        <v>23</v>
      </c>
      <c r="F148" s="15">
        <f t="shared" si="27"/>
        <v>165</v>
      </c>
      <c r="G148" s="15">
        <f t="shared" si="27"/>
        <v>24</v>
      </c>
      <c r="H148" s="15">
        <f t="shared" si="27"/>
        <v>12</v>
      </c>
      <c r="I148" s="15">
        <f t="shared" si="27"/>
        <v>90</v>
      </c>
      <c r="J148" s="15">
        <f t="shared" si="27"/>
        <v>0</v>
      </c>
      <c r="K148" s="15">
        <f t="shared" si="27"/>
        <v>0</v>
      </c>
    </row>
    <row r="149" spans="1:11" x14ac:dyDescent="0.35">
      <c r="A149" s="15" t="s">
        <v>233</v>
      </c>
      <c r="B149" s="15">
        <f>B140+B141+B142+B143+B144+B145</f>
        <v>142</v>
      </c>
      <c r="C149" s="15">
        <f t="shared" ref="C149:K149" si="28">C140+C141+C142+C143+C144+C145</f>
        <v>24</v>
      </c>
      <c r="D149" s="15">
        <f t="shared" si="28"/>
        <v>24</v>
      </c>
      <c r="E149" s="15">
        <f t="shared" si="28"/>
        <v>23</v>
      </c>
      <c r="F149" s="15">
        <f t="shared" si="28"/>
        <v>165</v>
      </c>
      <c r="G149" s="15">
        <f t="shared" si="28"/>
        <v>24</v>
      </c>
      <c r="H149" s="15">
        <f t="shared" si="28"/>
        <v>12</v>
      </c>
      <c r="I149" s="15">
        <f t="shared" si="28"/>
        <v>90</v>
      </c>
      <c r="J149" s="15">
        <f t="shared" si="28"/>
        <v>18</v>
      </c>
      <c r="K149" s="15">
        <f t="shared" si="28"/>
        <v>0</v>
      </c>
    </row>
    <row r="150" spans="1:11" x14ac:dyDescent="0.35">
      <c r="A150" s="15" t="s">
        <v>234</v>
      </c>
      <c r="B150" s="15">
        <f>B140+B141+B142+B143+B144+B146</f>
        <v>142</v>
      </c>
      <c r="C150" s="15">
        <f t="shared" ref="C150:K150" si="29">C140+C141+C142+C143+C144+C146</f>
        <v>48</v>
      </c>
      <c r="D150" s="15">
        <f t="shared" si="29"/>
        <v>0</v>
      </c>
      <c r="E150" s="15">
        <f t="shared" si="29"/>
        <v>23</v>
      </c>
      <c r="F150" s="15">
        <f t="shared" si="29"/>
        <v>165</v>
      </c>
      <c r="G150" s="15">
        <f t="shared" si="29"/>
        <v>24</v>
      </c>
      <c r="H150" s="15">
        <f t="shared" si="29"/>
        <v>12</v>
      </c>
      <c r="I150" s="15">
        <f t="shared" si="29"/>
        <v>90</v>
      </c>
      <c r="J150" s="15">
        <f t="shared" si="29"/>
        <v>0</v>
      </c>
      <c r="K150" s="15">
        <f t="shared" si="29"/>
        <v>18</v>
      </c>
    </row>
    <row r="151" spans="1:11" x14ac:dyDescent="0.35">
      <c r="A151" s="39" t="s">
        <v>235</v>
      </c>
      <c r="B151" s="39">
        <f>B140+B141+B142+B143+B145+B146</f>
        <v>118</v>
      </c>
      <c r="C151" s="39">
        <f t="shared" ref="C151:K151" si="30">C140+C141+C142+C143+C145+C146</f>
        <v>36</v>
      </c>
      <c r="D151" s="39">
        <f t="shared" si="30"/>
        <v>24</v>
      </c>
      <c r="E151" s="39">
        <f t="shared" si="30"/>
        <v>23</v>
      </c>
      <c r="F151" s="39">
        <f t="shared" si="30"/>
        <v>165</v>
      </c>
      <c r="G151" s="39">
        <f t="shared" si="30"/>
        <v>24</v>
      </c>
      <c r="H151" s="39">
        <f t="shared" si="30"/>
        <v>12</v>
      </c>
      <c r="I151" s="39">
        <f t="shared" si="30"/>
        <v>90</v>
      </c>
      <c r="J151" s="39">
        <f t="shared" si="30"/>
        <v>18</v>
      </c>
      <c r="K151" s="39">
        <f t="shared" si="30"/>
        <v>18</v>
      </c>
    </row>
  </sheetData>
  <mergeCells count="5">
    <mergeCell ref="A35:J35"/>
    <mergeCell ref="A1:J1"/>
    <mergeCell ref="A65:J65"/>
    <mergeCell ref="A89:J89"/>
    <mergeCell ref="A123:I123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opLeftCell="A4" workbookViewId="0">
      <selection activeCell="A40" sqref="A40:XFD40"/>
    </sheetView>
  </sheetViews>
  <sheetFormatPr baseColWidth="10" defaultRowHeight="14.5" x14ac:dyDescent="0.35"/>
  <cols>
    <col min="1" max="1" width="24.1796875" customWidth="1"/>
    <col min="2" max="2" width="15.36328125" customWidth="1"/>
    <col min="3" max="3" width="20.6328125" customWidth="1"/>
    <col min="4" max="4" width="15" customWidth="1"/>
    <col min="5" max="5" width="15.08984375" customWidth="1"/>
    <col min="6" max="6" width="12.6328125" customWidth="1"/>
    <col min="7" max="7" width="13.81640625" customWidth="1"/>
    <col min="8" max="8" width="13.6328125" customWidth="1"/>
  </cols>
  <sheetData>
    <row r="1" spans="1:7" x14ac:dyDescent="0.35">
      <c r="A1" s="93" t="s">
        <v>253</v>
      </c>
      <c r="B1" s="94"/>
      <c r="C1" s="94"/>
      <c r="D1" s="94"/>
      <c r="E1" s="94"/>
      <c r="F1" s="94"/>
      <c r="G1" s="95"/>
    </row>
    <row r="3" spans="1:7" x14ac:dyDescent="0.35">
      <c r="A3" s="6" t="s">
        <v>2</v>
      </c>
      <c r="B3" s="6" t="s">
        <v>142</v>
      </c>
      <c r="C3" s="6" t="s">
        <v>143</v>
      </c>
      <c r="D3" s="6" t="s">
        <v>144</v>
      </c>
      <c r="E3" s="6" t="s">
        <v>3</v>
      </c>
      <c r="F3" s="6" t="s">
        <v>4</v>
      </c>
    </row>
    <row r="4" spans="1:7" x14ac:dyDescent="0.35">
      <c r="A4" s="2" t="s">
        <v>54</v>
      </c>
      <c r="B4" s="2">
        <v>24</v>
      </c>
      <c r="C4" s="2">
        <v>24</v>
      </c>
      <c r="D4" s="2">
        <v>24</v>
      </c>
      <c r="E4" s="2"/>
      <c r="F4" s="2"/>
    </row>
    <row r="5" spans="1:7" x14ac:dyDescent="0.35">
      <c r="A5" s="2" t="s">
        <v>60</v>
      </c>
      <c r="B5" s="2">
        <v>24</v>
      </c>
      <c r="C5" s="2">
        <v>24</v>
      </c>
      <c r="D5" s="2">
        <v>24</v>
      </c>
      <c r="E5" s="2"/>
      <c r="F5" s="2"/>
    </row>
    <row r="6" spans="1:7" x14ac:dyDescent="0.35">
      <c r="A6" s="2" t="s">
        <v>64</v>
      </c>
      <c r="B6" s="2">
        <v>24</v>
      </c>
      <c r="C6" s="2"/>
      <c r="D6" s="2">
        <v>24</v>
      </c>
      <c r="E6" s="2">
        <v>12</v>
      </c>
      <c r="F6" s="2"/>
    </row>
    <row r="7" spans="1:7" x14ac:dyDescent="0.35">
      <c r="A7" s="2" t="s">
        <v>70</v>
      </c>
      <c r="B7" s="2"/>
      <c r="C7" s="2">
        <v>24</v>
      </c>
      <c r="D7" s="2">
        <v>24</v>
      </c>
      <c r="E7" s="2">
        <v>12</v>
      </c>
      <c r="F7" s="2"/>
    </row>
    <row r="8" spans="1:7" x14ac:dyDescent="0.35">
      <c r="A8" s="2" t="s">
        <v>74</v>
      </c>
      <c r="B8" s="2">
        <v>24</v>
      </c>
      <c r="C8" s="2"/>
      <c r="D8" s="2">
        <v>24</v>
      </c>
      <c r="E8" s="2"/>
      <c r="F8" s="2">
        <v>12</v>
      </c>
    </row>
    <row r="9" spans="1:7" x14ac:dyDescent="0.35">
      <c r="A9" s="6" t="s">
        <v>5</v>
      </c>
      <c r="B9" s="6">
        <f>SUM(B4:B8)+B8</f>
        <v>120</v>
      </c>
      <c r="C9" s="6">
        <f>SUM(C4:C8)+C8</f>
        <v>72</v>
      </c>
      <c r="D9" s="6">
        <f>SUM(D4:D8)+D8</f>
        <v>144</v>
      </c>
      <c r="E9" s="6">
        <f>SUM(E4:E8)+E8</f>
        <v>24</v>
      </c>
      <c r="F9" s="6">
        <f>SUM(F4:F8)+F8</f>
        <v>24</v>
      </c>
    </row>
    <row r="11" spans="1:7" x14ac:dyDescent="0.35">
      <c r="A11" s="93" t="s">
        <v>252</v>
      </c>
      <c r="B11" s="94"/>
      <c r="C11" s="94"/>
      <c r="D11" s="94"/>
      <c r="E11" s="94"/>
      <c r="F11" s="94"/>
      <c r="G11" s="95"/>
    </row>
    <row r="13" spans="1:7" x14ac:dyDescent="0.35">
      <c r="A13" s="17" t="s">
        <v>140</v>
      </c>
      <c r="B13" s="17" t="s">
        <v>141</v>
      </c>
      <c r="C13" s="17" t="s">
        <v>145</v>
      </c>
      <c r="D13" s="17" t="s">
        <v>146</v>
      </c>
      <c r="E13" s="17" t="s">
        <v>3</v>
      </c>
      <c r="F13" s="17" t="s">
        <v>12</v>
      </c>
    </row>
    <row r="14" spans="1:7" x14ac:dyDescent="0.35">
      <c r="A14" s="3" t="s">
        <v>147</v>
      </c>
      <c r="B14" s="2">
        <v>24</v>
      </c>
      <c r="C14" s="2">
        <v>24</v>
      </c>
      <c r="D14" s="2"/>
      <c r="E14" s="2">
        <v>12</v>
      </c>
      <c r="F14" s="2"/>
    </row>
    <row r="15" spans="1:7" x14ac:dyDescent="0.35">
      <c r="A15" s="3" t="s">
        <v>148</v>
      </c>
      <c r="B15" s="2">
        <v>24</v>
      </c>
      <c r="C15" s="2">
        <v>24</v>
      </c>
      <c r="D15" s="2">
        <v>24</v>
      </c>
      <c r="E15" s="2"/>
      <c r="F15" s="2"/>
    </row>
    <row r="16" spans="1:7" x14ac:dyDescent="0.35">
      <c r="A16" s="3" t="s">
        <v>149</v>
      </c>
      <c r="B16" s="2">
        <v>24</v>
      </c>
      <c r="C16" s="2"/>
      <c r="D16" s="2">
        <v>24</v>
      </c>
      <c r="E16" s="2">
        <v>12</v>
      </c>
      <c r="F16" s="2"/>
    </row>
    <row r="17" spans="1:7" x14ac:dyDescent="0.35">
      <c r="A17" s="3" t="s">
        <v>150</v>
      </c>
      <c r="B17" s="2">
        <v>24</v>
      </c>
      <c r="C17" s="2">
        <v>24</v>
      </c>
      <c r="D17" s="2">
        <v>24</v>
      </c>
      <c r="E17" s="2"/>
      <c r="F17" s="2"/>
    </row>
    <row r="18" spans="1:7" x14ac:dyDescent="0.35">
      <c r="A18" s="3" t="s">
        <v>151</v>
      </c>
      <c r="B18" s="2"/>
      <c r="C18" s="2">
        <v>24</v>
      </c>
      <c r="D18" s="2">
        <v>12</v>
      </c>
      <c r="E18" s="2"/>
      <c r="F18" s="2">
        <v>12</v>
      </c>
    </row>
    <row r="19" spans="1:7" x14ac:dyDescent="0.35">
      <c r="A19" s="17" t="s">
        <v>5</v>
      </c>
      <c r="B19" s="17">
        <f>SUM(B14:B18)+B18</f>
        <v>96</v>
      </c>
      <c r="C19" s="17">
        <f>SUM(C14:C18)+C18</f>
        <v>120</v>
      </c>
      <c r="D19" s="17">
        <f>SUM(D14:D18)+D18</f>
        <v>96</v>
      </c>
      <c r="E19" s="17">
        <f>SUM(E14:E18)+E18</f>
        <v>24</v>
      </c>
      <c r="F19" s="17">
        <f>SUM(F14:F18)+F18</f>
        <v>24</v>
      </c>
    </row>
    <row r="21" spans="1:7" x14ac:dyDescent="0.35">
      <c r="A21" s="93" t="s">
        <v>321</v>
      </c>
      <c r="B21" s="94"/>
      <c r="C21" s="94"/>
      <c r="D21" s="94"/>
      <c r="E21" s="94"/>
      <c r="F21" s="94"/>
      <c r="G21" s="95"/>
    </row>
    <row r="23" spans="1:7" x14ac:dyDescent="0.35">
      <c r="A23" s="8" t="s">
        <v>40</v>
      </c>
      <c r="B23" s="8" t="s">
        <v>41</v>
      </c>
      <c r="C23" s="8" t="s">
        <v>155</v>
      </c>
      <c r="D23" s="8" t="s">
        <v>43</v>
      </c>
      <c r="E23" s="8" t="s">
        <v>9</v>
      </c>
      <c r="F23" s="8" t="s">
        <v>42</v>
      </c>
      <c r="G23" s="8" t="s">
        <v>44</v>
      </c>
    </row>
    <row r="24" spans="1:7" x14ac:dyDescent="0.35">
      <c r="A24" s="50" t="s">
        <v>58</v>
      </c>
      <c r="B24" s="54">
        <v>10</v>
      </c>
      <c r="C24" s="1"/>
      <c r="D24" s="54">
        <v>30</v>
      </c>
      <c r="E24" s="54">
        <v>15</v>
      </c>
      <c r="F24" s="54">
        <v>20</v>
      </c>
      <c r="G24" s="1"/>
    </row>
    <row r="25" spans="1:7" x14ac:dyDescent="0.35">
      <c r="A25" s="50" t="s">
        <v>61</v>
      </c>
      <c r="B25" s="54">
        <v>9</v>
      </c>
      <c r="C25" s="54">
        <v>18</v>
      </c>
      <c r="D25" s="54"/>
      <c r="E25" s="54"/>
      <c r="F25" s="50">
        <v>18</v>
      </c>
      <c r="G25" s="1"/>
    </row>
    <row r="26" spans="1:7" x14ac:dyDescent="0.35">
      <c r="A26" s="50" t="s">
        <v>67</v>
      </c>
      <c r="B26" s="54">
        <v>8</v>
      </c>
      <c r="C26" s="54">
        <v>8</v>
      </c>
      <c r="D26" s="54"/>
      <c r="E26" s="54"/>
      <c r="F26" s="50">
        <v>16</v>
      </c>
      <c r="G26" s="50">
        <v>8</v>
      </c>
    </row>
    <row r="27" spans="1:7" x14ac:dyDescent="0.35">
      <c r="A27" s="50" t="s">
        <v>72</v>
      </c>
      <c r="B27" s="54">
        <v>8</v>
      </c>
      <c r="C27" s="54">
        <v>8</v>
      </c>
      <c r="D27" s="54"/>
      <c r="E27" s="54">
        <v>12</v>
      </c>
      <c r="F27" s="50">
        <v>16</v>
      </c>
      <c r="G27" s="1"/>
    </row>
    <row r="28" spans="1:7" x14ac:dyDescent="0.35">
      <c r="A28" s="50" t="s">
        <v>78</v>
      </c>
      <c r="B28" s="54">
        <v>9</v>
      </c>
      <c r="C28" s="54">
        <v>9</v>
      </c>
      <c r="D28" s="54">
        <v>27</v>
      </c>
      <c r="E28" s="54"/>
      <c r="F28" s="50">
        <v>18</v>
      </c>
      <c r="G28" s="1"/>
    </row>
    <row r="29" spans="1:7" x14ac:dyDescent="0.35">
      <c r="A29" s="8" t="s">
        <v>5</v>
      </c>
      <c r="B29" s="8">
        <f t="shared" ref="B29:G29" si="0">B24+B25+B26+B27+B28+B28</f>
        <v>53</v>
      </c>
      <c r="C29" s="8">
        <f t="shared" si="0"/>
        <v>52</v>
      </c>
      <c r="D29" s="8">
        <f t="shared" si="0"/>
        <v>84</v>
      </c>
      <c r="E29" s="8">
        <f t="shared" si="0"/>
        <v>27</v>
      </c>
      <c r="F29" s="8">
        <f t="shared" si="0"/>
        <v>106</v>
      </c>
      <c r="G29" s="8">
        <f t="shared" si="0"/>
        <v>8</v>
      </c>
    </row>
    <row r="30" spans="1:7" x14ac:dyDescent="0.35">
      <c r="A30" s="8" t="s">
        <v>296</v>
      </c>
      <c r="B30" s="8" t="s">
        <v>298</v>
      </c>
      <c r="C30" s="8"/>
      <c r="D30" s="8" t="s">
        <v>299</v>
      </c>
      <c r="E30" s="8"/>
      <c r="F30" s="8" t="s">
        <v>297</v>
      </c>
      <c r="G30" s="8"/>
    </row>
    <row r="31" spans="1:7" x14ac:dyDescent="0.35">
      <c r="A31" s="50" t="s">
        <v>58</v>
      </c>
      <c r="B31" s="50">
        <v>7</v>
      </c>
      <c r="C31" s="50"/>
      <c r="D31" s="50">
        <v>7</v>
      </c>
      <c r="E31" s="50"/>
      <c r="F31" s="50">
        <v>6</v>
      </c>
      <c r="G31" s="50"/>
    </row>
    <row r="32" spans="1:7" x14ac:dyDescent="0.35">
      <c r="A32" s="50" t="s">
        <v>61</v>
      </c>
      <c r="B32" s="50">
        <v>7</v>
      </c>
      <c r="C32" s="50"/>
      <c r="D32" s="50">
        <v>7</v>
      </c>
      <c r="E32" s="50"/>
      <c r="F32" s="50">
        <v>6</v>
      </c>
      <c r="G32" s="50"/>
    </row>
    <row r="33" spans="1:10" x14ac:dyDescent="0.35">
      <c r="A33" s="50" t="s">
        <v>67</v>
      </c>
      <c r="B33" s="50">
        <v>7</v>
      </c>
      <c r="C33" s="50"/>
      <c r="D33" s="50">
        <v>7</v>
      </c>
      <c r="E33" s="50"/>
      <c r="F33" s="50">
        <v>6</v>
      </c>
      <c r="G33" s="50"/>
    </row>
    <row r="34" spans="1:10" x14ac:dyDescent="0.35">
      <c r="A34" s="50" t="s">
        <v>72</v>
      </c>
      <c r="B34" s="50">
        <v>7</v>
      </c>
      <c r="C34" s="50"/>
      <c r="D34" s="50">
        <v>7</v>
      </c>
      <c r="E34" s="50"/>
      <c r="F34" s="50">
        <v>6</v>
      </c>
      <c r="G34" s="50"/>
    </row>
    <row r="35" spans="1:10" x14ac:dyDescent="0.35">
      <c r="A35" s="50" t="s">
        <v>78</v>
      </c>
      <c r="B35" s="50">
        <v>7</v>
      </c>
      <c r="C35" s="50"/>
      <c r="D35" s="50">
        <v>7</v>
      </c>
      <c r="E35" s="50"/>
      <c r="F35" s="50">
        <v>6</v>
      </c>
      <c r="G35" s="50"/>
    </row>
    <row r="36" spans="1:10" x14ac:dyDescent="0.35">
      <c r="A36" s="50" t="s">
        <v>78</v>
      </c>
      <c r="B36" s="50">
        <v>7</v>
      </c>
      <c r="C36" s="50"/>
      <c r="D36" s="50">
        <v>7</v>
      </c>
      <c r="E36" s="50"/>
      <c r="F36" s="50">
        <v>6</v>
      </c>
      <c r="G36" s="50"/>
    </row>
    <row r="37" spans="1:10" x14ac:dyDescent="0.35">
      <c r="A37" s="8" t="s">
        <v>5</v>
      </c>
      <c r="B37" s="8">
        <f>B31+B32+B33+B34+B35+B36</f>
        <v>42</v>
      </c>
      <c r="C37" s="8">
        <f t="shared" ref="C37:G37" si="1">C31+C32+C33+C34+C35+C36</f>
        <v>0</v>
      </c>
      <c r="D37" s="8">
        <f t="shared" si="1"/>
        <v>42</v>
      </c>
      <c r="E37" s="8">
        <f t="shared" si="1"/>
        <v>0</v>
      </c>
      <c r="F37" s="8">
        <f t="shared" si="1"/>
        <v>36</v>
      </c>
      <c r="G37" s="8">
        <f t="shared" si="1"/>
        <v>0</v>
      </c>
      <c r="H37" s="57"/>
      <c r="I37" s="53"/>
      <c r="J37" s="53"/>
    </row>
    <row r="38" spans="1:10" x14ac:dyDescent="0.35">
      <c r="A38" s="8" t="s">
        <v>300</v>
      </c>
      <c r="B38" s="8" t="s">
        <v>41</v>
      </c>
      <c r="C38" s="8" t="s">
        <v>0</v>
      </c>
      <c r="D38" s="8" t="s">
        <v>43</v>
      </c>
      <c r="E38" s="8" t="s">
        <v>9</v>
      </c>
      <c r="F38" s="8" t="s">
        <v>42</v>
      </c>
      <c r="G38" s="8" t="s">
        <v>44</v>
      </c>
      <c r="H38" s="57"/>
      <c r="I38" s="53"/>
      <c r="J38" s="53"/>
    </row>
    <row r="39" spans="1:10" x14ac:dyDescent="0.35">
      <c r="A39" s="8" t="s">
        <v>5</v>
      </c>
      <c r="B39" s="8">
        <f>B37+B29</f>
        <v>95</v>
      </c>
      <c r="C39" s="8">
        <f t="shared" ref="C39:G39" si="2">C29+C37</f>
        <v>52</v>
      </c>
      <c r="D39" s="8">
        <f t="shared" si="2"/>
        <v>126</v>
      </c>
      <c r="E39" s="8">
        <f t="shared" si="2"/>
        <v>27</v>
      </c>
      <c r="F39" s="8">
        <f t="shared" si="2"/>
        <v>142</v>
      </c>
      <c r="G39" s="8">
        <f t="shared" si="2"/>
        <v>8</v>
      </c>
      <c r="H39" s="57"/>
      <c r="I39" s="53"/>
      <c r="J39" s="53"/>
    </row>
    <row r="40" spans="1:10" x14ac:dyDescent="0.35">
      <c r="A40" s="104"/>
      <c r="B40" s="90"/>
      <c r="C40" s="90"/>
      <c r="D40" s="90"/>
      <c r="E40" s="90"/>
      <c r="F40" s="90"/>
      <c r="G40" s="90"/>
      <c r="H40" s="90"/>
    </row>
    <row r="41" spans="1:10" x14ac:dyDescent="0.35">
      <c r="A41" s="108" t="s">
        <v>201</v>
      </c>
      <c r="B41" s="108"/>
      <c r="C41" s="108"/>
      <c r="D41" s="108"/>
      <c r="E41" s="108"/>
      <c r="F41" s="108"/>
      <c r="G41" s="108"/>
    </row>
    <row r="42" spans="1:10" x14ac:dyDescent="0.35">
      <c r="A42" s="10"/>
    </row>
    <row r="43" spans="1:10" x14ac:dyDescent="0.35">
      <c r="A43" s="7" t="s">
        <v>103</v>
      </c>
      <c r="B43" s="7" t="s">
        <v>107</v>
      </c>
      <c r="C43" s="7" t="s">
        <v>105</v>
      </c>
      <c r="D43" s="7" t="s">
        <v>106</v>
      </c>
      <c r="E43" s="7" t="s">
        <v>47</v>
      </c>
      <c r="F43" s="7" t="s">
        <v>8</v>
      </c>
    </row>
    <row r="44" spans="1:10" x14ac:dyDescent="0.35">
      <c r="A44" s="3" t="s">
        <v>111</v>
      </c>
      <c r="B44" s="2">
        <v>4.4000000000000004</v>
      </c>
      <c r="C44" s="2">
        <v>4.4000000000000004</v>
      </c>
      <c r="D44" s="2">
        <v>4.8</v>
      </c>
      <c r="E44" s="2"/>
      <c r="F44" s="2"/>
    </row>
    <row r="45" spans="1:10" x14ac:dyDescent="0.35">
      <c r="A45" s="2" t="s">
        <v>110</v>
      </c>
      <c r="B45" s="2">
        <v>4.4000000000000004</v>
      </c>
      <c r="C45" s="2"/>
      <c r="D45" s="2">
        <v>4.8</v>
      </c>
      <c r="E45" s="2"/>
      <c r="F45" s="2">
        <v>82.5</v>
      </c>
    </row>
    <row r="46" spans="1:10" x14ac:dyDescent="0.35">
      <c r="A46" s="2" t="s">
        <v>109</v>
      </c>
      <c r="B46" s="2">
        <v>4.4000000000000004</v>
      </c>
      <c r="C46" s="2">
        <v>4.4000000000000004</v>
      </c>
      <c r="D46" s="2"/>
      <c r="E46" s="2">
        <v>165</v>
      </c>
      <c r="F46" s="2"/>
    </row>
    <row r="47" spans="1:10" x14ac:dyDescent="0.35">
      <c r="A47" s="2" t="s">
        <v>108</v>
      </c>
      <c r="B47" s="2">
        <v>4.4000000000000004</v>
      </c>
      <c r="C47" s="2">
        <v>4.4000000000000004</v>
      </c>
      <c r="D47" s="2">
        <v>4.8</v>
      </c>
      <c r="E47" s="2"/>
      <c r="F47" s="2">
        <v>82</v>
      </c>
    </row>
    <row r="48" spans="1:10" x14ac:dyDescent="0.35">
      <c r="A48" s="2" t="s">
        <v>104</v>
      </c>
      <c r="B48" s="2"/>
      <c r="C48" s="2">
        <v>4.4000000000000004</v>
      </c>
      <c r="D48" s="2">
        <v>4.8</v>
      </c>
      <c r="E48" s="2">
        <v>165</v>
      </c>
      <c r="F48" s="2"/>
    </row>
    <row r="49" spans="1:8" x14ac:dyDescent="0.35">
      <c r="A49" s="7" t="s">
        <v>5</v>
      </c>
      <c r="B49" s="7">
        <f>B44+B45+B46+B47+B48+B48</f>
        <v>17.600000000000001</v>
      </c>
      <c r="C49" s="7">
        <f>C44+C45+C46+C47+C48+C48</f>
        <v>22</v>
      </c>
      <c r="D49" s="7">
        <f>D44+D45+D46+D47+D48+D48</f>
        <v>24</v>
      </c>
      <c r="E49" s="7">
        <f>E44+E45+E46+E47+E48+E48</f>
        <v>495</v>
      </c>
      <c r="F49" s="7">
        <f>F44+F45+F46+F47+F48+F48</f>
        <v>164.5</v>
      </c>
    </row>
    <row r="51" spans="1:8" x14ac:dyDescent="0.35">
      <c r="A51" s="93" t="s">
        <v>202</v>
      </c>
      <c r="B51" s="94"/>
      <c r="C51" s="94"/>
      <c r="D51" s="94"/>
      <c r="E51" s="94"/>
      <c r="F51" s="94"/>
      <c r="G51" s="95"/>
    </row>
    <row r="53" spans="1:8" x14ac:dyDescent="0.35">
      <c r="A53" s="8" t="s">
        <v>6</v>
      </c>
      <c r="B53" s="8" t="s">
        <v>301</v>
      </c>
      <c r="C53" s="8" t="s">
        <v>302</v>
      </c>
      <c r="D53" s="8" t="s">
        <v>303</v>
      </c>
      <c r="E53" s="8" t="s">
        <v>42</v>
      </c>
    </row>
    <row r="54" spans="1:8" x14ac:dyDescent="0.35">
      <c r="A54" s="2" t="s">
        <v>55</v>
      </c>
      <c r="B54" s="2">
        <v>20.8</v>
      </c>
      <c r="C54" s="2">
        <v>10.4</v>
      </c>
      <c r="D54" s="2">
        <v>20.8</v>
      </c>
      <c r="E54" s="2">
        <v>20.8</v>
      </c>
    </row>
    <row r="55" spans="1:8" x14ac:dyDescent="0.35">
      <c r="A55" s="2" t="s">
        <v>62</v>
      </c>
      <c r="B55" s="2">
        <v>16</v>
      </c>
      <c r="C55" s="2">
        <v>8</v>
      </c>
      <c r="D55" s="2">
        <v>16</v>
      </c>
      <c r="E55" s="2">
        <v>16</v>
      </c>
    </row>
    <row r="56" spans="1:8" x14ac:dyDescent="0.35">
      <c r="A56" s="2" t="s">
        <v>65</v>
      </c>
      <c r="B56" s="2">
        <v>16</v>
      </c>
      <c r="C56" s="2">
        <v>8</v>
      </c>
      <c r="D56" s="2">
        <v>16</v>
      </c>
      <c r="E56" s="2">
        <v>16</v>
      </c>
    </row>
    <row r="57" spans="1:8" x14ac:dyDescent="0.35">
      <c r="A57" s="2" t="s">
        <v>71</v>
      </c>
      <c r="B57" s="2">
        <v>20</v>
      </c>
      <c r="C57" s="2">
        <v>10</v>
      </c>
      <c r="D57" s="2">
        <v>20</v>
      </c>
      <c r="E57" s="2">
        <v>20</v>
      </c>
    </row>
    <row r="58" spans="1:8" x14ac:dyDescent="0.35">
      <c r="A58" s="2" t="s">
        <v>76</v>
      </c>
      <c r="B58" s="2">
        <v>27</v>
      </c>
      <c r="C58" s="2">
        <v>13.5</v>
      </c>
      <c r="D58" s="2">
        <v>18</v>
      </c>
      <c r="E58" s="2"/>
    </row>
    <row r="59" spans="1:8" x14ac:dyDescent="0.35">
      <c r="A59" s="8" t="s">
        <v>5</v>
      </c>
      <c r="B59" s="8">
        <f>SUM(B54:B58)+B58</f>
        <v>126.8</v>
      </c>
      <c r="C59" s="8">
        <f>SUM(C54:C58)+C58</f>
        <v>63.4</v>
      </c>
      <c r="D59" s="8">
        <f>SUM(D54:D58)+D58</f>
        <v>108.8</v>
      </c>
      <c r="E59" s="8">
        <f>SUM(E54:E58)+E58</f>
        <v>72.8</v>
      </c>
    </row>
    <row r="61" spans="1:8" x14ac:dyDescent="0.35">
      <c r="A61" s="103" t="s">
        <v>310</v>
      </c>
      <c r="B61" s="92"/>
      <c r="C61" s="92"/>
      <c r="D61" s="92"/>
      <c r="E61" s="92"/>
      <c r="F61" s="92"/>
      <c r="G61" s="92"/>
      <c r="H61" s="60"/>
    </row>
    <row r="63" spans="1:8" x14ac:dyDescent="0.35">
      <c r="A63" s="9" t="s">
        <v>282</v>
      </c>
      <c r="B63" s="9" t="s">
        <v>155</v>
      </c>
      <c r="C63" s="9" t="s">
        <v>156</v>
      </c>
      <c r="D63" s="9" t="s">
        <v>42</v>
      </c>
      <c r="E63" s="9" t="s">
        <v>196</v>
      </c>
      <c r="F63" s="9" t="s">
        <v>284</v>
      </c>
      <c r="G63" s="9" t="s">
        <v>285</v>
      </c>
      <c r="H63" s="9" t="s">
        <v>200</v>
      </c>
    </row>
    <row r="64" spans="1:8" x14ac:dyDescent="0.35">
      <c r="A64" s="50" t="s">
        <v>227</v>
      </c>
      <c r="B64" s="51">
        <v>20</v>
      </c>
      <c r="C64" s="51">
        <v>20</v>
      </c>
      <c r="D64" s="51">
        <v>24</v>
      </c>
      <c r="E64" s="51">
        <v>12</v>
      </c>
      <c r="F64" s="51"/>
      <c r="G64" s="51"/>
      <c r="H64" s="51"/>
    </row>
    <row r="65" spans="1:8" x14ac:dyDescent="0.35">
      <c r="A65" s="50" t="s">
        <v>195</v>
      </c>
      <c r="B65" s="51">
        <v>20</v>
      </c>
      <c r="C65" s="51">
        <v>20</v>
      </c>
      <c r="D65" s="51">
        <v>24</v>
      </c>
      <c r="E65" s="51">
        <v>12</v>
      </c>
      <c r="F65" s="51"/>
      <c r="G65" s="51"/>
      <c r="H65" s="51"/>
    </row>
    <row r="66" spans="1:8" x14ac:dyDescent="0.35">
      <c r="A66" s="50" t="s">
        <v>283</v>
      </c>
      <c r="B66" s="51"/>
      <c r="C66" s="51"/>
      <c r="D66" s="51"/>
      <c r="E66" s="51">
        <v>20</v>
      </c>
      <c r="F66" s="51">
        <v>150</v>
      </c>
      <c r="G66" s="51">
        <v>20</v>
      </c>
      <c r="H66" s="51"/>
    </row>
    <row r="67" spans="1:8" x14ac:dyDescent="0.35">
      <c r="A67" s="50" t="s">
        <v>199</v>
      </c>
      <c r="B67" s="51">
        <v>15</v>
      </c>
      <c r="C67" s="51"/>
      <c r="D67" s="51"/>
      <c r="E67" s="51">
        <v>15</v>
      </c>
      <c r="F67" s="51">
        <v>150</v>
      </c>
      <c r="G67" s="51"/>
      <c r="H67" s="51"/>
    </row>
    <row r="68" spans="1:8" x14ac:dyDescent="0.35">
      <c r="A68" s="50" t="s">
        <v>255</v>
      </c>
      <c r="B68" s="51">
        <v>18</v>
      </c>
      <c r="C68" s="51">
        <v>24</v>
      </c>
      <c r="D68" s="51"/>
      <c r="E68" s="51"/>
      <c r="F68" s="51"/>
      <c r="G68" s="51"/>
      <c r="H68" s="51">
        <v>18</v>
      </c>
    </row>
    <row r="69" spans="1:8" x14ac:dyDescent="0.35">
      <c r="A69" s="9" t="s">
        <v>5</v>
      </c>
      <c r="B69" s="9">
        <f>B64+B65+B66+B67+B68+B68</f>
        <v>91</v>
      </c>
      <c r="C69" s="9">
        <f>C64+C65+C66+C67+C68+C68</f>
        <v>88</v>
      </c>
      <c r="D69" s="9">
        <f>D64+D65+D66+D67+D68+D68</f>
        <v>48</v>
      </c>
      <c r="E69" s="9">
        <f>E64+E65+E66+E67+E68+E68</f>
        <v>59</v>
      </c>
      <c r="F69" s="9">
        <f t="shared" ref="F69:H69" si="3">F64+F65+F66+F67+F68+F68</f>
        <v>300</v>
      </c>
      <c r="G69" s="9">
        <f t="shared" si="3"/>
        <v>20</v>
      </c>
      <c r="H69" s="9">
        <f t="shared" si="3"/>
        <v>36</v>
      </c>
    </row>
    <row r="71" spans="1:8" x14ac:dyDescent="0.35">
      <c r="A71" s="93" t="s">
        <v>325</v>
      </c>
      <c r="B71" s="106"/>
      <c r="C71" s="106"/>
      <c r="D71" s="106"/>
      <c r="E71" s="106"/>
      <c r="F71" s="106"/>
      <c r="G71" s="107"/>
      <c r="H71" s="60"/>
    </row>
    <row r="73" spans="1:8" x14ac:dyDescent="0.35">
      <c r="A73" s="6" t="s">
        <v>304</v>
      </c>
      <c r="B73" s="63" t="s">
        <v>203</v>
      </c>
      <c r="C73" s="63" t="s">
        <v>155</v>
      </c>
      <c r="D73" s="63" t="s">
        <v>156</v>
      </c>
      <c r="E73" s="63" t="s">
        <v>42</v>
      </c>
      <c r="F73" s="63" t="s">
        <v>17</v>
      </c>
    </row>
    <row r="74" spans="1:8" x14ac:dyDescent="0.35">
      <c r="A74" s="50" t="s">
        <v>312</v>
      </c>
      <c r="B74" s="1">
        <v>4.4000000000000004</v>
      </c>
      <c r="C74" s="1">
        <v>15</v>
      </c>
      <c r="D74" s="1">
        <v>15</v>
      </c>
      <c r="E74" s="1"/>
      <c r="F74" s="1"/>
    </row>
    <row r="75" spans="1:8" x14ac:dyDescent="0.35">
      <c r="A75" s="50" t="s">
        <v>313</v>
      </c>
      <c r="B75" s="1">
        <v>4.4000000000000004</v>
      </c>
      <c r="C75" s="1">
        <v>15</v>
      </c>
      <c r="D75" s="1"/>
      <c r="E75" s="1">
        <v>22</v>
      </c>
      <c r="F75" s="1"/>
    </row>
    <row r="76" spans="1:8" x14ac:dyDescent="0.35">
      <c r="A76" s="50" t="s">
        <v>311</v>
      </c>
      <c r="B76" s="1">
        <v>4.4000000000000004</v>
      </c>
      <c r="C76" s="1"/>
      <c r="D76" s="1"/>
      <c r="E76" s="1">
        <v>22</v>
      </c>
      <c r="F76" s="1">
        <v>15</v>
      </c>
    </row>
    <row r="77" spans="1:8" x14ac:dyDescent="0.35">
      <c r="A77" s="50" t="s">
        <v>314</v>
      </c>
      <c r="B77" s="1">
        <v>4.4000000000000004</v>
      </c>
      <c r="C77" s="1"/>
      <c r="D77" s="1">
        <v>15</v>
      </c>
      <c r="E77" s="1">
        <v>22</v>
      </c>
      <c r="F77" s="1"/>
    </row>
    <row r="78" spans="1:8" x14ac:dyDescent="0.35">
      <c r="A78" s="50" t="s">
        <v>315</v>
      </c>
      <c r="B78" s="1">
        <v>4.4000000000000004</v>
      </c>
      <c r="C78" s="1">
        <v>15</v>
      </c>
      <c r="D78" s="1"/>
      <c r="E78" s="1">
        <v>22</v>
      </c>
      <c r="F78" s="1">
        <v>15</v>
      </c>
    </row>
    <row r="79" spans="1:8" x14ac:dyDescent="0.35">
      <c r="A79" s="6" t="s">
        <v>5</v>
      </c>
      <c r="B79" s="63">
        <f>B74+B75+B76+B77+B78+B78</f>
        <v>26.4</v>
      </c>
      <c r="C79" s="63">
        <f t="shared" ref="C79:F79" si="4">C74+C75+C76+C77+C78+C78</f>
        <v>60</v>
      </c>
      <c r="D79" s="63">
        <f t="shared" si="4"/>
        <v>30</v>
      </c>
      <c r="E79" s="63">
        <f t="shared" si="4"/>
        <v>110</v>
      </c>
      <c r="F79" s="63">
        <f t="shared" si="4"/>
        <v>45</v>
      </c>
    </row>
    <row r="81" spans="1:8" x14ac:dyDescent="0.35">
      <c r="A81" s="93" t="s">
        <v>316</v>
      </c>
      <c r="B81" s="106"/>
      <c r="C81" s="106"/>
      <c r="D81" s="106"/>
      <c r="E81" s="106"/>
      <c r="F81" s="106"/>
      <c r="G81" s="106"/>
      <c r="H81" s="60"/>
    </row>
    <row r="83" spans="1:8" x14ac:dyDescent="0.35">
      <c r="A83" s="64" t="s">
        <v>177</v>
      </c>
      <c r="B83" s="64" t="s">
        <v>178</v>
      </c>
      <c r="C83" s="64" t="s">
        <v>113</v>
      </c>
      <c r="D83" s="64" t="s">
        <v>114</v>
      </c>
      <c r="E83" s="64" t="s">
        <v>8</v>
      </c>
      <c r="F83" s="64" t="s">
        <v>9</v>
      </c>
    </row>
    <row r="84" spans="1:8" x14ac:dyDescent="0.35">
      <c r="A84" s="50" t="s">
        <v>179</v>
      </c>
      <c r="B84" s="54">
        <v>16</v>
      </c>
      <c r="C84" s="54">
        <v>18</v>
      </c>
      <c r="D84" s="54">
        <v>18</v>
      </c>
      <c r="E84" s="54"/>
      <c r="F84" s="54"/>
    </row>
    <row r="85" spans="1:8" x14ac:dyDescent="0.35">
      <c r="A85" s="50" t="s">
        <v>317</v>
      </c>
      <c r="B85" s="54">
        <v>11</v>
      </c>
      <c r="C85" s="54">
        <v>25</v>
      </c>
      <c r="D85" s="54">
        <v>12</v>
      </c>
      <c r="E85" s="54"/>
      <c r="F85" s="54"/>
    </row>
    <row r="86" spans="1:8" x14ac:dyDescent="0.35">
      <c r="A86" s="50" t="s">
        <v>181</v>
      </c>
      <c r="B86" s="54">
        <v>26</v>
      </c>
      <c r="C86" s="54"/>
      <c r="D86" s="54">
        <v>16</v>
      </c>
      <c r="E86" s="54"/>
      <c r="F86" s="54">
        <v>16.5</v>
      </c>
    </row>
    <row r="87" spans="1:8" x14ac:dyDescent="0.35">
      <c r="A87" s="50" t="s">
        <v>182</v>
      </c>
      <c r="B87" s="54">
        <v>16</v>
      </c>
      <c r="C87" s="54">
        <v>16</v>
      </c>
      <c r="D87" s="54">
        <v>16</v>
      </c>
      <c r="E87" s="54"/>
      <c r="F87" s="54">
        <v>18</v>
      </c>
    </row>
    <row r="88" spans="1:8" x14ac:dyDescent="0.35">
      <c r="A88" s="50" t="s">
        <v>183</v>
      </c>
      <c r="B88" s="54">
        <v>12</v>
      </c>
      <c r="C88" s="54">
        <v>12</v>
      </c>
      <c r="D88" s="54">
        <v>12</v>
      </c>
      <c r="E88" s="54">
        <v>82.5</v>
      </c>
      <c r="F88" s="54"/>
    </row>
    <row r="89" spans="1:8" x14ac:dyDescent="0.35">
      <c r="A89" s="64" t="s">
        <v>5</v>
      </c>
      <c r="B89" s="64">
        <f>B84+B85+B86+B87+B88+B88</f>
        <v>93</v>
      </c>
      <c r="C89" s="64">
        <f t="shared" ref="C89:F89" si="5">C84+C85+C86+C87+C88+C88</f>
        <v>83</v>
      </c>
      <c r="D89" s="64">
        <f t="shared" si="5"/>
        <v>86</v>
      </c>
      <c r="E89" s="64">
        <f t="shared" si="5"/>
        <v>165</v>
      </c>
      <c r="F89" s="64">
        <f t="shared" si="5"/>
        <v>34.5</v>
      </c>
    </row>
    <row r="91" spans="1:8" x14ac:dyDescent="0.35">
      <c r="A91" s="93" t="s">
        <v>79</v>
      </c>
      <c r="B91" s="106"/>
      <c r="C91" s="106"/>
      <c r="D91" s="106"/>
      <c r="E91" s="106"/>
      <c r="F91" s="106"/>
      <c r="G91" s="106"/>
      <c r="H91" s="60"/>
    </row>
    <row r="93" spans="1:8" x14ac:dyDescent="0.35">
      <c r="A93" s="4" t="s">
        <v>305</v>
      </c>
      <c r="B93" s="24" t="s">
        <v>79</v>
      </c>
      <c r="C93" s="24" t="s">
        <v>3</v>
      </c>
      <c r="D93" s="24" t="s">
        <v>33</v>
      </c>
      <c r="E93" s="24" t="s">
        <v>83</v>
      </c>
      <c r="F93" s="24" t="s">
        <v>42</v>
      </c>
      <c r="G93" s="24" t="s">
        <v>43</v>
      </c>
    </row>
    <row r="94" spans="1:8" x14ac:dyDescent="0.35">
      <c r="A94" s="22" t="s">
        <v>82</v>
      </c>
      <c r="B94" s="54">
        <v>75</v>
      </c>
      <c r="C94" s="54">
        <v>10</v>
      </c>
      <c r="D94" s="54">
        <v>15</v>
      </c>
      <c r="E94" s="54">
        <v>15</v>
      </c>
      <c r="F94" s="54"/>
      <c r="G94" s="54"/>
    </row>
    <row r="95" spans="1:8" x14ac:dyDescent="0.35">
      <c r="A95" s="22" t="s">
        <v>84</v>
      </c>
      <c r="B95" s="54">
        <v>67.5</v>
      </c>
      <c r="C95" s="54">
        <v>9</v>
      </c>
      <c r="D95" s="54">
        <v>13.5</v>
      </c>
      <c r="E95" s="54"/>
      <c r="F95" s="54">
        <v>18</v>
      </c>
      <c r="G95" s="54"/>
    </row>
    <row r="96" spans="1:8" x14ac:dyDescent="0.35">
      <c r="A96" s="50" t="s">
        <v>309</v>
      </c>
      <c r="B96" s="54"/>
      <c r="C96" s="54">
        <v>8</v>
      </c>
      <c r="D96" s="54"/>
      <c r="E96" s="54">
        <v>12</v>
      </c>
      <c r="F96" s="54"/>
      <c r="G96" s="54">
        <v>24</v>
      </c>
    </row>
    <row r="97" spans="1:7" x14ac:dyDescent="0.35">
      <c r="A97" s="22" t="s">
        <v>85</v>
      </c>
      <c r="B97" s="59">
        <v>60</v>
      </c>
      <c r="C97" s="59">
        <v>8</v>
      </c>
      <c r="D97" s="59"/>
      <c r="E97" s="59"/>
      <c r="F97" s="59">
        <v>16</v>
      </c>
      <c r="G97" s="59">
        <v>24</v>
      </c>
    </row>
    <row r="98" spans="1:7" x14ac:dyDescent="0.35">
      <c r="A98" s="22" t="s">
        <v>87</v>
      </c>
      <c r="B98" s="59">
        <v>67.5</v>
      </c>
      <c r="C98" s="59">
        <v>9</v>
      </c>
      <c r="D98" s="59"/>
      <c r="E98" s="59">
        <v>13.5</v>
      </c>
      <c r="F98" s="59"/>
      <c r="G98" s="59">
        <v>27</v>
      </c>
    </row>
    <row r="99" spans="1:7" x14ac:dyDescent="0.35">
      <c r="A99" s="4" t="s">
        <v>5</v>
      </c>
      <c r="B99" s="4">
        <f>B94+B95+B96+B97+B98+B98</f>
        <v>337.5</v>
      </c>
      <c r="C99" s="4">
        <f t="shared" ref="C99:G99" si="6">C94+C95+C96+C97+C98+C98</f>
        <v>53</v>
      </c>
      <c r="D99" s="4">
        <f t="shared" si="6"/>
        <v>28.5</v>
      </c>
      <c r="E99" s="4">
        <f t="shared" si="6"/>
        <v>54</v>
      </c>
      <c r="F99" s="4">
        <f t="shared" si="6"/>
        <v>34</v>
      </c>
      <c r="G99" s="4">
        <f t="shared" si="6"/>
        <v>102</v>
      </c>
    </row>
    <row r="101" spans="1:7" x14ac:dyDescent="0.35">
      <c r="A101" s="93" t="s">
        <v>318</v>
      </c>
      <c r="B101" s="94"/>
      <c r="C101" s="94"/>
      <c r="D101" s="94"/>
      <c r="E101" s="94"/>
      <c r="F101" s="94"/>
      <c r="G101" s="95"/>
    </row>
    <row r="103" spans="1:7" x14ac:dyDescent="0.35">
      <c r="A103" s="65" t="s">
        <v>7</v>
      </c>
      <c r="B103" s="65" t="s">
        <v>50</v>
      </c>
      <c r="C103" s="65" t="s">
        <v>118</v>
      </c>
      <c r="D103" s="65" t="s">
        <v>115</v>
      </c>
      <c r="E103" s="65" t="s">
        <v>8</v>
      </c>
      <c r="F103" s="65" t="s">
        <v>9</v>
      </c>
    </row>
    <row r="104" spans="1:7" x14ac:dyDescent="0.35">
      <c r="A104" s="54" t="s">
        <v>56</v>
      </c>
      <c r="B104" s="54"/>
      <c r="C104" s="54">
        <v>34</v>
      </c>
      <c r="D104" s="54">
        <v>18</v>
      </c>
      <c r="E104" s="54">
        <v>90</v>
      </c>
      <c r="F104" s="54"/>
    </row>
    <row r="105" spans="1:7" x14ac:dyDescent="0.35">
      <c r="A105" s="54" t="s">
        <v>59</v>
      </c>
      <c r="B105" s="54">
        <v>15</v>
      </c>
      <c r="C105" s="54">
        <v>15</v>
      </c>
      <c r="D105" s="54">
        <v>18</v>
      </c>
      <c r="E105" s="54"/>
      <c r="F105" s="54"/>
    </row>
    <row r="106" spans="1:7" x14ac:dyDescent="0.35">
      <c r="A106" s="54" t="s">
        <v>66</v>
      </c>
      <c r="B106" s="54">
        <v>22</v>
      </c>
      <c r="C106" s="54">
        <v>10</v>
      </c>
      <c r="D106" s="54">
        <v>10</v>
      </c>
      <c r="E106" s="54"/>
      <c r="F106" s="54"/>
    </row>
    <row r="107" spans="1:7" x14ac:dyDescent="0.35">
      <c r="A107" s="54" t="s">
        <v>69</v>
      </c>
      <c r="B107" s="54">
        <v>24</v>
      </c>
      <c r="C107" s="54"/>
      <c r="D107" s="54">
        <v>24</v>
      </c>
      <c r="E107" s="54">
        <v>90</v>
      </c>
      <c r="F107" s="54">
        <v>18</v>
      </c>
    </row>
    <row r="108" spans="1:7" x14ac:dyDescent="0.35">
      <c r="A108" s="54" t="s">
        <v>75</v>
      </c>
      <c r="B108" s="54">
        <v>12</v>
      </c>
      <c r="C108" s="54">
        <v>12</v>
      </c>
      <c r="D108" s="54">
        <v>12</v>
      </c>
      <c r="E108" s="54"/>
      <c r="F108" s="54">
        <v>16.5</v>
      </c>
    </row>
    <row r="109" spans="1:7" x14ac:dyDescent="0.35">
      <c r="A109" s="65" t="s">
        <v>5</v>
      </c>
      <c r="B109" s="65">
        <f>SUM(B104:B108)+B108</f>
        <v>85</v>
      </c>
      <c r="C109" s="65">
        <f>SUM(C104:C108)+C108</f>
        <v>83</v>
      </c>
      <c r="D109" s="65">
        <f>SUM(D104:D108)+D108</f>
        <v>94</v>
      </c>
      <c r="E109" s="65">
        <f>SUM(E104:E108)+E108</f>
        <v>180</v>
      </c>
      <c r="F109" s="65">
        <f>SUM(F104:F108)+F108</f>
        <v>51</v>
      </c>
    </row>
    <row r="111" spans="1:7" x14ac:dyDescent="0.35">
      <c r="A111" s="93" t="s">
        <v>319</v>
      </c>
      <c r="B111" s="94"/>
      <c r="C111" s="94"/>
      <c r="D111" s="94"/>
      <c r="E111" s="94"/>
      <c r="F111" s="94"/>
      <c r="G111" s="95"/>
    </row>
    <row r="113" spans="1:7" x14ac:dyDescent="0.35">
      <c r="A113" s="66" t="s">
        <v>306</v>
      </c>
      <c r="B113" s="66" t="s">
        <v>91</v>
      </c>
      <c r="C113" s="66" t="s">
        <v>117</v>
      </c>
      <c r="D113" s="66" t="s">
        <v>116</v>
      </c>
      <c r="E113" s="66" t="s">
        <v>8</v>
      </c>
      <c r="F113" s="66" t="s">
        <v>9</v>
      </c>
    </row>
    <row r="114" spans="1:7" x14ac:dyDescent="0.35">
      <c r="A114" s="54" t="s">
        <v>57</v>
      </c>
      <c r="B114" s="54"/>
      <c r="C114" s="54">
        <v>32</v>
      </c>
      <c r="D114" s="54">
        <v>20</v>
      </c>
      <c r="E114" s="54"/>
      <c r="F114" s="54">
        <v>18</v>
      </c>
    </row>
    <row r="115" spans="1:7" x14ac:dyDescent="0.35">
      <c r="A115" s="54" t="s">
        <v>63</v>
      </c>
      <c r="B115" s="54">
        <v>24</v>
      </c>
      <c r="C115" s="54">
        <v>24</v>
      </c>
      <c r="D115" s="54"/>
      <c r="E115" s="54">
        <v>82.5</v>
      </c>
      <c r="F115" s="54"/>
    </row>
    <row r="116" spans="1:7" x14ac:dyDescent="0.35">
      <c r="A116" s="54" t="s">
        <v>68</v>
      </c>
      <c r="B116" s="54">
        <v>28</v>
      </c>
      <c r="C116" s="54"/>
      <c r="D116" s="54">
        <v>14</v>
      </c>
      <c r="E116" s="54">
        <v>90</v>
      </c>
      <c r="F116" s="54"/>
    </row>
    <row r="117" spans="1:7" x14ac:dyDescent="0.35">
      <c r="A117" s="54" t="s">
        <v>73</v>
      </c>
      <c r="B117" s="54">
        <v>11.5</v>
      </c>
      <c r="C117" s="54">
        <v>11.5</v>
      </c>
      <c r="D117" s="54">
        <v>25</v>
      </c>
      <c r="E117" s="54"/>
      <c r="F117" s="54"/>
    </row>
    <row r="118" spans="1:7" x14ac:dyDescent="0.35">
      <c r="A118" s="54" t="s">
        <v>77</v>
      </c>
      <c r="B118" s="54">
        <v>12</v>
      </c>
      <c r="C118" s="54">
        <v>12</v>
      </c>
      <c r="D118" s="54">
        <v>12</v>
      </c>
      <c r="E118" s="54"/>
      <c r="F118" s="54"/>
    </row>
    <row r="119" spans="1:7" x14ac:dyDescent="0.35">
      <c r="A119" s="66" t="s">
        <v>5</v>
      </c>
      <c r="B119" s="66">
        <f>SUM(B114:B118)+B118</f>
        <v>87.5</v>
      </c>
      <c r="C119" s="66">
        <f>SUM(C114:C118)+C118</f>
        <v>91.5</v>
      </c>
      <c r="D119" s="66">
        <f>SUM(D114:D118)+D118</f>
        <v>83</v>
      </c>
      <c r="E119" s="66">
        <f>SUM(E114:E118)+E118</f>
        <v>172.5</v>
      </c>
      <c r="F119" s="66">
        <f>SUM(F114:F118)+F118</f>
        <v>18</v>
      </c>
    </row>
    <row r="121" spans="1:7" x14ac:dyDescent="0.35">
      <c r="A121" s="105"/>
      <c r="B121" s="101"/>
      <c r="C121" s="101"/>
      <c r="D121" s="101"/>
      <c r="E121" s="101"/>
      <c r="F121" s="101"/>
      <c r="G121" s="102"/>
    </row>
    <row r="123" spans="1:7" x14ac:dyDescent="0.35">
      <c r="A123" s="56" t="s">
        <v>307</v>
      </c>
    </row>
    <row r="124" spans="1:7" x14ac:dyDescent="0.35">
      <c r="A124" s="56" t="s">
        <v>271</v>
      </c>
    </row>
    <row r="125" spans="1:7" x14ac:dyDescent="0.35">
      <c r="A125" s="56" t="s">
        <v>256</v>
      </c>
    </row>
    <row r="126" spans="1:7" x14ac:dyDescent="0.35">
      <c r="A126" s="56" t="s">
        <v>257</v>
      </c>
    </row>
    <row r="127" spans="1:7" x14ac:dyDescent="0.35">
      <c r="A127" s="56" t="s">
        <v>258</v>
      </c>
    </row>
    <row r="128" spans="1:7" x14ac:dyDescent="0.35">
      <c r="A128" s="56" t="s">
        <v>259</v>
      </c>
    </row>
    <row r="129" spans="1:7" x14ac:dyDescent="0.35">
      <c r="A129" s="56" t="s">
        <v>5</v>
      </c>
    </row>
    <row r="131" spans="1:7" x14ac:dyDescent="0.35">
      <c r="A131" s="105"/>
      <c r="B131" s="101"/>
      <c r="C131" s="101"/>
      <c r="D131" s="101"/>
      <c r="E131" s="101"/>
      <c r="F131" s="101"/>
      <c r="G131" s="102"/>
    </row>
    <row r="133" spans="1:7" x14ac:dyDescent="0.35">
      <c r="A133" s="56" t="s">
        <v>308</v>
      </c>
    </row>
    <row r="134" spans="1:7" x14ac:dyDescent="0.35">
      <c r="A134" s="56" t="s">
        <v>271</v>
      </c>
    </row>
    <row r="135" spans="1:7" x14ac:dyDescent="0.35">
      <c r="A135" s="56" t="s">
        <v>256</v>
      </c>
    </row>
    <row r="136" spans="1:7" x14ac:dyDescent="0.35">
      <c r="A136" s="56" t="s">
        <v>257</v>
      </c>
    </row>
    <row r="137" spans="1:7" x14ac:dyDescent="0.35">
      <c r="A137" s="56" t="s">
        <v>258</v>
      </c>
    </row>
    <row r="138" spans="1:7" x14ac:dyDescent="0.35">
      <c r="A138" s="56" t="s">
        <v>259</v>
      </c>
    </row>
    <row r="139" spans="1:7" x14ac:dyDescent="0.35">
      <c r="A139" s="56" t="s">
        <v>5</v>
      </c>
      <c r="B139" s="69"/>
    </row>
    <row r="141" spans="1:7" x14ac:dyDescent="0.35">
      <c r="A141" s="105"/>
      <c r="B141" s="101"/>
      <c r="C141" s="101"/>
      <c r="D141" s="101"/>
      <c r="E141" s="101"/>
      <c r="F141" s="101"/>
      <c r="G141" s="102"/>
    </row>
    <row r="143" spans="1:7" x14ac:dyDescent="0.35">
      <c r="A143" s="58" t="s">
        <v>320</v>
      </c>
    </row>
    <row r="144" spans="1:7" x14ac:dyDescent="0.35">
      <c r="A144" s="58" t="s">
        <v>271</v>
      </c>
    </row>
    <row r="145" spans="1:7" x14ac:dyDescent="0.35">
      <c r="A145" s="58" t="s">
        <v>256</v>
      </c>
    </row>
    <row r="146" spans="1:7" x14ac:dyDescent="0.35">
      <c r="A146" s="58" t="s">
        <v>257</v>
      </c>
    </row>
    <row r="147" spans="1:7" x14ac:dyDescent="0.35">
      <c r="A147" s="58" t="s">
        <v>258</v>
      </c>
    </row>
    <row r="148" spans="1:7" x14ac:dyDescent="0.35">
      <c r="A148" s="58" t="s">
        <v>259</v>
      </c>
    </row>
    <row r="149" spans="1:7" x14ac:dyDescent="0.35">
      <c r="A149" s="58" t="s">
        <v>5</v>
      </c>
    </row>
    <row r="151" spans="1:7" x14ac:dyDescent="0.35">
      <c r="A151" s="93" t="s">
        <v>323</v>
      </c>
      <c r="B151" s="106"/>
      <c r="C151" s="106"/>
      <c r="D151" s="106"/>
      <c r="E151" s="106"/>
      <c r="F151" s="106"/>
      <c r="G151" s="107"/>
    </row>
    <row r="153" spans="1:7" x14ac:dyDescent="0.35">
      <c r="A153" s="62" t="s">
        <v>324</v>
      </c>
    </row>
    <row r="154" spans="1:7" x14ac:dyDescent="0.35">
      <c r="A154" s="61" t="s">
        <v>271</v>
      </c>
    </row>
    <row r="155" spans="1:7" x14ac:dyDescent="0.35">
      <c r="A155" s="61" t="s">
        <v>256</v>
      </c>
    </row>
    <row r="156" spans="1:7" x14ac:dyDescent="0.35">
      <c r="A156" s="61" t="s">
        <v>257</v>
      </c>
    </row>
    <row r="157" spans="1:7" x14ac:dyDescent="0.35">
      <c r="A157" s="61" t="s">
        <v>258</v>
      </c>
    </row>
    <row r="158" spans="1:7" x14ac:dyDescent="0.35">
      <c r="A158" s="61" t="s">
        <v>259</v>
      </c>
    </row>
    <row r="159" spans="1:7" x14ac:dyDescent="0.35">
      <c r="A159" s="61" t="s">
        <v>5</v>
      </c>
    </row>
  </sheetData>
  <mergeCells count="16">
    <mergeCell ref="A151:G151"/>
    <mergeCell ref="A141:G141"/>
    <mergeCell ref="A131:G131"/>
    <mergeCell ref="A61:G61"/>
    <mergeCell ref="A21:G21"/>
    <mergeCell ref="A41:G41"/>
    <mergeCell ref="A51:G51"/>
    <mergeCell ref="A1:G1"/>
    <mergeCell ref="A11:G11"/>
    <mergeCell ref="A40:H40"/>
    <mergeCell ref="A111:G111"/>
    <mergeCell ref="A121:G121"/>
    <mergeCell ref="A91:G91"/>
    <mergeCell ref="A81:G81"/>
    <mergeCell ref="A71:G71"/>
    <mergeCell ref="A101:G101"/>
  </mergeCell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5"/>
    </sheetView>
  </sheetViews>
  <sheetFormatPr baseColWidth="10" defaultRowHeight="14.5" x14ac:dyDescent="0.35"/>
  <cols>
    <col min="1" max="1" width="19.90625" customWidth="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7" workbookViewId="0">
      <selection activeCell="A37" sqref="A37"/>
    </sheetView>
  </sheetViews>
  <sheetFormatPr baseColWidth="10" defaultRowHeight="14.5" x14ac:dyDescent="0.35"/>
  <cols>
    <col min="1" max="1" width="21.26953125" customWidth="1"/>
    <col min="7" max="7" width="12.6328125" customWidth="1"/>
    <col min="8" max="8" width="20" customWidth="1"/>
    <col min="12" max="12" width="12.453125" customWidth="1"/>
  </cols>
  <sheetData>
    <row r="1" spans="1:12" x14ac:dyDescent="0.35">
      <c r="A1" s="103" t="s">
        <v>322</v>
      </c>
      <c r="B1" s="103"/>
      <c r="C1" s="103"/>
      <c r="D1" s="103"/>
      <c r="E1" s="103"/>
      <c r="F1" s="103"/>
      <c r="G1" s="103"/>
      <c r="H1" s="103"/>
      <c r="I1" s="103"/>
    </row>
    <row r="3" spans="1:12" x14ac:dyDescent="0.35">
      <c r="A3" s="9" t="s">
        <v>290</v>
      </c>
      <c r="B3" s="9" t="s">
        <v>155</v>
      </c>
      <c r="C3" s="9" t="s">
        <v>156</v>
      </c>
      <c r="D3" s="9" t="s">
        <v>42</v>
      </c>
      <c r="E3" s="9" t="s">
        <v>196</v>
      </c>
      <c r="F3" s="9" t="s">
        <v>113</v>
      </c>
      <c r="G3" s="9" t="s">
        <v>200</v>
      </c>
      <c r="H3" s="9" t="s">
        <v>50</v>
      </c>
      <c r="I3" s="9" t="s">
        <v>178</v>
      </c>
      <c r="J3" s="9" t="s">
        <v>8</v>
      </c>
      <c r="K3" s="83"/>
      <c r="L3" s="83"/>
    </row>
    <row r="4" spans="1:12" x14ac:dyDescent="0.35">
      <c r="A4" s="50" t="s">
        <v>227</v>
      </c>
      <c r="B4" s="54">
        <v>20</v>
      </c>
      <c r="C4" s="54">
        <v>20</v>
      </c>
      <c r="D4" s="54">
        <v>24</v>
      </c>
      <c r="E4" s="54">
        <v>12</v>
      </c>
      <c r="F4" s="54"/>
      <c r="G4" s="54"/>
      <c r="H4" s="54"/>
      <c r="I4" s="54"/>
      <c r="J4" s="54"/>
      <c r="K4" s="83"/>
      <c r="L4" s="83"/>
    </row>
    <row r="5" spans="1:12" x14ac:dyDescent="0.35">
      <c r="A5" s="50" t="s">
        <v>195</v>
      </c>
      <c r="B5" s="54">
        <v>20</v>
      </c>
      <c r="C5" s="54">
        <v>20</v>
      </c>
      <c r="D5" s="54">
        <v>24</v>
      </c>
      <c r="E5" s="54">
        <v>12</v>
      </c>
      <c r="F5" s="54"/>
      <c r="G5" s="54"/>
      <c r="H5" s="54"/>
      <c r="I5" s="54"/>
      <c r="J5" s="54"/>
      <c r="K5" s="83"/>
      <c r="L5" s="83"/>
    </row>
    <row r="6" spans="1:12" x14ac:dyDescent="0.35">
      <c r="A6" s="50" t="s">
        <v>405</v>
      </c>
      <c r="B6" s="54">
        <v>24</v>
      </c>
      <c r="C6" s="54">
        <v>0</v>
      </c>
      <c r="D6" s="54"/>
      <c r="E6" s="54"/>
      <c r="F6" s="54"/>
      <c r="G6" s="54"/>
      <c r="H6" s="54">
        <v>12</v>
      </c>
      <c r="I6" s="54"/>
      <c r="J6" s="54">
        <v>90</v>
      </c>
      <c r="K6" s="83"/>
      <c r="L6" s="83"/>
    </row>
    <row r="7" spans="1:12" x14ac:dyDescent="0.35">
      <c r="A7" s="50" t="s">
        <v>404</v>
      </c>
      <c r="B7" s="54">
        <v>15</v>
      </c>
      <c r="C7" s="54">
        <v>15</v>
      </c>
      <c r="D7" s="54">
        <v>24</v>
      </c>
      <c r="E7" s="54"/>
      <c r="F7" s="54">
        <v>15</v>
      </c>
      <c r="G7" s="54"/>
      <c r="H7" s="54"/>
      <c r="I7" s="54"/>
      <c r="J7" s="54"/>
      <c r="K7" s="83"/>
      <c r="L7" s="83"/>
    </row>
    <row r="8" spans="1:12" x14ac:dyDescent="0.35">
      <c r="A8" s="50" t="s">
        <v>190</v>
      </c>
      <c r="B8" s="54">
        <v>10</v>
      </c>
      <c r="C8" s="54">
        <v>31.2</v>
      </c>
      <c r="D8" s="54"/>
      <c r="E8" s="54"/>
      <c r="F8" s="54"/>
      <c r="G8" s="54"/>
      <c r="H8" s="54">
        <v>10.4</v>
      </c>
      <c r="I8" s="54">
        <v>10.4</v>
      </c>
      <c r="J8" s="54"/>
      <c r="K8" s="83"/>
      <c r="L8" s="83"/>
    </row>
    <row r="9" spans="1:12" x14ac:dyDescent="0.35">
      <c r="A9" s="50" t="s">
        <v>406</v>
      </c>
      <c r="B9" s="54">
        <v>27</v>
      </c>
      <c r="C9" s="54">
        <v>9</v>
      </c>
      <c r="D9" s="54"/>
      <c r="E9" s="54"/>
      <c r="F9" s="54"/>
      <c r="G9" s="54"/>
      <c r="H9" s="54"/>
      <c r="I9" s="54"/>
      <c r="J9" s="54"/>
      <c r="K9" s="83"/>
      <c r="L9" s="83"/>
    </row>
    <row r="10" spans="1:12" x14ac:dyDescent="0.35">
      <c r="A10" s="50" t="s">
        <v>407</v>
      </c>
      <c r="B10" s="54">
        <v>13.5</v>
      </c>
      <c r="C10" s="54">
        <v>13.5</v>
      </c>
      <c r="D10" s="54"/>
      <c r="E10" s="54"/>
      <c r="F10" s="54"/>
      <c r="G10" s="54"/>
      <c r="H10" s="54"/>
      <c r="I10" s="54"/>
      <c r="J10" s="54"/>
      <c r="K10" s="83"/>
      <c r="L10" s="83"/>
    </row>
    <row r="11" spans="1:12" x14ac:dyDescent="0.35">
      <c r="A11" s="50" t="s">
        <v>255</v>
      </c>
      <c r="B11" s="54">
        <v>18</v>
      </c>
      <c r="C11" s="54">
        <v>24</v>
      </c>
      <c r="D11" s="54"/>
      <c r="E11" s="54"/>
      <c r="F11" s="54"/>
      <c r="G11" s="54">
        <v>18</v>
      </c>
      <c r="H11" s="54"/>
      <c r="I11" s="54"/>
      <c r="J11" s="54"/>
      <c r="K11" s="83"/>
      <c r="L11" s="83"/>
    </row>
    <row r="12" spans="1:12" x14ac:dyDescent="0.35">
      <c r="A12" s="9" t="s">
        <v>403</v>
      </c>
      <c r="B12" s="9" t="s">
        <v>155</v>
      </c>
      <c r="C12" s="9" t="s">
        <v>156</v>
      </c>
      <c r="D12" s="9" t="s">
        <v>42</v>
      </c>
      <c r="E12" s="9" t="s">
        <v>196</v>
      </c>
      <c r="F12" s="9" t="s">
        <v>113</v>
      </c>
      <c r="G12" s="9" t="s">
        <v>200</v>
      </c>
      <c r="H12" s="9" t="s">
        <v>50</v>
      </c>
      <c r="I12" s="9" t="s">
        <v>178</v>
      </c>
      <c r="J12" s="9" t="s">
        <v>8</v>
      </c>
      <c r="K12" s="83"/>
      <c r="L12" s="83"/>
    </row>
    <row r="13" spans="1:12" x14ac:dyDescent="0.35">
      <c r="A13" s="87" t="s">
        <v>234</v>
      </c>
      <c r="B13" s="50">
        <f>B4+B5+B6+B8+B11+B11</f>
        <v>110</v>
      </c>
      <c r="C13" s="50">
        <f t="shared" ref="C13:J13" si="0">C4+C5+C6+C8+C11+C11</f>
        <v>119.2</v>
      </c>
      <c r="D13" s="50">
        <f t="shared" si="0"/>
        <v>48</v>
      </c>
      <c r="E13" s="50">
        <f t="shared" si="0"/>
        <v>24</v>
      </c>
      <c r="F13" s="50">
        <f t="shared" si="0"/>
        <v>0</v>
      </c>
      <c r="G13" s="50">
        <f t="shared" si="0"/>
        <v>36</v>
      </c>
      <c r="H13" s="50">
        <f t="shared" si="0"/>
        <v>22.4</v>
      </c>
      <c r="I13" s="50">
        <f t="shared" si="0"/>
        <v>10.4</v>
      </c>
      <c r="J13" s="50">
        <f t="shared" si="0"/>
        <v>90</v>
      </c>
      <c r="K13" s="83"/>
      <c r="L13" s="83"/>
    </row>
    <row r="14" spans="1:12" x14ac:dyDescent="0.35">
      <c r="A14" s="87" t="s">
        <v>408</v>
      </c>
      <c r="B14" s="50">
        <f>B4+B5+B6+B9+B11+B11</f>
        <v>127</v>
      </c>
      <c r="C14" s="50">
        <f t="shared" ref="C14:J14" si="1">C4+C5+C6+C9+C11+C11</f>
        <v>97</v>
      </c>
      <c r="D14" s="50">
        <f t="shared" si="1"/>
        <v>48</v>
      </c>
      <c r="E14" s="50">
        <f t="shared" si="1"/>
        <v>24</v>
      </c>
      <c r="F14" s="50">
        <f t="shared" si="1"/>
        <v>0</v>
      </c>
      <c r="G14" s="50">
        <f t="shared" si="1"/>
        <v>36</v>
      </c>
      <c r="H14" s="50">
        <f t="shared" si="1"/>
        <v>12</v>
      </c>
      <c r="I14" s="50">
        <f t="shared" si="1"/>
        <v>0</v>
      </c>
      <c r="J14" s="50">
        <f t="shared" si="1"/>
        <v>90</v>
      </c>
      <c r="K14" s="83"/>
      <c r="L14" s="83"/>
    </row>
    <row r="15" spans="1:12" x14ac:dyDescent="0.35">
      <c r="A15" s="50" t="s">
        <v>409</v>
      </c>
      <c r="B15" s="50">
        <f>B4+B5+B6+B10+B11+B11</f>
        <v>113.5</v>
      </c>
      <c r="C15" s="50">
        <f t="shared" ref="C15:J15" si="2">C4+C5+C6+C10+C11+C11</f>
        <v>101.5</v>
      </c>
      <c r="D15" s="50">
        <f t="shared" si="2"/>
        <v>48</v>
      </c>
      <c r="E15" s="50">
        <f t="shared" si="2"/>
        <v>24</v>
      </c>
      <c r="F15" s="50">
        <f t="shared" si="2"/>
        <v>0</v>
      </c>
      <c r="G15" s="50">
        <f t="shared" si="2"/>
        <v>36</v>
      </c>
      <c r="H15" s="50">
        <f t="shared" si="2"/>
        <v>12</v>
      </c>
      <c r="I15" s="50">
        <f t="shared" si="2"/>
        <v>0</v>
      </c>
      <c r="J15" s="50">
        <f t="shared" si="2"/>
        <v>90</v>
      </c>
      <c r="K15" s="83"/>
      <c r="L15" s="83"/>
    </row>
    <row r="16" spans="1:12" x14ac:dyDescent="0.35">
      <c r="A16" s="87" t="s">
        <v>235</v>
      </c>
      <c r="B16" s="50">
        <f>B4+B5+B7+B8+B11+B11</f>
        <v>101</v>
      </c>
      <c r="C16" s="50">
        <f t="shared" ref="C16:J16" si="3">C4+C5+C7+C8+C11+C11</f>
        <v>134.19999999999999</v>
      </c>
      <c r="D16" s="50">
        <f t="shared" si="3"/>
        <v>72</v>
      </c>
      <c r="E16" s="50">
        <f t="shared" si="3"/>
        <v>24</v>
      </c>
      <c r="F16" s="50">
        <f t="shared" si="3"/>
        <v>15</v>
      </c>
      <c r="G16" s="50">
        <f t="shared" si="3"/>
        <v>36</v>
      </c>
      <c r="H16" s="50">
        <f t="shared" si="3"/>
        <v>10.4</v>
      </c>
      <c r="I16" s="50">
        <f t="shared" si="3"/>
        <v>10.4</v>
      </c>
      <c r="J16" s="50">
        <f t="shared" si="3"/>
        <v>0</v>
      </c>
      <c r="K16" s="83"/>
      <c r="L16" s="83"/>
    </row>
    <row r="17" spans="1:12" x14ac:dyDescent="0.35">
      <c r="A17" s="87" t="s">
        <v>410</v>
      </c>
      <c r="B17" s="50">
        <f>B4+B5+B7+B9+B11+B11</f>
        <v>118</v>
      </c>
      <c r="C17" s="50">
        <f t="shared" ref="C17:J17" si="4">C4+C5+C7+C9+C11+C11</f>
        <v>112</v>
      </c>
      <c r="D17" s="50">
        <f t="shared" si="4"/>
        <v>72</v>
      </c>
      <c r="E17" s="50">
        <f t="shared" si="4"/>
        <v>24</v>
      </c>
      <c r="F17" s="50">
        <f t="shared" si="4"/>
        <v>15</v>
      </c>
      <c r="G17" s="50">
        <f t="shared" si="4"/>
        <v>36</v>
      </c>
      <c r="H17" s="50">
        <f t="shared" si="4"/>
        <v>0</v>
      </c>
      <c r="I17" s="50">
        <f t="shared" si="4"/>
        <v>0</v>
      </c>
      <c r="J17" s="50">
        <f t="shared" si="4"/>
        <v>0</v>
      </c>
      <c r="K17" s="83"/>
      <c r="L17" s="83"/>
    </row>
    <row r="18" spans="1:12" x14ac:dyDescent="0.35">
      <c r="A18" s="50" t="s">
        <v>411</v>
      </c>
      <c r="B18" s="50">
        <f>B4+B5+B7+B10+B11+B11</f>
        <v>104.5</v>
      </c>
      <c r="C18" s="50">
        <f t="shared" ref="C18:J18" si="5">C4+C5+C7+C10+C11+C11</f>
        <v>116.5</v>
      </c>
      <c r="D18" s="50">
        <f t="shared" si="5"/>
        <v>72</v>
      </c>
      <c r="E18" s="50">
        <f t="shared" si="5"/>
        <v>24</v>
      </c>
      <c r="F18" s="50">
        <f t="shared" si="5"/>
        <v>15</v>
      </c>
      <c r="G18" s="50">
        <f t="shared" si="5"/>
        <v>36</v>
      </c>
      <c r="H18" s="50">
        <f t="shared" si="5"/>
        <v>0</v>
      </c>
      <c r="I18" s="50">
        <f t="shared" si="5"/>
        <v>0</v>
      </c>
      <c r="J18" s="50">
        <f t="shared" si="5"/>
        <v>0</v>
      </c>
      <c r="K18" s="83"/>
      <c r="L18" s="83"/>
    </row>
    <row r="19" spans="1:12" x14ac:dyDescent="0.35">
      <c r="A19" s="9" t="s">
        <v>280</v>
      </c>
      <c r="B19" s="9" t="s">
        <v>286</v>
      </c>
      <c r="C19" s="9" t="s">
        <v>287</v>
      </c>
      <c r="D19" s="9"/>
      <c r="E19" s="9"/>
      <c r="F19" s="9"/>
      <c r="G19" s="9"/>
      <c r="H19" s="9"/>
      <c r="I19" s="9"/>
      <c r="J19" s="9"/>
      <c r="K19" s="86" t="s">
        <v>401</v>
      </c>
      <c r="L19" s="9" t="s">
        <v>288</v>
      </c>
    </row>
    <row r="20" spans="1:12" x14ac:dyDescent="0.35">
      <c r="A20" s="50" t="s">
        <v>227</v>
      </c>
      <c r="B20" s="50">
        <v>10</v>
      </c>
      <c r="C20" s="50">
        <v>10</v>
      </c>
      <c r="D20" s="54"/>
      <c r="E20" s="54"/>
      <c r="F20" s="54"/>
      <c r="G20" s="54"/>
      <c r="H20" s="54"/>
      <c r="I20" s="54"/>
      <c r="J20" s="54"/>
      <c r="K20" s="84">
        <v>10</v>
      </c>
      <c r="L20" s="54">
        <v>10</v>
      </c>
    </row>
    <row r="21" spans="1:12" x14ac:dyDescent="0.35">
      <c r="A21" s="50" t="s">
        <v>195</v>
      </c>
      <c r="B21" s="50">
        <v>10</v>
      </c>
      <c r="C21" s="54">
        <v>10</v>
      </c>
      <c r="D21" s="54"/>
      <c r="E21" s="54"/>
      <c r="F21" s="54"/>
      <c r="G21" s="54"/>
      <c r="H21" s="54"/>
      <c r="I21" s="54"/>
      <c r="J21" s="54"/>
      <c r="K21" s="84">
        <v>10</v>
      </c>
      <c r="L21" s="54">
        <v>10</v>
      </c>
    </row>
    <row r="22" spans="1:12" x14ac:dyDescent="0.35">
      <c r="A22" s="50" t="s">
        <v>405</v>
      </c>
      <c r="B22" s="50">
        <v>10</v>
      </c>
      <c r="C22" s="54">
        <v>10</v>
      </c>
      <c r="D22" s="54"/>
      <c r="E22" s="54"/>
      <c r="F22" s="54"/>
      <c r="G22" s="54"/>
      <c r="H22" s="54"/>
      <c r="I22" s="54"/>
      <c r="J22" s="54"/>
      <c r="K22" s="84">
        <v>10</v>
      </c>
      <c r="L22" s="54">
        <v>10</v>
      </c>
    </row>
    <row r="23" spans="1:12" x14ac:dyDescent="0.35">
      <c r="A23" s="50" t="s">
        <v>404</v>
      </c>
      <c r="B23" s="50">
        <v>10</v>
      </c>
      <c r="C23" s="54">
        <v>10</v>
      </c>
      <c r="D23" s="54"/>
      <c r="E23" s="54"/>
      <c r="F23" s="54"/>
      <c r="G23" s="54"/>
      <c r="H23" s="54"/>
      <c r="I23" s="54"/>
      <c r="J23" s="54"/>
      <c r="K23" s="84">
        <v>10</v>
      </c>
      <c r="L23" s="54">
        <v>10</v>
      </c>
    </row>
    <row r="24" spans="1:12" x14ac:dyDescent="0.35">
      <c r="A24" s="50" t="s">
        <v>190</v>
      </c>
      <c r="B24" s="50">
        <v>10</v>
      </c>
      <c r="C24" s="54">
        <v>10</v>
      </c>
      <c r="D24" s="54"/>
      <c r="E24" s="54"/>
      <c r="F24" s="54"/>
      <c r="G24" s="54"/>
      <c r="H24" s="54"/>
      <c r="I24" s="54"/>
      <c r="J24" s="54"/>
      <c r="K24" s="84">
        <v>10</v>
      </c>
      <c r="L24" s="54">
        <v>10</v>
      </c>
    </row>
    <row r="25" spans="1:12" x14ac:dyDescent="0.35">
      <c r="A25" s="50" t="s">
        <v>406</v>
      </c>
      <c r="B25" s="50">
        <v>10</v>
      </c>
      <c r="C25" s="54">
        <v>10</v>
      </c>
      <c r="D25" s="54"/>
      <c r="E25" s="54"/>
      <c r="F25" s="54"/>
      <c r="G25" s="54"/>
      <c r="H25" s="54"/>
      <c r="I25" s="54"/>
      <c r="J25" s="54"/>
      <c r="K25" s="84">
        <v>10</v>
      </c>
      <c r="L25" s="54">
        <v>10</v>
      </c>
    </row>
    <row r="26" spans="1:12" x14ac:dyDescent="0.35">
      <c r="A26" s="50" t="s">
        <v>407</v>
      </c>
      <c r="B26" s="50">
        <v>10</v>
      </c>
      <c r="C26" s="54">
        <v>10</v>
      </c>
      <c r="D26" s="54"/>
      <c r="E26" s="54"/>
      <c r="F26" s="54"/>
      <c r="G26" s="54"/>
      <c r="H26" s="54"/>
      <c r="I26" s="54"/>
      <c r="J26" s="54"/>
      <c r="K26" s="84">
        <v>10</v>
      </c>
      <c r="L26" s="54">
        <v>10</v>
      </c>
    </row>
    <row r="27" spans="1:12" x14ac:dyDescent="0.35">
      <c r="A27" s="50" t="s">
        <v>255</v>
      </c>
      <c r="B27" s="50">
        <v>10</v>
      </c>
      <c r="C27" s="54">
        <v>10</v>
      </c>
      <c r="D27" s="54"/>
      <c r="E27" s="54"/>
      <c r="F27" s="54"/>
      <c r="G27" s="54"/>
      <c r="H27" s="54"/>
      <c r="I27" s="54"/>
      <c r="J27" s="54"/>
      <c r="K27" s="84">
        <v>10</v>
      </c>
      <c r="L27" s="54">
        <v>10</v>
      </c>
    </row>
    <row r="28" spans="1:12" x14ac:dyDescent="0.35">
      <c r="A28" s="50" t="s">
        <v>255</v>
      </c>
      <c r="B28" s="50">
        <v>10</v>
      </c>
      <c r="C28" s="54">
        <v>10</v>
      </c>
      <c r="D28" s="54"/>
      <c r="E28" s="54"/>
      <c r="F28" s="54"/>
      <c r="G28" s="54"/>
      <c r="H28" s="54"/>
      <c r="I28" s="54"/>
      <c r="J28" s="54"/>
      <c r="K28" s="84">
        <v>10</v>
      </c>
      <c r="L28" s="54">
        <v>10</v>
      </c>
    </row>
    <row r="29" spans="1:12" x14ac:dyDescent="0.35">
      <c r="A29" s="9" t="s">
        <v>5</v>
      </c>
      <c r="B29" s="9">
        <f>B20+B21+B23+B26+B27+B28</f>
        <v>60</v>
      </c>
      <c r="C29" s="9">
        <f>C20+C21+C23+C26+C27+C27</f>
        <v>60</v>
      </c>
      <c r="D29" s="9">
        <f>D20+D21+D23+D26+D27+D27</f>
        <v>0</v>
      </c>
      <c r="E29" s="9">
        <f>E20+E21+E23+E26+E27+E27</f>
        <v>0</v>
      </c>
      <c r="F29" s="9">
        <f>F20+F21+F23+F26+F27+F27</f>
        <v>0</v>
      </c>
      <c r="G29" s="9">
        <v>0</v>
      </c>
      <c r="H29" s="9"/>
      <c r="I29" s="9"/>
      <c r="J29" s="9"/>
      <c r="K29" s="86">
        <f>K20+K21+K23+K26+K27+K28</f>
        <v>60</v>
      </c>
      <c r="L29" s="9">
        <f>L20+L21+L23+L26+L27+L28</f>
        <v>60</v>
      </c>
    </row>
    <row r="30" spans="1:12" x14ac:dyDescent="0.35">
      <c r="A30" s="9" t="s">
        <v>403</v>
      </c>
      <c r="B30" s="9" t="s">
        <v>155</v>
      </c>
      <c r="C30" s="9" t="s">
        <v>156</v>
      </c>
      <c r="D30" s="9" t="s">
        <v>42</v>
      </c>
      <c r="E30" s="9" t="s">
        <v>196</v>
      </c>
      <c r="F30" s="9" t="s">
        <v>113</v>
      </c>
      <c r="G30" s="9" t="s">
        <v>200</v>
      </c>
      <c r="H30" s="9" t="s">
        <v>50</v>
      </c>
      <c r="I30" s="9" t="s">
        <v>178</v>
      </c>
      <c r="J30" s="9" t="s">
        <v>8</v>
      </c>
      <c r="K30" s="86" t="s">
        <v>289</v>
      </c>
      <c r="L30" s="9" t="s">
        <v>402</v>
      </c>
    </row>
    <row r="31" spans="1:12" x14ac:dyDescent="0.35">
      <c r="A31" s="50" t="s">
        <v>234</v>
      </c>
      <c r="B31" s="50">
        <f>B13+B29</f>
        <v>170</v>
      </c>
      <c r="C31" s="50">
        <f t="shared" ref="C31:J31" si="6">C13+C29</f>
        <v>179.2</v>
      </c>
      <c r="D31" s="50">
        <f t="shared" si="6"/>
        <v>48</v>
      </c>
      <c r="E31" s="50">
        <f t="shared" si="6"/>
        <v>24</v>
      </c>
      <c r="F31" s="50">
        <f t="shared" si="6"/>
        <v>0</v>
      </c>
      <c r="G31" s="50">
        <f t="shared" si="6"/>
        <v>36</v>
      </c>
      <c r="H31" s="50">
        <f t="shared" si="6"/>
        <v>22.4</v>
      </c>
      <c r="I31" s="50">
        <f t="shared" si="6"/>
        <v>10.4</v>
      </c>
      <c r="J31" s="50">
        <f t="shared" si="6"/>
        <v>90</v>
      </c>
      <c r="K31" s="88">
        <v>60</v>
      </c>
      <c r="L31" s="50">
        <v>60</v>
      </c>
    </row>
    <row r="32" spans="1:12" x14ac:dyDescent="0.35">
      <c r="A32" s="50" t="s">
        <v>408</v>
      </c>
      <c r="B32" s="50">
        <f>B14+B29</f>
        <v>187</v>
      </c>
      <c r="C32" s="50">
        <f t="shared" ref="C32:J32" si="7">C14+C29</f>
        <v>157</v>
      </c>
      <c r="D32" s="50">
        <f t="shared" si="7"/>
        <v>48</v>
      </c>
      <c r="E32" s="50">
        <f t="shared" si="7"/>
        <v>24</v>
      </c>
      <c r="F32" s="50">
        <f t="shared" si="7"/>
        <v>0</v>
      </c>
      <c r="G32" s="50">
        <f t="shared" si="7"/>
        <v>36</v>
      </c>
      <c r="H32" s="50">
        <f t="shared" si="7"/>
        <v>12</v>
      </c>
      <c r="I32" s="50">
        <f t="shared" si="7"/>
        <v>0</v>
      </c>
      <c r="J32" s="50">
        <f t="shared" si="7"/>
        <v>90</v>
      </c>
      <c r="K32" s="88">
        <v>60</v>
      </c>
      <c r="L32" s="50">
        <v>60</v>
      </c>
    </row>
    <row r="33" spans="1:12" x14ac:dyDescent="0.35">
      <c r="A33" s="50" t="s">
        <v>409</v>
      </c>
      <c r="B33" s="50">
        <f>B15+B29</f>
        <v>173.5</v>
      </c>
      <c r="C33" s="50">
        <f t="shared" ref="C33:J33" si="8">C15+C29</f>
        <v>161.5</v>
      </c>
      <c r="D33" s="50">
        <f t="shared" si="8"/>
        <v>48</v>
      </c>
      <c r="E33" s="50">
        <f t="shared" si="8"/>
        <v>24</v>
      </c>
      <c r="F33" s="50">
        <f t="shared" si="8"/>
        <v>0</v>
      </c>
      <c r="G33" s="50">
        <f t="shared" si="8"/>
        <v>36</v>
      </c>
      <c r="H33" s="50">
        <f t="shared" si="8"/>
        <v>12</v>
      </c>
      <c r="I33" s="50">
        <f t="shared" si="8"/>
        <v>0</v>
      </c>
      <c r="J33" s="50">
        <f t="shared" si="8"/>
        <v>90</v>
      </c>
      <c r="K33" s="88">
        <v>60</v>
      </c>
      <c r="L33" s="50">
        <v>60</v>
      </c>
    </row>
    <row r="34" spans="1:12" x14ac:dyDescent="0.35">
      <c r="A34" s="50" t="s">
        <v>235</v>
      </c>
      <c r="B34" s="50">
        <f>B16+B29</f>
        <v>161</v>
      </c>
      <c r="C34" s="50">
        <f t="shared" ref="C34:J34" si="9">C16+C29</f>
        <v>194.2</v>
      </c>
      <c r="D34" s="50">
        <f t="shared" si="9"/>
        <v>72</v>
      </c>
      <c r="E34" s="50">
        <f t="shared" si="9"/>
        <v>24</v>
      </c>
      <c r="F34" s="50">
        <f t="shared" si="9"/>
        <v>15</v>
      </c>
      <c r="G34" s="50">
        <f t="shared" si="9"/>
        <v>36</v>
      </c>
      <c r="H34" s="50">
        <f t="shared" si="9"/>
        <v>10.4</v>
      </c>
      <c r="I34" s="50">
        <f t="shared" si="9"/>
        <v>10.4</v>
      </c>
      <c r="J34" s="50">
        <f t="shared" si="9"/>
        <v>0</v>
      </c>
      <c r="K34" s="88">
        <v>60</v>
      </c>
      <c r="L34" s="50">
        <v>60</v>
      </c>
    </row>
    <row r="35" spans="1:12" x14ac:dyDescent="0.35">
      <c r="A35" s="50" t="s">
        <v>410</v>
      </c>
      <c r="B35" s="50">
        <f>B17+B29</f>
        <v>178</v>
      </c>
      <c r="C35" s="50">
        <f t="shared" ref="C35:J35" si="10">C17+C29</f>
        <v>172</v>
      </c>
      <c r="D35" s="50">
        <f t="shared" si="10"/>
        <v>72</v>
      </c>
      <c r="E35" s="50">
        <f t="shared" si="10"/>
        <v>24</v>
      </c>
      <c r="F35" s="50">
        <f t="shared" si="10"/>
        <v>15</v>
      </c>
      <c r="G35" s="50">
        <f t="shared" si="10"/>
        <v>36</v>
      </c>
      <c r="H35" s="50">
        <f t="shared" si="10"/>
        <v>0</v>
      </c>
      <c r="I35" s="50">
        <f t="shared" si="10"/>
        <v>0</v>
      </c>
      <c r="J35" s="50">
        <f t="shared" si="10"/>
        <v>0</v>
      </c>
      <c r="K35" s="88">
        <v>60</v>
      </c>
      <c r="L35" s="50">
        <v>60</v>
      </c>
    </row>
    <row r="36" spans="1:12" x14ac:dyDescent="0.35">
      <c r="A36" s="50" t="s">
        <v>411</v>
      </c>
      <c r="B36" s="50">
        <f>B18+B29</f>
        <v>164.5</v>
      </c>
      <c r="C36" s="50">
        <f t="shared" ref="C36:J36" si="11">C18+C29</f>
        <v>176.5</v>
      </c>
      <c r="D36" s="50">
        <f t="shared" si="11"/>
        <v>72</v>
      </c>
      <c r="E36" s="50">
        <f t="shared" si="11"/>
        <v>24</v>
      </c>
      <c r="F36" s="50">
        <f t="shared" si="11"/>
        <v>15</v>
      </c>
      <c r="G36" s="50">
        <f t="shared" si="11"/>
        <v>36</v>
      </c>
      <c r="H36" s="50">
        <f t="shared" si="11"/>
        <v>0</v>
      </c>
      <c r="I36" s="50">
        <f t="shared" si="11"/>
        <v>0</v>
      </c>
      <c r="J36" s="50">
        <f t="shared" si="11"/>
        <v>0</v>
      </c>
      <c r="K36" s="88">
        <v>60</v>
      </c>
      <c r="L36" s="50">
        <v>60</v>
      </c>
    </row>
    <row r="37" spans="1:12" x14ac:dyDescent="0.35">
      <c r="A37" s="82"/>
      <c r="B37" s="82"/>
      <c r="C37" s="82"/>
      <c r="D37" s="82"/>
      <c r="E37" s="82"/>
      <c r="F37" s="82"/>
      <c r="G37" s="82"/>
      <c r="H37" s="82"/>
      <c r="I37" s="82"/>
      <c r="J37" s="34"/>
      <c r="K37" s="34"/>
      <c r="L37" s="34"/>
    </row>
    <row r="38" spans="1:12" x14ac:dyDescent="0.35">
      <c r="A38" s="82"/>
      <c r="B38" s="82"/>
      <c r="C38" s="82"/>
      <c r="D38" s="82"/>
      <c r="E38" s="82"/>
      <c r="F38" s="82"/>
      <c r="G38" s="82"/>
      <c r="H38" s="82"/>
      <c r="I38" s="82"/>
      <c r="J38" s="34"/>
      <c r="K38" s="34"/>
      <c r="L38" s="34"/>
    </row>
    <row r="39" spans="1:12" x14ac:dyDescent="0.35">
      <c r="A39" s="82"/>
      <c r="B39" s="82"/>
      <c r="C39" s="82"/>
      <c r="D39" s="82"/>
      <c r="E39" s="82"/>
      <c r="F39" s="82"/>
      <c r="G39" s="82"/>
      <c r="H39" s="82"/>
      <c r="I39" s="82"/>
      <c r="J39" s="34"/>
      <c r="K39" s="34"/>
      <c r="L39" s="34"/>
    </row>
    <row r="40" spans="1:12" x14ac:dyDescent="0.35">
      <c r="A40" s="82"/>
      <c r="B40" s="82"/>
      <c r="C40" s="82"/>
      <c r="D40" s="82"/>
      <c r="E40" s="82"/>
      <c r="F40" s="82"/>
      <c r="G40" s="82"/>
      <c r="H40" s="82"/>
      <c r="I40" s="82"/>
      <c r="J40" s="34"/>
      <c r="K40" s="34"/>
      <c r="L40" s="34"/>
    </row>
    <row r="41" spans="1:12" x14ac:dyDescent="0.35">
      <c r="A41" s="82"/>
      <c r="B41" s="82"/>
      <c r="C41" s="82"/>
      <c r="D41" s="82"/>
      <c r="E41" s="82"/>
      <c r="F41" s="82"/>
      <c r="G41" s="82"/>
      <c r="H41" s="82"/>
      <c r="I41" s="82"/>
      <c r="J41" s="34"/>
      <c r="K41" s="34"/>
      <c r="L41" s="34"/>
    </row>
    <row r="42" spans="1:12" x14ac:dyDescent="0.35">
      <c r="A42" s="82"/>
      <c r="B42" s="82"/>
      <c r="C42" s="82"/>
      <c r="D42" s="82"/>
      <c r="E42" s="82"/>
      <c r="F42" s="82"/>
      <c r="G42" s="82"/>
      <c r="H42" s="82"/>
      <c r="I42" s="82"/>
      <c r="J42" s="34"/>
      <c r="K42" s="34"/>
      <c r="L42" s="34"/>
    </row>
    <row r="43" spans="1:12" x14ac:dyDescent="0.35">
      <c r="A43" s="82"/>
      <c r="B43" s="82"/>
      <c r="C43" s="82"/>
      <c r="D43" s="82"/>
      <c r="E43" s="82"/>
      <c r="F43" s="82"/>
      <c r="G43" s="82"/>
      <c r="H43" s="82"/>
      <c r="I43" s="82"/>
      <c r="J43" s="34"/>
      <c r="K43" s="34"/>
      <c r="L43" s="34"/>
    </row>
    <row r="44" spans="1:12" x14ac:dyDescent="0.35">
      <c r="A44" s="82"/>
      <c r="B44" s="82"/>
      <c r="C44" s="82"/>
      <c r="D44" s="82"/>
      <c r="E44" s="82"/>
      <c r="F44" s="82"/>
      <c r="G44" s="82"/>
      <c r="H44" s="82"/>
      <c r="I44" s="82"/>
      <c r="J44" s="34"/>
      <c r="K44" s="34"/>
      <c r="L44" s="34"/>
    </row>
    <row r="45" spans="1:12" x14ac:dyDescent="0.35">
      <c r="A45" s="82"/>
      <c r="B45" s="82"/>
      <c r="C45" s="82"/>
      <c r="D45" s="82"/>
      <c r="E45" s="82"/>
      <c r="F45" s="82"/>
      <c r="G45" s="82"/>
      <c r="H45" s="82"/>
      <c r="I45" s="82"/>
      <c r="J45" s="34"/>
      <c r="K45" s="34"/>
      <c r="L45" s="34"/>
    </row>
    <row r="46" spans="1:12" x14ac:dyDescent="0.35">
      <c r="A46" s="82"/>
      <c r="B46" s="82"/>
      <c r="C46" s="82"/>
      <c r="D46" s="82"/>
      <c r="E46" s="82"/>
      <c r="F46" s="82"/>
      <c r="G46" s="82"/>
      <c r="H46" s="82"/>
      <c r="I46" s="82"/>
      <c r="J46" s="34"/>
      <c r="K46" s="34"/>
      <c r="L46" s="34"/>
    </row>
    <row r="47" spans="1:12" x14ac:dyDescent="0.35">
      <c r="A47" s="82"/>
      <c r="B47" s="82"/>
      <c r="C47" s="82"/>
      <c r="D47" s="82"/>
      <c r="E47" s="82"/>
      <c r="F47" s="82"/>
      <c r="G47" s="82"/>
      <c r="H47" s="82"/>
      <c r="I47" s="82"/>
      <c r="J47" s="34"/>
      <c r="K47" s="34"/>
      <c r="L47" s="34"/>
    </row>
    <row r="48" spans="1:12" x14ac:dyDescent="0.35">
      <c r="A48" s="82"/>
      <c r="B48" s="82"/>
      <c r="C48" s="82"/>
      <c r="D48" s="82"/>
      <c r="E48" s="82"/>
      <c r="F48" s="82"/>
      <c r="G48" s="82"/>
      <c r="H48" s="82"/>
      <c r="I48" s="82"/>
      <c r="J48" s="34"/>
      <c r="K48" s="34"/>
      <c r="L48" s="34"/>
    </row>
    <row r="49" spans="1:12" x14ac:dyDescent="0.35">
      <c r="A49" s="82"/>
      <c r="B49" s="82"/>
      <c r="C49" s="82"/>
      <c r="D49" s="82"/>
      <c r="E49" s="82"/>
      <c r="F49" s="82"/>
      <c r="G49" s="82"/>
      <c r="H49" s="82"/>
      <c r="I49" s="82"/>
      <c r="J49" s="34"/>
      <c r="K49" s="34"/>
      <c r="L49" s="34"/>
    </row>
    <row r="50" spans="1:12" x14ac:dyDescent="0.35">
      <c r="A50" s="82"/>
      <c r="B50" s="82"/>
      <c r="C50" s="82"/>
      <c r="D50" s="82"/>
      <c r="E50" s="82"/>
      <c r="F50" s="82"/>
      <c r="G50" s="82"/>
      <c r="H50" s="82"/>
      <c r="I50" s="82"/>
      <c r="J50" s="34"/>
      <c r="K50" s="34"/>
      <c r="L50" s="34"/>
    </row>
    <row r="51" spans="1:12" x14ac:dyDescent="0.35">
      <c r="A51" s="82"/>
      <c r="B51" s="82"/>
      <c r="C51" s="82"/>
      <c r="D51" s="82"/>
      <c r="E51" s="82"/>
      <c r="F51" s="82"/>
      <c r="G51" s="82"/>
      <c r="H51" s="82"/>
      <c r="I51" s="82"/>
      <c r="J51" s="34"/>
      <c r="K51" s="34"/>
      <c r="L51" s="34"/>
    </row>
    <row r="52" spans="1:12" x14ac:dyDescent="0.35">
      <c r="A52" s="82"/>
      <c r="B52" s="82"/>
      <c r="C52" s="82"/>
      <c r="D52" s="82"/>
      <c r="E52" s="82"/>
      <c r="F52" s="82"/>
      <c r="G52" s="82"/>
      <c r="H52" s="82"/>
      <c r="I52" s="82"/>
      <c r="J52" s="34"/>
      <c r="K52" s="34"/>
      <c r="L52" s="34"/>
    </row>
    <row r="53" spans="1:12" x14ac:dyDescent="0.3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3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3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34"/>
      <c r="L55" s="34"/>
    </row>
    <row r="56" spans="1:12" x14ac:dyDescent="0.35">
      <c r="A56" s="82"/>
      <c r="B56" s="82"/>
      <c r="C56" s="82"/>
      <c r="D56" s="82"/>
      <c r="E56" s="82"/>
      <c r="F56" s="82"/>
      <c r="G56" s="82"/>
      <c r="H56" s="82"/>
      <c r="I56" s="82"/>
      <c r="J56" s="34"/>
      <c r="K56" s="34"/>
      <c r="L56" s="34"/>
    </row>
    <row r="57" spans="1:12" x14ac:dyDescent="0.35">
      <c r="A57" s="82"/>
      <c r="B57" s="82"/>
      <c r="C57" s="82"/>
      <c r="D57" s="82"/>
      <c r="E57" s="82"/>
      <c r="F57" s="82"/>
      <c r="G57" s="82"/>
      <c r="H57" s="82"/>
      <c r="I57" s="82"/>
      <c r="J57" s="34"/>
      <c r="K57" s="34"/>
      <c r="L57" s="34"/>
    </row>
    <row r="58" spans="1:12" x14ac:dyDescent="0.35">
      <c r="A58" s="75"/>
      <c r="B58" s="82"/>
      <c r="C58" s="82"/>
      <c r="D58" s="82"/>
      <c r="E58" s="82"/>
      <c r="F58" s="82"/>
      <c r="G58" s="82"/>
      <c r="H58" s="82"/>
      <c r="I58" s="82"/>
      <c r="J58" s="34"/>
      <c r="K58" s="34"/>
      <c r="L58" s="34"/>
    </row>
    <row r="59" spans="1:12" x14ac:dyDescent="0.35">
      <c r="A59" s="82"/>
      <c r="B59" s="82"/>
      <c r="C59" s="82"/>
      <c r="D59" s="82"/>
      <c r="E59" s="82"/>
      <c r="F59" s="82"/>
      <c r="G59" s="82"/>
      <c r="H59" s="82"/>
      <c r="I59" s="82"/>
      <c r="J59" s="34"/>
      <c r="K59" s="34"/>
      <c r="L59" s="34"/>
    </row>
    <row r="60" spans="1:12" x14ac:dyDescent="0.35">
      <c r="A60" s="82"/>
      <c r="B60" s="82"/>
      <c r="C60" s="82"/>
      <c r="D60" s="82"/>
      <c r="E60" s="82"/>
      <c r="F60" s="82"/>
      <c r="G60" s="82"/>
      <c r="H60" s="82"/>
      <c r="I60" s="82"/>
      <c r="J60" s="34"/>
      <c r="K60" s="34"/>
      <c r="L60" s="34"/>
    </row>
    <row r="61" spans="1:12" x14ac:dyDescent="0.3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34"/>
      <c r="L61" s="34"/>
    </row>
    <row r="62" spans="1:12" x14ac:dyDescent="0.35">
      <c r="A62" s="82"/>
      <c r="B62" s="82"/>
      <c r="C62" s="82"/>
      <c r="D62" s="82"/>
      <c r="E62" s="82"/>
      <c r="F62" s="82"/>
      <c r="G62" s="82"/>
      <c r="H62" s="34"/>
      <c r="I62" s="34"/>
      <c r="J62" s="34"/>
      <c r="K62" s="82"/>
      <c r="L62" s="82"/>
    </row>
    <row r="63" spans="1:12" x14ac:dyDescent="0.35">
      <c r="A63" s="82"/>
      <c r="B63" s="82"/>
      <c r="C63" s="82"/>
      <c r="D63" s="82"/>
      <c r="E63" s="82"/>
      <c r="F63" s="82"/>
      <c r="G63" s="82"/>
      <c r="H63" s="34"/>
      <c r="I63" s="34"/>
      <c r="J63" s="34"/>
      <c r="K63" s="82"/>
      <c r="L63" s="82"/>
    </row>
    <row r="64" spans="1:12" x14ac:dyDescent="0.35">
      <c r="A64" s="82"/>
      <c r="B64" s="82"/>
      <c r="C64" s="82"/>
      <c r="D64" s="82"/>
      <c r="E64" s="82"/>
      <c r="F64" s="82"/>
      <c r="G64" s="82"/>
      <c r="H64" s="34"/>
      <c r="I64" s="34"/>
      <c r="J64" s="34"/>
      <c r="K64" s="82"/>
      <c r="L64" s="82"/>
    </row>
    <row r="65" spans="1:12" x14ac:dyDescent="0.35">
      <c r="A65" s="75"/>
      <c r="B65" s="82"/>
      <c r="C65" s="82"/>
      <c r="D65" s="82"/>
      <c r="E65" s="82"/>
      <c r="F65" s="82"/>
      <c r="G65" s="82"/>
      <c r="H65" s="34"/>
      <c r="I65" s="34"/>
      <c r="J65" s="34"/>
      <c r="K65" s="82"/>
      <c r="L65" s="82"/>
    </row>
    <row r="66" spans="1:12" x14ac:dyDescent="0.35">
      <c r="A66" s="82"/>
      <c r="B66" s="82"/>
      <c r="C66" s="82"/>
      <c r="D66" s="82"/>
      <c r="E66" s="82"/>
      <c r="F66" s="82"/>
      <c r="G66" s="82"/>
      <c r="H66" s="34"/>
      <c r="I66" s="34"/>
      <c r="J66" s="34"/>
      <c r="K66" s="82"/>
      <c r="L66" s="82"/>
    </row>
    <row r="67" spans="1:12" x14ac:dyDescent="0.35">
      <c r="A67" s="82"/>
      <c r="B67" s="82"/>
      <c r="C67" s="82"/>
      <c r="D67" s="82"/>
      <c r="E67" s="82"/>
      <c r="F67" s="82"/>
      <c r="G67" s="82"/>
      <c r="H67" s="34"/>
      <c r="I67" s="34"/>
      <c r="J67" s="34"/>
      <c r="K67" s="82"/>
      <c r="L67" s="82"/>
    </row>
    <row r="68" spans="1:12" x14ac:dyDescent="0.35">
      <c r="A68" s="82"/>
      <c r="B68" s="82"/>
      <c r="C68" s="82"/>
      <c r="D68" s="82"/>
      <c r="E68" s="82"/>
      <c r="F68" s="82"/>
      <c r="G68" s="82"/>
      <c r="H68" s="34"/>
      <c r="I68" s="34"/>
      <c r="J68" s="34"/>
      <c r="K68" s="82"/>
      <c r="L68" s="82"/>
    </row>
    <row r="69" spans="1:12" x14ac:dyDescent="0.35">
      <c r="A69" s="82"/>
      <c r="B69" s="82"/>
      <c r="C69" s="82"/>
      <c r="D69" s="82"/>
      <c r="E69" s="82"/>
      <c r="F69" s="82"/>
      <c r="G69" s="82"/>
      <c r="H69" s="34"/>
      <c r="I69" s="34"/>
      <c r="J69" s="34"/>
      <c r="K69" s="82"/>
      <c r="L69" s="82"/>
    </row>
    <row r="70" spans="1:12" x14ac:dyDescent="0.35">
      <c r="A70" s="82"/>
      <c r="B70" s="82"/>
      <c r="C70" s="82"/>
      <c r="D70" s="82"/>
      <c r="E70" s="82"/>
      <c r="F70" s="82"/>
      <c r="G70" s="82"/>
      <c r="H70" s="34"/>
      <c r="I70" s="34"/>
      <c r="J70" s="34"/>
      <c r="K70" s="82"/>
      <c r="L70" s="82"/>
    </row>
    <row r="71" spans="1:12" x14ac:dyDescent="0.3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mergeCells count="1">
    <mergeCell ref="A1:I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</vt:lpstr>
      <vt:lpstr>divers</vt:lpstr>
      <vt:lpstr>les prod</vt:lpstr>
      <vt:lpstr>atk par type</vt:lpstr>
      <vt:lpstr>set envahisseur</vt:lpstr>
      <vt:lpstr>set général</vt:lpstr>
      <vt:lpstr>def et santé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rioland</dc:creator>
  <cp:lastModifiedBy>laurent rioland</cp:lastModifiedBy>
  <dcterms:created xsi:type="dcterms:W3CDTF">2017-01-21T21:39:12Z</dcterms:created>
  <dcterms:modified xsi:type="dcterms:W3CDTF">2017-02-24T17:08:02Z</dcterms:modified>
</cp:coreProperties>
</file>