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60" yWindow="405" windowWidth="27195" windowHeight="14100"/>
  </bookViews>
  <sheets>
    <sheet name="Feuil1" sheetId="1" r:id="rId1"/>
  </sheets>
  <calcPr calcId="145621" iterateDelta="1E-4"/>
</workbook>
</file>

<file path=xl/calcChain.xml><?xml version="1.0" encoding="utf-8"?>
<calcChain xmlns="http://schemas.openxmlformats.org/spreadsheetml/2006/main">
  <c r="E4" i="1" l="1" a="1"/>
  <c r="E4" i="1" s="1"/>
  <c r="L4" i="1" l="1"/>
  <c r="E5" i="1" l="1" a="1"/>
  <c r="E5" i="1" s="1"/>
  <c r="E6" i="1" l="1" a="1"/>
  <c r="E6" i="1" s="1"/>
  <c r="L6" i="1" l="1"/>
  <c r="E7" i="1" a="1"/>
  <c r="E7" i="1" s="1"/>
  <c r="E8" i="1" s="1" a="1"/>
  <c r="E8" i="1" s="1"/>
  <c r="E9" i="1" s="1" a="1"/>
  <c r="E9" i="1" s="1"/>
  <c r="L8" i="1" l="1"/>
  <c r="E10" i="1" a="1"/>
  <c r="E10" i="1" s="1"/>
  <c r="E11" i="1" l="1" a="1"/>
  <c r="E11" i="1" s="1"/>
  <c r="E13" i="1" s="1" a="1"/>
  <c r="E13" i="1" s="1"/>
  <c r="E12" i="1" l="1" a="1"/>
  <c r="E12" i="1" s="1"/>
  <c r="E14" i="1" s="1" a="1"/>
  <c r="E14" i="1" s="1"/>
  <c r="L14" i="1" l="1"/>
  <c r="L12" i="1"/>
  <c r="L5" i="1"/>
  <c r="L7" i="1"/>
  <c r="L13" i="1"/>
  <c r="L9" i="1"/>
  <c r="L10" i="1"/>
  <c r="L11" i="1"/>
</calcChain>
</file>

<file path=xl/sharedStrings.xml><?xml version="1.0" encoding="utf-8"?>
<sst xmlns="http://schemas.openxmlformats.org/spreadsheetml/2006/main" count="57" uniqueCount="33">
  <si>
    <t>RELEVE</t>
  </si>
  <si>
    <t>Montant</t>
  </si>
  <si>
    <t>Debit/Credit</t>
  </si>
  <si>
    <t>Crédit</t>
  </si>
  <si>
    <t>Débit</t>
  </si>
  <si>
    <t>GRAND</t>
  </si>
  <si>
    <t>LIVRE</t>
  </si>
  <si>
    <t>GL0000001</t>
  </si>
  <si>
    <t>GL0000002</t>
  </si>
  <si>
    <t>GL0000003</t>
  </si>
  <si>
    <t>GL0000004</t>
  </si>
  <si>
    <t>GL0000005</t>
  </si>
  <si>
    <t>GL0000006</t>
  </si>
  <si>
    <t>GL0000007</t>
  </si>
  <si>
    <t>GL0000008</t>
  </si>
  <si>
    <t>GL0000009</t>
  </si>
  <si>
    <t>GL0000010</t>
  </si>
  <si>
    <t>RLV0000001</t>
  </si>
  <si>
    <t>RLV0000002</t>
  </si>
  <si>
    <t>RLV0000003</t>
  </si>
  <si>
    <t>RLV0000004</t>
  </si>
  <si>
    <t>RLV0000005</t>
  </si>
  <si>
    <t>RLV0000006</t>
  </si>
  <si>
    <t>RLV0000007</t>
  </si>
  <si>
    <t>RLV0000008</t>
  </si>
  <si>
    <t>RLV0000009</t>
  </si>
  <si>
    <t>débit</t>
  </si>
  <si>
    <t>RLV0000010</t>
  </si>
  <si>
    <t>RLV0000011</t>
  </si>
  <si>
    <t>GL0000011</t>
  </si>
  <si>
    <t>Id</t>
  </si>
  <si>
    <t>Date</t>
  </si>
  <si>
    <t>Lettrage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</si>
</sst>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mbria"/>
      <family val="2"/>
      <scheme val="major"/>
    </font>
    <font>
      <b/>
      <sz val="11"/>
      <color theme="1"/>
      <name val="Cambria"/>
      <family val="2"/>
      <scheme val="major"/>
    </font>
    <font>
      <b/>
      <sz val="11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L14"/>
  <sheetViews>
    <sheetView tabSelected="1" workbookViewId="0">
      <selection activeCell="E5" sqref="E5"/>
    </sheetView>
  </sheetViews>
  <sheetFormatPr baseColWidth="10" defaultRowHeight="14.25" x14ac:dyDescent="0.2"/>
  <cols>
    <col min="1" max="1" width="13.375" customWidth="1"/>
    <col min="2" max="2" width="12.25" style="1" bestFit="1" customWidth="1"/>
    <col min="3" max="3" width="8.375" style="1" bestFit="1" customWidth="1"/>
    <col min="4" max="4" width="14" style="1" customWidth="1"/>
    <col min="9" max="9" width="12.25" style="1" bestFit="1" customWidth="1"/>
    <col min="10" max="10" width="8.375" style="1" bestFit="1" customWidth="1"/>
    <col min="11" max="11" width="12.75" style="1" customWidth="1"/>
    <col min="12" max="12" width="12" customWidth="1"/>
  </cols>
  <sheetData>
    <row r="2" spans="1:12" x14ac:dyDescent="0.2">
      <c r="B2" s="2" t="s">
        <v>0</v>
      </c>
      <c r="I2" s="2" t="s">
        <v>5</v>
      </c>
      <c r="J2" s="1" t="s">
        <v>6</v>
      </c>
    </row>
    <row r="3" spans="1:12" x14ac:dyDescent="0.2">
      <c r="A3" s="4" t="s">
        <v>30</v>
      </c>
      <c r="B3" s="4" t="s">
        <v>2</v>
      </c>
      <c r="C3" s="4" t="s">
        <v>1</v>
      </c>
      <c r="D3" s="4" t="s">
        <v>31</v>
      </c>
      <c r="E3" s="4" t="s">
        <v>32</v>
      </c>
      <c r="H3" s="4" t="s">
        <v>30</v>
      </c>
      <c r="I3" s="4" t="s">
        <v>2</v>
      </c>
      <c r="J3" s="4" t="s">
        <v>1</v>
      </c>
      <c r="K3" s="4" t="s">
        <v>31</v>
      </c>
      <c r="L3" s="4" t="s">
        <v>32</v>
      </c>
    </row>
    <row r="4" spans="1:12" x14ac:dyDescent="0.2">
      <c r="A4" s="3" t="s">
        <v>17</v>
      </c>
      <c r="B4" s="3" t="s">
        <v>3</v>
      </c>
      <c r="C4" s="3">
        <v>373</v>
      </c>
      <c r="D4" s="5">
        <v>42566</v>
      </c>
      <c r="E4" s="3" t="str">
        <f t="array" ref="E4">IFERROR(INDEX($H$4:$H$14,MATCH(C4,IF(($I$4:$I$14&lt;&gt;B4)*($K$4:$K$14=D4),$J$4:$J$14,""),0)),"")</f>
        <v>GL0000001</v>
      </c>
      <c r="H4" s="3" t="s">
        <v>7</v>
      </c>
      <c r="I4" s="3" t="s">
        <v>4</v>
      </c>
      <c r="J4" s="3">
        <v>373</v>
      </c>
      <c r="K4" s="5">
        <v>42566</v>
      </c>
      <c r="L4" s="3" t="str">
        <f>IFERROR(INDEX($A$4:$A$14,MATCH(H4,$E$4:$E$14,0)),"")</f>
        <v>RLV0000001</v>
      </c>
    </row>
    <row r="5" spans="1:12" x14ac:dyDescent="0.2">
      <c r="A5" s="3" t="s">
        <v>18</v>
      </c>
      <c r="B5" s="3" t="s">
        <v>3</v>
      </c>
      <c r="C5" s="3">
        <v>473</v>
      </c>
      <c r="D5" s="5">
        <v>42563</v>
      </c>
      <c r="E5" s="3" t="str">
        <f t="array" ref="E5">IFERROR(INDEX($H$4:$H$14,MATCH(C5,IF(($I$4:$I$14&lt;&gt;B5)*($K$4:$K$14=D5)*ISNA(MATCH($H$4:$H$14,$E$4:E4,0)),$J$4:$J$14,""),0)),"")</f>
        <v/>
      </c>
      <c r="H5" s="3" t="s">
        <v>8</v>
      </c>
      <c r="I5" s="3" t="s">
        <v>3</v>
      </c>
      <c r="J5" s="3">
        <v>473</v>
      </c>
      <c r="K5" s="5">
        <v>42563</v>
      </c>
      <c r="L5" s="3" t="str">
        <f t="shared" ref="L5:L14" si="0">IFERROR(INDEX($A$4:$A$14,MATCH(H5,$E$4:$E$14,0)),"")</f>
        <v/>
      </c>
    </row>
    <row r="6" spans="1:12" x14ac:dyDescent="0.2">
      <c r="A6" s="3" t="s">
        <v>19</v>
      </c>
      <c r="B6" s="3" t="s">
        <v>3</v>
      </c>
      <c r="C6" s="3">
        <v>476</v>
      </c>
      <c r="D6" s="5">
        <v>42562</v>
      </c>
      <c r="E6" s="3" t="str">
        <f t="array" ref="E6">IFERROR(INDEX($H$4:$H$14,MATCH(C6,IF(($I$4:$I$14&lt;&gt;B6)*($K$4:$K$14=D6)*ISNA(MATCH($H$4:$H$14,$E$4:E5,0)),$J$4:$J$14,""),0)),"")</f>
        <v>GL0000003</v>
      </c>
      <c r="H6" s="3" t="s">
        <v>9</v>
      </c>
      <c r="I6" s="3" t="s">
        <v>4</v>
      </c>
      <c r="J6" s="3">
        <v>476</v>
      </c>
      <c r="K6" s="5">
        <v>42562</v>
      </c>
      <c r="L6" s="3" t="str">
        <f t="shared" si="0"/>
        <v>RLV0000003</v>
      </c>
    </row>
    <row r="7" spans="1:12" x14ac:dyDescent="0.2">
      <c r="A7" s="3" t="s">
        <v>20</v>
      </c>
      <c r="B7" s="3" t="s">
        <v>4</v>
      </c>
      <c r="C7" s="3">
        <v>497</v>
      </c>
      <c r="D7" s="5">
        <v>42561</v>
      </c>
      <c r="E7" s="3" t="str">
        <f t="array" ref="E7">IFERROR(INDEX($H$4:$H$14,MATCH(C7,IF(($I$4:$I$14&lt;&gt;B7)*($K$4:$K$14=D7)*ISNA(MATCH($H$4:$H$14,$E$4:E6,0)),$J$4:$J$14,""),0)),"")</f>
        <v/>
      </c>
      <c r="H7" s="3" t="s">
        <v>10</v>
      </c>
      <c r="I7" s="3" t="s">
        <v>4</v>
      </c>
      <c r="J7" s="3">
        <v>497</v>
      </c>
      <c r="K7" s="5">
        <v>42561</v>
      </c>
      <c r="L7" s="3" t="str">
        <f t="shared" si="0"/>
        <v/>
      </c>
    </row>
    <row r="8" spans="1:12" x14ac:dyDescent="0.2">
      <c r="A8" s="3" t="s">
        <v>21</v>
      </c>
      <c r="B8" s="3" t="s">
        <v>3</v>
      </c>
      <c r="C8" s="3">
        <v>602.29</v>
      </c>
      <c r="D8" s="5">
        <v>42713</v>
      </c>
      <c r="E8" s="3" t="str">
        <f t="array" ref="E8">IFERROR(INDEX($H$4:$H$14,MATCH(C8,IF(($I$4:$I$14&lt;&gt;B8)*($K$4:$K$14=D8)*ISNA(MATCH($H$4:$H$14,$E$4:E7,0)),$J$4:$J$14,""),0)),"")</f>
        <v>GL0000005</v>
      </c>
      <c r="H8" s="3" t="s">
        <v>11</v>
      </c>
      <c r="I8" s="3" t="s">
        <v>4</v>
      </c>
      <c r="J8" s="3">
        <v>602.29</v>
      </c>
      <c r="K8" s="5">
        <v>42713</v>
      </c>
      <c r="L8" s="3" t="str">
        <f t="shared" si="0"/>
        <v>RLV0000005</v>
      </c>
    </row>
    <row r="9" spans="1:12" x14ac:dyDescent="0.2">
      <c r="A9" s="3" t="s">
        <v>22</v>
      </c>
      <c r="B9" s="3" t="s">
        <v>3</v>
      </c>
      <c r="C9" s="3">
        <v>982</v>
      </c>
      <c r="D9" s="5">
        <v>42734</v>
      </c>
      <c r="E9" s="3" t="str">
        <f t="array" ref="E9">IFERROR(INDEX($H$4:$H$14,MATCH(C9,IF(($I$4:$I$14&lt;&gt;B9)*($K$4:$K$14=D9)*ISNA(MATCH($H$4:$H$14,$E$4:E8,0)),$J$4:$J$14,""),0)),"")</f>
        <v/>
      </c>
      <c r="H9" s="3" t="s">
        <v>12</v>
      </c>
      <c r="I9" s="3" t="s">
        <v>26</v>
      </c>
      <c r="J9" s="3">
        <v>1000</v>
      </c>
      <c r="K9" s="5">
        <v>42734</v>
      </c>
      <c r="L9" s="3" t="str">
        <f t="shared" si="0"/>
        <v/>
      </c>
    </row>
    <row r="10" spans="1:12" x14ac:dyDescent="0.2">
      <c r="A10" s="3" t="s">
        <v>23</v>
      </c>
      <c r="B10" s="3" t="s">
        <v>3</v>
      </c>
      <c r="C10" s="3">
        <v>2473</v>
      </c>
      <c r="D10" s="5">
        <v>42733</v>
      </c>
      <c r="E10" s="3" t="str">
        <f t="array" ref="E10">IFERROR(INDEX($H$4:$H$14,MATCH(C10,IF(($I$4:$I$14&lt;&gt;B10)*($K$4:$K$14=D10)*ISNA(MATCH($H$4:$H$14,$E$4:E9,0)),$J$4:$J$14,""),0)),"")</f>
        <v/>
      </c>
      <c r="H10" s="3" t="s">
        <v>13</v>
      </c>
      <c r="I10" s="3" t="s">
        <v>3</v>
      </c>
      <c r="J10" s="3">
        <v>3000</v>
      </c>
      <c r="K10" s="5">
        <v>42733</v>
      </c>
      <c r="L10" s="3" t="str">
        <f t="shared" si="0"/>
        <v/>
      </c>
    </row>
    <row r="11" spans="1:12" x14ac:dyDescent="0.2">
      <c r="A11" s="6" t="s">
        <v>27</v>
      </c>
      <c r="B11" s="6" t="s">
        <v>3</v>
      </c>
      <c r="C11" s="6">
        <v>373</v>
      </c>
      <c r="D11" s="7">
        <v>42566</v>
      </c>
      <c r="E11" s="6" t="str">
        <f t="array" ref="E11">IFERROR(INDEX($H$4:$H$14,MATCH(C11,IF(($I$4:$I$14&lt;&gt;B11)*($K$4:$K$14=D11)*ISNA(MATCH($H$4:$H$14,$E$4:E10,0)),$J$4:$J$14,""),0)),"")</f>
        <v>GL0000010</v>
      </c>
      <c r="H11" s="6" t="s">
        <v>16</v>
      </c>
      <c r="I11" s="6" t="s">
        <v>4</v>
      </c>
      <c r="J11" s="6">
        <v>373</v>
      </c>
      <c r="K11" s="7">
        <v>42566</v>
      </c>
      <c r="L11" s="6" t="str">
        <f t="shared" si="0"/>
        <v>RLV0000010</v>
      </c>
    </row>
    <row r="12" spans="1:12" x14ac:dyDescent="0.2">
      <c r="A12" s="6" t="s">
        <v>28</v>
      </c>
      <c r="B12" s="6" t="s">
        <v>3</v>
      </c>
      <c r="C12" s="6">
        <v>373</v>
      </c>
      <c r="D12" s="7">
        <v>42566</v>
      </c>
      <c r="E12" s="6" t="str">
        <f t="array" ref="E12">IFERROR(INDEX($H$4:$H$14,MATCH(C12,IF(($I$4:$I$14&lt;&gt;B12)*($K$4:$K$14=D12)*ISNA(MATCH($H$4:$H$14,$E$4:E11,0)),$J$4:$J$14,""),0)),"")</f>
        <v>GL0000011</v>
      </c>
      <c r="H12" s="6" t="s">
        <v>29</v>
      </c>
      <c r="I12" s="6" t="s">
        <v>4</v>
      </c>
      <c r="J12" s="6">
        <v>373</v>
      </c>
      <c r="K12" s="7">
        <v>42566</v>
      </c>
      <c r="L12" s="6" t="str">
        <f t="shared" si="0"/>
        <v>RLV0000011</v>
      </c>
    </row>
    <row r="13" spans="1:12" x14ac:dyDescent="0.2">
      <c r="A13" s="3" t="s">
        <v>24</v>
      </c>
      <c r="B13" s="3" t="s">
        <v>3</v>
      </c>
      <c r="C13" s="3">
        <v>6173</v>
      </c>
      <c r="D13" s="5">
        <v>42713</v>
      </c>
      <c r="E13" s="3" t="str">
        <f t="array" ref="E13">IFERROR(INDEX($H$4:$H$14,MATCH(C13,IF(($I$4:$I$14&lt;&gt;B13)*($K$4:$K$14=D13)*ISNA(MATCH($H$4:$H$14,$E$4:E11,0)),$J$4:$J$14,""),0)),"")</f>
        <v/>
      </c>
      <c r="H13" s="3" t="s">
        <v>14</v>
      </c>
      <c r="I13" s="3" t="s">
        <v>3</v>
      </c>
      <c r="J13" s="3">
        <v>1500</v>
      </c>
      <c r="K13" s="5">
        <v>42713</v>
      </c>
      <c r="L13" s="3" t="str">
        <f t="shared" si="0"/>
        <v/>
      </c>
    </row>
    <row r="14" spans="1:12" x14ac:dyDescent="0.2">
      <c r="A14" s="3" t="s">
        <v>25</v>
      </c>
      <c r="B14" s="3" t="s">
        <v>4</v>
      </c>
      <c r="C14" s="3">
        <v>982</v>
      </c>
      <c r="D14" s="5">
        <v>42563</v>
      </c>
      <c r="E14" s="3" t="str">
        <f t="array" ref="E14">IFERROR(INDEX($H$4:$H$14,MATCH(C14,IF(($I$4:$I$14&lt;&gt;B14)*($K$4:$K$14=D14)*ISNA(MATCH($H$4:$H$14,$E$4:E13,0)),$J$4:$J$14,""),0)),"")</f>
        <v>GL0000009</v>
      </c>
      <c r="H14" s="3" t="s">
        <v>15</v>
      </c>
      <c r="I14" s="3" t="s">
        <v>3</v>
      </c>
      <c r="J14" s="3">
        <v>982</v>
      </c>
      <c r="K14" s="5">
        <v>42563</v>
      </c>
      <c r="L14" s="3" t="str">
        <f t="shared" si="0"/>
        <v>RLV0000009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jvdo</dc:creator>
  <cp:lastModifiedBy>jvdo</cp:lastModifiedBy>
  <dcterms:created xsi:type="dcterms:W3CDTF">2017-01-31T15:27:00Z</dcterms:created>
  <dcterms:modified xsi:type="dcterms:W3CDTF">2017-02-01T13:30:10Z</dcterms:modified>
</cp:coreProperties>
</file>