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20" windowWidth="24960" windowHeight="1207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C19" i="1"/>
  <c r="C20"/>
  <c r="C21"/>
  <c r="C22"/>
  <c r="C23"/>
  <c r="C24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18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24"/>
  <c r="B26"/>
  <c r="B27"/>
  <c r="B28"/>
  <c r="B29"/>
  <c r="B30"/>
  <c r="B31"/>
  <c r="B32"/>
  <c r="B33"/>
  <c r="B34"/>
  <c r="B35"/>
  <c r="B19" l="1"/>
  <c r="B20"/>
  <c r="B21"/>
  <c r="B22"/>
  <c r="B23"/>
  <c r="B18"/>
  <c r="C5"/>
  <c r="A15" l="1"/>
  <c r="I6"/>
  <c r="I5"/>
  <c r="C4"/>
  <c r="E5" l="1"/>
  <c r="A14"/>
  <c r="I3"/>
  <c r="B7"/>
  <c r="I4"/>
  <c r="B8"/>
  <c r="E4" l="1"/>
</calcChain>
</file>

<file path=xl/sharedStrings.xml><?xml version="1.0" encoding="utf-8"?>
<sst xmlns="http://schemas.openxmlformats.org/spreadsheetml/2006/main" count="21" uniqueCount="16">
  <si>
    <t>Date et Heure UTC</t>
  </si>
  <si>
    <t>Heure locale</t>
  </si>
  <si>
    <t>=</t>
  </si>
  <si>
    <t>Date de départ</t>
  </si>
  <si>
    <t>Je désire retrouver l'heure local (pour la France) à partir d'une date et heure UTC.</t>
  </si>
  <si>
    <t>ou bien d'une date mini ou maxi</t>
  </si>
  <si>
    <t>en résumé = si à la date on est dans les horaires d'été  &gt;&gt;&gt;&gt;&gt;   l'heure UTC + 2 si non =UTC + 1</t>
  </si>
  <si>
    <t>pour infos le changement heures d'été s'effectue le dernier samedi de mars (on passe en heure d'été)</t>
  </si>
  <si>
    <t>et  le changement heures d'hiver s'effectue le dernier samedi d'octobre</t>
  </si>
  <si>
    <t>Données exemple</t>
  </si>
  <si>
    <t xml:space="preserve">dernier samedi du mois </t>
  </si>
  <si>
    <t>octobre</t>
  </si>
  <si>
    <t>mars</t>
  </si>
  <si>
    <t>=SI(ET(A18&gt;DATE(ANNEE(A18);3;32-JOURSEM(DATE(ANNEE(A18);3;31);1))+TEMPS(1;0;0);A18&lt;=DATE(ANNEE(A18);10;32-JOURSEM(DATE(ANNEE(A18);10;31);1))+TEMPS(1;0;0));TEMPS(HEURE(A18)+2;MINUTE(A18);SECONDE(A18));TEMPS(HEURE(A18)+1;MINUTE(A18);SECONDE(A18)))</t>
  </si>
  <si>
    <t>=SI(ET(C5&gt;DATE(ANNEE(C5);3;32-JOURSEM(DATE(ANNEE(C5);3;31);1))+TEMPS(1;0;0);C5&lt;=DATE(ANNEE(C5);10;32-JOURSEM(DATE(ANNEE(C5);10;31);1))+TEMPS(1;0;0));TEMPS(HEURE(C5)+2;MINUTE(C5);SECONDE(C5));TEMPS(HEURE(C5)+1;MINUTE(C5);SECONDE(C5)))</t>
  </si>
  <si>
    <t>=SI(ET(C4&gt;DATE(ANNEE(C4);3;32-JOURSEM(DATE(ANNEE(C4);3;31);1))+TEMPS(1;0;0);C4&lt;=DATE(ANNEE(C4);10;32-JOURSEM(DATE(ANNEE(C4);10;31);1))+TEMPS(1;0;0));TEMPS(HEURE(C4)+2;MINUTE(C4);SECONDE(C4));TEMPS(HEURE(C4)+1;MINUTE(C4);SECONDE(C4)))</t>
  </si>
</sst>
</file>

<file path=xl/styles.xml><?xml version="1.0" encoding="utf-8"?>
<styleSheet xmlns="http://schemas.openxmlformats.org/spreadsheetml/2006/main">
  <numFmts count="3">
    <numFmt numFmtId="164" formatCode="dd/mm/yyyy\ h:mm:ss"/>
    <numFmt numFmtId="165" formatCode="[$-F400]h:mm:ss\ AM/PM"/>
    <numFmt numFmtId="173" formatCode="dd/mm/yyyy\ hh:mm:ss"/>
  </numFmts>
  <fonts count="3">
    <font>
      <sz val="11"/>
      <color theme="1"/>
      <name val="Times New Roman"/>
      <family val="2"/>
    </font>
    <font>
      <b/>
      <sz val="10"/>
      <name val="Arial"/>
      <family val="2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/>
    </xf>
    <xf numFmtId="165" fontId="0" fillId="0" borderId="0" xfId="0" quotePrefix="1" applyNumberFormat="1"/>
    <xf numFmtId="0" fontId="0" fillId="0" borderId="0" xfId="0" quotePrefix="1"/>
    <xf numFmtId="0" fontId="0" fillId="0" borderId="0" xfId="0" applyAlignment="1">
      <alignment horizontal="left" indent="2"/>
    </xf>
    <xf numFmtId="0" fontId="2" fillId="0" borderId="0" xfId="0" applyFont="1" applyAlignment="1">
      <alignment horizontal="left" indent="9"/>
    </xf>
    <xf numFmtId="0" fontId="2" fillId="0" borderId="0" xfId="0" applyNumberFormat="1" applyFont="1" applyAlignment="1">
      <alignment horizontal="left" indent="2"/>
    </xf>
    <xf numFmtId="0" fontId="0" fillId="0" borderId="0" xfId="0" applyNumberFormat="1" applyAlignment="1">
      <alignment horizontal="left" indent="2"/>
    </xf>
    <xf numFmtId="14" fontId="0" fillId="0" borderId="0" xfId="0" applyNumberFormat="1" applyAlignment="1">
      <alignment horizontal="center"/>
    </xf>
    <xf numFmtId="164" fontId="1" fillId="2" borderId="3" xfId="0" applyNumberFormat="1" applyFont="1" applyFill="1" applyBorder="1" applyAlignment="1">
      <alignment horizontal="center" vertical="center"/>
    </xf>
    <xf numFmtId="0" fontId="0" fillId="0" borderId="2" xfId="0" applyBorder="1" applyProtection="1">
      <protection locked="0"/>
    </xf>
    <xf numFmtId="164" fontId="0" fillId="0" borderId="0" xfId="0" applyNumberFormat="1"/>
    <xf numFmtId="165" fontId="0" fillId="0" borderId="0" xfId="0" applyNumberFormat="1" applyAlignment="1">
      <alignment vertical="center"/>
    </xf>
    <xf numFmtId="0" fontId="0" fillId="0" borderId="0" xfId="0" applyAlignment="1">
      <alignment horizontal="left" vertical="top" wrapText="1"/>
    </xf>
    <xf numFmtId="14" fontId="0" fillId="0" borderId="0" xfId="0" applyNumberFormat="1"/>
    <xf numFmtId="173" fontId="0" fillId="0" borderId="0" xfId="0" applyNumberFormat="1"/>
    <xf numFmtId="173" fontId="0" fillId="3" borderId="0" xfId="0" applyNumberFormat="1" applyFill="1"/>
    <xf numFmtId="173" fontId="0" fillId="0" borderId="0" xfId="0" applyNumberFormat="1" applyFill="1"/>
    <xf numFmtId="21" fontId="0" fillId="0" borderId="0" xfId="0" applyNumberFormat="1"/>
    <xf numFmtId="165" fontId="0" fillId="0" borderId="0" xfId="0" applyNumberFormat="1" applyFill="1"/>
    <xf numFmtId="0" fontId="0" fillId="0" borderId="0" xfId="0" quotePrefix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761999</xdr:colOff>
      <xdr:row>7</xdr:row>
      <xdr:rowOff>38100</xdr:rowOff>
    </xdr:from>
    <xdr:to>
      <xdr:col>9</xdr:col>
      <xdr:colOff>371475</xdr:colOff>
      <xdr:row>8</xdr:row>
      <xdr:rowOff>152400</xdr:rowOff>
    </xdr:to>
    <xdr:sp macro="" textlink="">
      <xdr:nvSpPr>
        <xdr:cNvPr id="2" name="ZoneTexte 1"/>
        <xdr:cNvSpPr txBox="1"/>
      </xdr:nvSpPr>
      <xdr:spPr>
        <a:xfrm>
          <a:off x="7943849" y="1533525"/>
          <a:ext cx="2247901" cy="31432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Les formules  ne</a:t>
          </a:r>
          <a:r>
            <a:rPr lang="fr-FR" sz="1100" baseline="0"/>
            <a:t> sont</a:t>
          </a:r>
          <a:r>
            <a:rPr lang="fr-FR" sz="1100"/>
            <a:t> pas de moi !</a:t>
          </a:r>
        </a:p>
      </xdr:txBody>
    </xdr:sp>
    <xdr:clientData/>
  </xdr:twoCellAnchor>
  <xdr:twoCellAnchor>
    <xdr:from>
      <xdr:col>4</xdr:col>
      <xdr:colOff>57150</xdr:colOff>
      <xdr:row>21</xdr:row>
      <xdr:rowOff>0</xdr:rowOff>
    </xdr:from>
    <xdr:to>
      <xdr:col>8</xdr:col>
      <xdr:colOff>1038225</xdr:colOff>
      <xdr:row>24</xdr:row>
      <xdr:rowOff>152400</xdr:rowOff>
    </xdr:to>
    <xdr:sp macro="" textlink="">
      <xdr:nvSpPr>
        <xdr:cNvPr id="3" name="ZoneTexte 2"/>
        <xdr:cNvSpPr txBox="1"/>
      </xdr:nvSpPr>
      <xdr:spPr>
        <a:xfrm>
          <a:off x="5524500" y="4695825"/>
          <a:ext cx="4219575" cy="7239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La formule n'e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st  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pas bonne pour la date !</a:t>
          </a:r>
          <a:endParaRPr lang="fr-FR"/>
        </a:p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Pour l'heure locale, c'est bon.</a:t>
          </a:r>
          <a:endParaRPr lang="fr-FR"/>
        </a:p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je vais l'utiliser pour le moment en attendant de faire plus simple.</a:t>
          </a:r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76"/>
  <sheetViews>
    <sheetView tabSelected="1" workbookViewId="0">
      <selection activeCell="B14" sqref="B14:M14"/>
    </sheetView>
  </sheetViews>
  <sheetFormatPr baseColWidth="10" defaultRowHeight="15"/>
  <cols>
    <col min="1" max="1" width="35.140625" customWidth="1"/>
    <col min="2" max="3" width="17.7109375" bestFit="1" customWidth="1"/>
    <col min="5" max="5" width="14.28515625" customWidth="1"/>
    <col min="9" max="9" width="16.7109375" bestFit="1" customWidth="1"/>
  </cols>
  <sheetData>
    <row r="1" spans="1:13" ht="27" customHeight="1">
      <c r="A1" s="6" t="s">
        <v>4</v>
      </c>
    </row>
    <row r="2" spans="1:13" ht="23.25" customHeight="1" thickBot="1"/>
    <row r="3" spans="1:13" ht="15.75" customHeight="1" thickBot="1">
      <c r="A3" s="10" t="s">
        <v>9</v>
      </c>
      <c r="C3" s="2" t="s">
        <v>0</v>
      </c>
      <c r="E3" s="2" t="s">
        <v>1</v>
      </c>
      <c r="G3" t="s">
        <v>10</v>
      </c>
      <c r="I3" s="12">
        <f>7*INT(EOMONTH(DATE(YEAR($C$4),10,1),0)/7)</f>
        <v>42672</v>
      </c>
      <c r="K3" t="s">
        <v>11</v>
      </c>
    </row>
    <row r="4" spans="1:13" ht="15.75" customHeight="1">
      <c r="A4" s="11">
        <v>1469527752000</v>
      </c>
      <c r="C4" s="1">
        <f>IF(A4&lt;&gt;"", (A4+("1/1/1970"-"1/1/1900"+1)*86400000)/86400000,"")</f>
        <v>42577.423055555555</v>
      </c>
      <c r="E4" s="3">
        <f>IF(AND($C$4&gt;$I$4,$C4&lt;$I$3),$C$4+(2/24),$C$4+(1/24))</f>
        <v>42577.506388888891</v>
      </c>
      <c r="I4" s="12">
        <f>7*INT(EOMONTH(DATE(YEAR($C$4),3,1),0)/7)</f>
        <v>42455</v>
      </c>
      <c r="K4" t="s">
        <v>12</v>
      </c>
    </row>
    <row r="5" spans="1:13" ht="15.75" customHeight="1" thickBot="1">
      <c r="A5" s="11">
        <v>1480000209000</v>
      </c>
      <c r="C5" s="1">
        <f>IF(A5&lt;&gt;"", (A5+("1/1/1970"-"1/1/1900"+1)*86400000)/86400000,"")</f>
        <v>42698.632048611114</v>
      </c>
      <c r="E5" s="3">
        <f>IF(AND($C$5&gt;$I$6,$C$5&lt;$I$5),$C$5+(2/24),$C$5+(1/24))</f>
        <v>42698.673715277779</v>
      </c>
      <c r="G5" t="s">
        <v>10</v>
      </c>
      <c r="I5" s="12">
        <f>7*INT(EOMONTH(DATE(YEAR($C$5),10,1),0)/7)</f>
        <v>42672</v>
      </c>
      <c r="K5" t="s">
        <v>11</v>
      </c>
    </row>
    <row r="6" spans="1:13" ht="15.75" customHeight="1" thickBot="1">
      <c r="B6" s="2" t="s">
        <v>3</v>
      </c>
      <c r="E6" s="2" t="s">
        <v>1</v>
      </c>
      <c r="I6" s="12">
        <f>7*INT(EOMONTH(DATE(YEAR($C$5),3,1),0)/7)</f>
        <v>42455</v>
      </c>
      <c r="K6" t="s">
        <v>12</v>
      </c>
    </row>
    <row r="7" spans="1:13" ht="15.75" customHeight="1">
      <c r="A7" s="5" t="s">
        <v>5</v>
      </c>
      <c r="B7" s="9">
        <f>MIN(C4:C5)</f>
        <v>42577.423055555555</v>
      </c>
      <c r="E7" s="4" t="s">
        <v>2</v>
      </c>
    </row>
    <row r="8" spans="1:13" ht="15.75" customHeight="1">
      <c r="A8" s="5"/>
      <c r="B8" s="9">
        <f>MAX(C4:C5)</f>
        <v>42698.632048611114</v>
      </c>
      <c r="E8" s="4" t="s">
        <v>2</v>
      </c>
    </row>
    <row r="9" spans="1:13" ht="15.75" customHeight="1">
      <c r="A9" s="7" t="s">
        <v>6</v>
      </c>
    </row>
    <row r="10" spans="1:13" ht="15.75" customHeight="1">
      <c r="A10" s="5"/>
    </row>
    <row r="11" spans="1:13" ht="15.75" customHeight="1">
      <c r="A11" s="8" t="s">
        <v>7</v>
      </c>
    </row>
    <row r="12" spans="1:13" ht="15.75" customHeight="1">
      <c r="A12" s="8" t="s">
        <v>8</v>
      </c>
    </row>
    <row r="14" spans="1:13" ht="33.75" customHeight="1">
      <c r="A14" s="13">
        <f>IF(AND(C4&gt;DATE(YEAR(C4),3,32-WEEKDAY(DATE(YEAR(C4),3,31),1))+TIME(1,0,0),C4&lt;=DATE(YEAR(C4),10,32-WEEKDAY(DATE(YEAR(C4),10,31),1))+TIME(1,0,0)),TIME(HOUR(C4)+2,MINUTE(C4),SECOND(C4)),TIME(HOUR(C4)+1,MINUTE(C4),SECOND(C4)))</f>
        <v>0.50638888888888889</v>
      </c>
      <c r="B14" s="21" t="s">
        <v>15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31.5" customHeight="1">
      <c r="A15" s="13">
        <f>IF(AND(C5&gt;DATE(YEAR(C5),3,32-WEEKDAY(DATE(YEAR(C5),3,31),1))+TIME(1,0,0),C5&lt;=DATE(YEAR(C5),10,32-WEEKDAY(DATE(YEAR(C5),10,31),1))+TIME(1,0,0)),TIME(HOUR(C5)+2,MINUTE(C5),SECOND(C5)),TIME(HOUR(C5)+1,MINUTE(C5),SECOND(C5)))</f>
        <v>0.67371527777777773</v>
      </c>
      <c r="B15" s="21" t="s">
        <v>14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13">
      <c r="A16" s="13"/>
    </row>
    <row r="18" spans="1:4">
      <c r="A18" s="18">
        <v>41358.520844907405</v>
      </c>
      <c r="B18" s="18">
        <f>IF(AND(A18&gt;DATE(YEAR(A18),3,32-WEEKDAY(DATE(YEAR(A18),3,31),1))+TIME(1,0,0),A18&lt;=DATE(YEAR(A18),10,32-WEEKDAY(DATE(YEAR(A18),10,31),1))+TIME(1,0,0)),TIME(HOUR(A18)+2,MINUTE(A18),SECOND(A18)),TIME(HOUR(A18)+1,MINUTE(A18),SECOND(A18)))</f>
        <v>0.56251157407407404</v>
      </c>
      <c r="C18" s="20">
        <f>IF(AND(A18&gt;DATE(YEAR(A18),3,32-WEEKDAY(DATE(YEAR(A18),3,31),1))+TIME(1,0,0),A18&lt;=DATE(YEAR(A18),10,32-WEEKDAY(DATE(YEAR(A18),10,31),1))+TIME(1,0,0)),TIME(HOUR(A18)+2,MINUTE(A18),SECOND(A18)),TIME(HOUR(A18)+1,MINUTE(A18),SECOND(A18)))</f>
        <v>0.56251157407407404</v>
      </c>
      <c r="D18" s="4" t="s">
        <v>13</v>
      </c>
    </row>
    <row r="19" spans="1:4">
      <c r="A19" s="18">
        <v>41359.52084484954</v>
      </c>
      <c r="B19" s="18">
        <f t="shared" ref="B19:B40" si="0">IF(AND(A19&gt;DATE(YEAR(A19),3,32-WEEKDAY(DATE(YEAR(A19),3,31),1))+TIME(1,0,0),A19&lt;=DATE(YEAR(A19),10,32-WEEKDAY(DATE(YEAR(A19),10,31),1))+TIME(1,0,0)),TIME(HOUR(A19)+2,MINUTE(A19),SECOND(A19)),TIME(HOUR(A19)+1,MINUTE(A19),SECOND(A19)))</f>
        <v>0.56251157407407404</v>
      </c>
      <c r="C19" s="20">
        <f t="shared" ref="C19:C76" si="1">IF(AND(A19&gt;DATE(YEAR(A19),3,32-WEEKDAY(DATE(YEAR(A19),3,31),1))+TIME(1,0,0),A19&lt;=DATE(YEAR(A19),10,32-WEEKDAY(DATE(YEAR(A19),10,31),1))+TIME(1,0,0)),TIME(HOUR(A19)+2,MINUTE(A19),SECOND(A19)),TIME(HOUR(A19)+1,MINUTE(A19),SECOND(A19)))</f>
        <v>0.56251157407407404</v>
      </c>
    </row>
    <row r="20" spans="1:4">
      <c r="A20" s="18">
        <v>41360.52084484954</v>
      </c>
      <c r="B20" s="18">
        <f t="shared" si="0"/>
        <v>0.56251157407407404</v>
      </c>
      <c r="C20" s="20">
        <f t="shared" si="1"/>
        <v>0.56251157407407404</v>
      </c>
    </row>
    <row r="21" spans="1:4">
      <c r="A21" s="18">
        <v>41361.52084484954</v>
      </c>
      <c r="B21" s="18">
        <f t="shared" si="0"/>
        <v>0.56251157407407404</v>
      </c>
      <c r="C21" s="20">
        <f t="shared" si="1"/>
        <v>0.56251157407407404</v>
      </c>
    </row>
    <row r="22" spans="1:4">
      <c r="A22" s="18">
        <v>41362.52084484954</v>
      </c>
      <c r="B22" s="18">
        <f t="shared" si="0"/>
        <v>0.56251157407407404</v>
      </c>
      <c r="C22" s="20">
        <f t="shared" si="1"/>
        <v>0.56251157407407404</v>
      </c>
    </row>
    <row r="23" spans="1:4">
      <c r="A23" s="18">
        <v>41363.52084484954</v>
      </c>
      <c r="B23" s="18">
        <f t="shared" si="0"/>
        <v>0.56251157407407404</v>
      </c>
      <c r="C23" s="20">
        <f t="shared" si="1"/>
        <v>0.56251157407407404</v>
      </c>
    </row>
    <row r="24" spans="1:4">
      <c r="A24" s="16">
        <v>41364.52084484954</v>
      </c>
      <c r="B24" s="16">
        <f t="shared" si="0"/>
        <v>0.60417824074074067</v>
      </c>
      <c r="C24" s="20">
        <f t="shared" si="1"/>
        <v>0.60417824074074067</v>
      </c>
    </row>
    <row r="25" spans="1:4">
      <c r="A25" s="16"/>
      <c r="B25" s="16"/>
      <c r="C25" s="20"/>
    </row>
    <row r="26" spans="1:4">
      <c r="A26" s="16">
        <v>43030.520844907405</v>
      </c>
      <c r="B26" s="16">
        <f t="shared" si="0"/>
        <v>0.60417824074074067</v>
      </c>
      <c r="C26" s="20">
        <f t="shared" si="1"/>
        <v>0.60417824074074067</v>
      </c>
    </row>
    <row r="27" spans="1:4">
      <c r="A27" s="16">
        <v>43031.52084484954</v>
      </c>
      <c r="B27" s="16">
        <f t="shared" si="0"/>
        <v>0.60417824074074067</v>
      </c>
      <c r="C27" s="20">
        <f t="shared" si="1"/>
        <v>0.60417824074074067</v>
      </c>
    </row>
    <row r="28" spans="1:4">
      <c r="A28" s="16">
        <v>43032.52084484954</v>
      </c>
      <c r="B28" s="16">
        <f t="shared" si="0"/>
        <v>0.60417824074074067</v>
      </c>
      <c r="C28" s="20">
        <f t="shared" si="1"/>
        <v>0.60417824074074067</v>
      </c>
    </row>
    <row r="29" spans="1:4">
      <c r="A29" s="16">
        <v>43033.52084484954</v>
      </c>
      <c r="B29" s="16">
        <f t="shared" si="0"/>
        <v>0.60417824074074067</v>
      </c>
      <c r="C29" s="20">
        <f t="shared" si="1"/>
        <v>0.60417824074074067</v>
      </c>
    </row>
    <row r="30" spans="1:4">
      <c r="A30" s="16">
        <v>43034.52084484954</v>
      </c>
      <c r="B30" s="16">
        <f t="shared" si="0"/>
        <v>0.60417824074074067</v>
      </c>
      <c r="C30" s="20">
        <f t="shared" si="1"/>
        <v>0.60417824074074067</v>
      </c>
    </row>
    <row r="31" spans="1:4">
      <c r="A31" s="16">
        <v>43035.52084484954</v>
      </c>
      <c r="B31" s="16">
        <f t="shared" si="0"/>
        <v>0.60417824074074067</v>
      </c>
      <c r="C31" s="20">
        <f t="shared" si="1"/>
        <v>0.60417824074074067</v>
      </c>
    </row>
    <row r="32" spans="1:4">
      <c r="A32" s="16">
        <v>43036.52084484954</v>
      </c>
      <c r="B32" s="16">
        <f t="shared" si="0"/>
        <v>0.60417824074074067</v>
      </c>
      <c r="C32" s="20">
        <f t="shared" si="1"/>
        <v>0.60417824074074067</v>
      </c>
    </row>
    <row r="33" spans="1:3">
      <c r="A33" s="17">
        <v>43037.52084484954</v>
      </c>
      <c r="B33" s="17">
        <f t="shared" si="0"/>
        <v>0.56251157407407404</v>
      </c>
      <c r="C33" s="20">
        <f t="shared" si="1"/>
        <v>0.56251157407407404</v>
      </c>
    </row>
    <row r="34" spans="1:3">
      <c r="A34" s="17">
        <v>43038.52084484954</v>
      </c>
      <c r="B34" s="17">
        <f t="shared" si="0"/>
        <v>0.56251157407407404</v>
      </c>
      <c r="C34" s="20">
        <f t="shared" si="1"/>
        <v>0.56251157407407404</v>
      </c>
    </row>
    <row r="35" spans="1:3">
      <c r="A35" s="17">
        <v>43039.52084484954</v>
      </c>
      <c r="B35" s="17">
        <f t="shared" si="0"/>
        <v>0.56251157407407404</v>
      </c>
      <c r="C35" s="20">
        <f t="shared" si="1"/>
        <v>0.56251157407407404</v>
      </c>
    </row>
    <row r="36" spans="1:3">
      <c r="A36" s="17">
        <v>43040.52084484954</v>
      </c>
      <c r="B36" s="17">
        <f t="shared" si="0"/>
        <v>0.56251157407407404</v>
      </c>
      <c r="C36" s="20">
        <f t="shared" si="1"/>
        <v>0.56251157407407404</v>
      </c>
    </row>
    <row r="37" spans="1:3">
      <c r="A37" s="17">
        <v>43041.52084484954</v>
      </c>
      <c r="B37" s="17">
        <f t="shared" si="0"/>
        <v>0.56251157407407404</v>
      </c>
      <c r="C37" s="20">
        <f t="shared" si="1"/>
        <v>0.56251157407407404</v>
      </c>
    </row>
    <row r="38" spans="1:3">
      <c r="A38" s="17">
        <v>43042.52084484954</v>
      </c>
      <c r="B38" s="17">
        <f t="shared" si="0"/>
        <v>0.56251157407407404</v>
      </c>
      <c r="C38" s="20">
        <f t="shared" si="1"/>
        <v>0.56251157407407404</v>
      </c>
    </row>
    <row r="39" spans="1:3">
      <c r="A39" s="17">
        <v>43043.52084484954</v>
      </c>
      <c r="B39" s="17">
        <f t="shared" si="0"/>
        <v>0.56251157407407404</v>
      </c>
      <c r="C39" s="20">
        <f t="shared" si="1"/>
        <v>0.56251157407407404</v>
      </c>
    </row>
    <row r="40" spans="1:3">
      <c r="A40" s="17">
        <v>43044.52084484954</v>
      </c>
      <c r="B40" s="17">
        <f t="shared" si="0"/>
        <v>0.56251157407407404</v>
      </c>
      <c r="C40" s="20">
        <f t="shared" si="1"/>
        <v>0.56251157407407404</v>
      </c>
    </row>
    <row r="41" spans="1:3">
      <c r="A41" s="17">
        <v>43177.52084484954</v>
      </c>
      <c r="B41" s="17">
        <f t="shared" ref="B41:B51" si="2">IF(AND(A41&gt;DATE(YEAR(A41),3,32-WEEKDAY(DATE(YEAR(A41),3,31),1))+TIME(1,0,0),A41&lt;=DATE(YEAR(A41),10,32-WEEKDAY(DATE(YEAR(A41),10,31),1))+TIME(1,0,0)),TIME(HOUR(A41)+2,MINUTE(A41),SECOND(A41)),TIME(HOUR(A41)+1,MINUTE(A41),SECOND(A41)))</f>
        <v>0.56251157407407404</v>
      </c>
      <c r="C41" s="20">
        <f t="shared" si="1"/>
        <v>0.56251157407407404</v>
      </c>
    </row>
    <row r="42" spans="1:3">
      <c r="A42" s="17">
        <v>43178.52084484954</v>
      </c>
      <c r="B42" s="17">
        <f t="shared" si="2"/>
        <v>0.56251157407407404</v>
      </c>
      <c r="C42" s="20">
        <f t="shared" si="1"/>
        <v>0.56251157407407404</v>
      </c>
    </row>
    <row r="43" spans="1:3">
      <c r="A43" s="17">
        <v>43179.52084484954</v>
      </c>
      <c r="B43" s="17">
        <f t="shared" si="2"/>
        <v>0.56251157407407404</v>
      </c>
      <c r="C43" s="20">
        <f t="shared" si="1"/>
        <v>0.56251157407407404</v>
      </c>
    </row>
    <row r="44" spans="1:3">
      <c r="A44" s="17">
        <v>43180.52084484954</v>
      </c>
      <c r="B44" s="17">
        <f t="shared" si="2"/>
        <v>0.56251157407407404</v>
      </c>
      <c r="C44" s="20">
        <f t="shared" si="1"/>
        <v>0.56251157407407404</v>
      </c>
    </row>
    <row r="45" spans="1:3">
      <c r="A45" s="17">
        <v>43181.52084484954</v>
      </c>
      <c r="B45" s="17">
        <f t="shared" si="2"/>
        <v>0.56251157407407404</v>
      </c>
      <c r="C45" s="20">
        <f t="shared" si="1"/>
        <v>0.56251157407407404</v>
      </c>
    </row>
    <row r="46" spans="1:3">
      <c r="A46" s="17">
        <v>43182.52084484954</v>
      </c>
      <c r="B46" s="17">
        <f t="shared" si="2"/>
        <v>0.56251157407407404</v>
      </c>
      <c r="C46" s="20">
        <f t="shared" si="1"/>
        <v>0.56251157407407404</v>
      </c>
    </row>
    <row r="47" spans="1:3">
      <c r="A47" s="17">
        <v>43183.52084484954</v>
      </c>
      <c r="B47" s="17">
        <f t="shared" si="2"/>
        <v>0.56251157407407404</v>
      </c>
      <c r="C47" s="20">
        <f t="shared" si="1"/>
        <v>0.56251157407407404</v>
      </c>
    </row>
    <row r="48" spans="1:3">
      <c r="A48" s="16">
        <v>43184.52084484954</v>
      </c>
      <c r="B48" s="16">
        <f t="shared" si="2"/>
        <v>0.60417824074074067</v>
      </c>
      <c r="C48" s="20">
        <f t="shared" si="1"/>
        <v>0.60417824074074067</v>
      </c>
    </row>
    <row r="49" spans="1:3">
      <c r="A49" s="16">
        <v>43185.52084484954</v>
      </c>
      <c r="B49" s="16">
        <f t="shared" si="2"/>
        <v>0.60417824074074067</v>
      </c>
      <c r="C49" s="20">
        <f t="shared" si="1"/>
        <v>0.60417824074074067</v>
      </c>
    </row>
    <row r="50" spans="1:3">
      <c r="A50" s="16">
        <v>43186.52084484954</v>
      </c>
      <c r="B50" s="16">
        <f t="shared" si="2"/>
        <v>0.60417824074074067</v>
      </c>
      <c r="C50" s="20">
        <f t="shared" si="1"/>
        <v>0.60417824074074067</v>
      </c>
    </row>
    <row r="51" spans="1:3">
      <c r="A51" s="16">
        <v>43187.52084484954</v>
      </c>
      <c r="B51" s="16">
        <f t="shared" si="2"/>
        <v>0.60417824074074067</v>
      </c>
      <c r="C51" s="20">
        <f t="shared" si="1"/>
        <v>0.60417824074074067</v>
      </c>
    </row>
    <row r="52" spans="1:3">
      <c r="A52" s="16">
        <v>43398.52084484954</v>
      </c>
      <c r="B52" s="16">
        <f t="shared" ref="B52:B60" si="3">IF(AND(A52&gt;DATE(YEAR(A52),3,32-WEEKDAY(DATE(YEAR(A52),3,31),1))+TIME(1,0,0),A52&lt;=DATE(YEAR(A52),10,32-WEEKDAY(DATE(YEAR(A52),10,31),1))+TIME(1,0,0)),TIME(HOUR(A52)+2,MINUTE(A52),SECOND(A52)),TIME(HOUR(A52)+1,MINUTE(A52),SECOND(A52)))</f>
        <v>0.60417824074074067</v>
      </c>
      <c r="C52" s="20">
        <f t="shared" si="1"/>
        <v>0.60417824074074067</v>
      </c>
    </row>
    <row r="53" spans="1:3">
      <c r="A53" s="16">
        <v>43399.52084484954</v>
      </c>
      <c r="B53" s="16">
        <f t="shared" si="3"/>
        <v>0.60417824074074067</v>
      </c>
      <c r="C53" s="20">
        <f t="shared" si="1"/>
        <v>0.60417824074074067</v>
      </c>
    </row>
    <row r="54" spans="1:3">
      <c r="A54" s="16">
        <v>43400.52084484954</v>
      </c>
      <c r="B54" s="16">
        <f t="shared" si="3"/>
        <v>0.60417824074074067</v>
      </c>
      <c r="C54" s="20">
        <f t="shared" si="1"/>
        <v>0.60417824074074067</v>
      </c>
    </row>
    <row r="55" spans="1:3">
      <c r="A55" s="17">
        <v>43401.52084484954</v>
      </c>
      <c r="B55" s="17">
        <f t="shared" si="3"/>
        <v>0.56251157407407404</v>
      </c>
      <c r="C55" s="20">
        <f t="shared" si="1"/>
        <v>0.56251157407407404</v>
      </c>
    </row>
    <row r="56" spans="1:3">
      <c r="A56" s="17">
        <v>43402.52084484954</v>
      </c>
      <c r="B56" s="17">
        <f t="shared" si="3"/>
        <v>0.56251157407407404</v>
      </c>
      <c r="C56" s="20">
        <f t="shared" si="1"/>
        <v>0.56251157407407404</v>
      </c>
    </row>
    <row r="57" spans="1:3">
      <c r="A57" s="17">
        <v>43403.52084484954</v>
      </c>
      <c r="B57" s="17">
        <f t="shared" si="3"/>
        <v>0.56251157407407404</v>
      </c>
      <c r="C57" s="20">
        <f t="shared" si="1"/>
        <v>0.56251157407407404</v>
      </c>
    </row>
    <row r="58" spans="1:3">
      <c r="A58" s="17">
        <v>43404.52084484954</v>
      </c>
      <c r="B58" s="17">
        <f t="shared" si="3"/>
        <v>0.56251157407407404</v>
      </c>
      <c r="C58" s="20">
        <f t="shared" si="1"/>
        <v>0.56251157407407404</v>
      </c>
    </row>
    <row r="59" spans="1:3">
      <c r="A59" s="17">
        <v>43405.52084484954</v>
      </c>
      <c r="B59" s="17">
        <f t="shared" si="3"/>
        <v>0.56251157407407404</v>
      </c>
      <c r="C59" s="20">
        <f t="shared" si="1"/>
        <v>0.56251157407407404</v>
      </c>
    </row>
    <row r="60" spans="1:3">
      <c r="A60" s="17">
        <v>43406.52084484954</v>
      </c>
      <c r="B60" s="17">
        <f t="shared" si="3"/>
        <v>0.56251157407407404</v>
      </c>
      <c r="C60" s="20">
        <f t="shared" si="1"/>
        <v>0.56251157407407404</v>
      </c>
    </row>
    <row r="61" spans="1:3">
      <c r="A61" s="17">
        <v>43548.52084484954</v>
      </c>
      <c r="B61" s="17">
        <f t="shared" ref="B61:B76" si="4">IF(AND(A61&gt;DATE(YEAR(A61),3,32-WEEKDAY(DATE(YEAR(A61),3,31),1))+TIME(1,0,0),A61&lt;=DATE(YEAR(A61),10,32-WEEKDAY(DATE(YEAR(A61),10,31),1))+TIME(1,0,0)),TIME(HOUR(A61)+2,MINUTE(A61),SECOND(A61)),TIME(HOUR(A61)+1,MINUTE(A61),SECOND(A61)))</f>
        <v>0.56251157407407404</v>
      </c>
      <c r="C61" s="20">
        <f t="shared" si="1"/>
        <v>0.56251157407407404</v>
      </c>
    </row>
    <row r="62" spans="1:3">
      <c r="A62" s="17">
        <v>43549.52084484954</v>
      </c>
      <c r="B62" s="17">
        <f t="shared" si="4"/>
        <v>0.56251157407407404</v>
      </c>
      <c r="C62" s="20">
        <f t="shared" si="1"/>
        <v>0.56251157407407404</v>
      </c>
    </row>
    <row r="63" spans="1:3">
      <c r="A63" s="17">
        <v>43550.52084484954</v>
      </c>
      <c r="B63" s="17">
        <f t="shared" si="4"/>
        <v>0.56251157407407404</v>
      </c>
      <c r="C63" s="20">
        <f t="shared" si="1"/>
        <v>0.56251157407407404</v>
      </c>
    </row>
    <row r="64" spans="1:3">
      <c r="A64" s="17">
        <v>43551.52084484954</v>
      </c>
      <c r="B64" s="17">
        <f t="shared" si="4"/>
        <v>0.56251157407407404</v>
      </c>
      <c r="C64" s="20">
        <f t="shared" si="1"/>
        <v>0.56251157407407404</v>
      </c>
    </row>
    <row r="65" spans="1:3">
      <c r="A65" s="17">
        <v>43552.52084484954</v>
      </c>
      <c r="B65" s="17">
        <f t="shared" si="4"/>
        <v>0.56251157407407404</v>
      </c>
      <c r="C65" s="20">
        <f t="shared" si="1"/>
        <v>0.56251157407407404</v>
      </c>
    </row>
    <row r="66" spans="1:3">
      <c r="A66" s="17">
        <v>43553.52084484954</v>
      </c>
      <c r="B66" s="17">
        <f t="shared" si="4"/>
        <v>0.56251157407407404</v>
      </c>
      <c r="C66" s="20">
        <f t="shared" si="1"/>
        <v>0.56251157407407404</v>
      </c>
    </row>
    <row r="67" spans="1:3">
      <c r="A67" s="17">
        <v>43554.52084484954</v>
      </c>
      <c r="B67" s="17">
        <f t="shared" si="4"/>
        <v>0.56251157407407404</v>
      </c>
      <c r="C67" s="20">
        <f t="shared" si="1"/>
        <v>0.56251157407407404</v>
      </c>
    </row>
    <row r="68" spans="1:3">
      <c r="A68" s="16">
        <v>43555.52084484954</v>
      </c>
      <c r="B68" s="16">
        <f t="shared" si="4"/>
        <v>0.60417824074074067</v>
      </c>
      <c r="C68" s="20">
        <f t="shared" si="1"/>
        <v>0.60417824074074067</v>
      </c>
    </row>
    <row r="69" spans="1:3">
      <c r="A69" s="16">
        <v>43556.52084484954</v>
      </c>
      <c r="B69" s="16">
        <f t="shared" si="4"/>
        <v>0.60417824074074067</v>
      </c>
      <c r="C69" s="20">
        <f t="shared" si="1"/>
        <v>0.60417824074074067</v>
      </c>
    </row>
    <row r="70" spans="1:3">
      <c r="A70" s="16">
        <v>43557.52084484954</v>
      </c>
      <c r="B70" s="16">
        <f t="shared" si="4"/>
        <v>0.60417824074074067</v>
      </c>
      <c r="C70" s="20">
        <f t="shared" si="1"/>
        <v>0.60417824074074067</v>
      </c>
    </row>
    <row r="71" spans="1:3">
      <c r="A71" s="16">
        <v>43558.52084484954</v>
      </c>
      <c r="B71" s="16">
        <f t="shared" si="4"/>
        <v>0.60417824074074067</v>
      </c>
      <c r="C71" s="20">
        <f t="shared" si="1"/>
        <v>0.60417824074074067</v>
      </c>
    </row>
    <row r="72" spans="1:3">
      <c r="A72" s="16">
        <v>43559.52084484954</v>
      </c>
      <c r="B72" s="16">
        <f t="shared" si="4"/>
        <v>0.60417824074074067</v>
      </c>
      <c r="C72" s="20">
        <f t="shared" si="1"/>
        <v>0.60417824074074067</v>
      </c>
    </row>
    <row r="73" spans="1:3">
      <c r="A73" s="16">
        <v>43560.52084484954</v>
      </c>
      <c r="B73" s="16">
        <f t="shared" si="4"/>
        <v>0.60417824074074067</v>
      </c>
      <c r="C73" s="20">
        <f t="shared" si="1"/>
        <v>0.60417824074074067</v>
      </c>
    </row>
    <row r="74" spans="1:3">
      <c r="A74" s="16">
        <v>43561.52084484954</v>
      </c>
      <c r="B74" s="16">
        <f t="shared" si="4"/>
        <v>0.60417824074074067</v>
      </c>
      <c r="C74" s="20">
        <f t="shared" si="1"/>
        <v>0.60417824074074067</v>
      </c>
    </row>
    <row r="75" spans="1:3">
      <c r="A75" s="16">
        <v>43562.52084484954</v>
      </c>
      <c r="B75" s="16">
        <f t="shared" si="4"/>
        <v>0.60417824074074067</v>
      </c>
      <c r="C75" s="20">
        <f t="shared" si="1"/>
        <v>0.60417824074074067</v>
      </c>
    </row>
    <row r="76" spans="1:3">
      <c r="A76" s="16">
        <v>43563.52084484954</v>
      </c>
      <c r="B76" s="16">
        <f t="shared" si="4"/>
        <v>0.60417824074074067</v>
      </c>
      <c r="C76" s="20">
        <f t="shared" si="1"/>
        <v>0.60417824074074067</v>
      </c>
    </row>
  </sheetData>
  <mergeCells count="2">
    <mergeCell ref="B14:M14"/>
    <mergeCell ref="B15:M15"/>
  </mergeCells>
  <dataValidations count="1">
    <dataValidation errorStyle="warning" allowBlank="1" showInputMessage="1" showErrorMessage="1" promptTitle="ATTENTION !!!" prompt="ne pas modifier cette feuille" sqref="A5"/>
  </dataValidations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C4"/>
  <sheetViews>
    <sheetView workbookViewId="0">
      <selection activeCell="A4" sqref="A4"/>
    </sheetView>
  </sheetViews>
  <sheetFormatPr baseColWidth="10" defaultRowHeight="15"/>
  <cols>
    <col min="3" max="3" width="17.7109375" bestFit="1" customWidth="1"/>
  </cols>
  <sheetData>
    <row r="1" spans="1:3">
      <c r="A1" s="19"/>
    </row>
    <row r="2" spans="1:3">
      <c r="A2" s="15"/>
      <c r="C2" s="16"/>
    </row>
    <row r="3" spans="1:3">
      <c r="A3" s="15"/>
    </row>
    <row r="4" spans="1:3">
      <c r="A4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Régis</dc:creator>
  <cp:lastModifiedBy>Régis</cp:lastModifiedBy>
  <dcterms:created xsi:type="dcterms:W3CDTF">2017-01-24T08:03:21Z</dcterms:created>
  <dcterms:modified xsi:type="dcterms:W3CDTF">2017-01-25T09:58:57Z</dcterms:modified>
</cp:coreProperties>
</file>