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60" windowHeight="6900"/>
  </bookViews>
  <sheets>
    <sheet name="A318-A319-A3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K12" i="1" s="1"/>
  <c r="J13" i="1"/>
  <c r="K13" i="1" s="1"/>
  <c r="J14" i="1"/>
  <c r="J15" i="1"/>
  <c r="K10" i="1"/>
  <c r="K11" i="1"/>
  <c r="K14" i="1"/>
  <c r="K9" i="1"/>
  <c r="K8" i="1"/>
  <c r="J9" i="1"/>
  <c r="J8" i="1"/>
  <c r="H8" i="1"/>
  <c r="H10" i="1" l="1"/>
  <c r="H11" i="1"/>
  <c r="H12" i="1"/>
  <c r="H13" i="1"/>
  <c r="H14" i="1"/>
  <c r="H15" i="1"/>
  <c r="H16" i="1"/>
  <c r="H17" i="1"/>
  <c r="H18" i="1"/>
  <c r="H19" i="1"/>
  <c r="H9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<sst xmlns="http://schemas.openxmlformats.org/spreadsheetml/2006/main" count="137" uniqueCount="129">
  <si>
    <t>GRID REF</t>
  </si>
  <si>
    <t>FIN</t>
  </si>
  <si>
    <t>LRU IDENTIFICATION</t>
  </si>
  <si>
    <t>TOL +/-</t>
  </si>
  <si>
    <t>A03</t>
  </si>
  <si>
    <t>21QT1</t>
  </si>
  <si>
    <t>LEFT FUEL QTY PROBE 1</t>
  </si>
  <si>
    <t>RESULTAT</t>
  </si>
  <si>
    <t>B03</t>
  </si>
  <si>
    <t>C03</t>
  </si>
  <si>
    <t>D03</t>
  </si>
  <si>
    <t>A04</t>
  </si>
  <si>
    <t>B04</t>
  </si>
  <si>
    <t>C04</t>
  </si>
  <si>
    <t>D04</t>
  </si>
  <si>
    <t>A05</t>
  </si>
  <si>
    <t>B05</t>
  </si>
  <si>
    <t>C05</t>
  </si>
  <si>
    <t>D05</t>
  </si>
  <si>
    <t>A06</t>
  </si>
  <si>
    <t>B06</t>
  </si>
  <si>
    <t>C06</t>
  </si>
  <si>
    <t>D06</t>
  </si>
  <si>
    <t>A07</t>
  </si>
  <si>
    <t>B07</t>
  </si>
  <si>
    <t>C07</t>
  </si>
  <si>
    <t>D07</t>
  </si>
  <si>
    <t>A08</t>
  </si>
  <si>
    <t>B08</t>
  </si>
  <si>
    <t>C08</t>
  </si>
  <si>
    <t>D08</t>
  </si>
  <si>
    <t>A09</t>
  </si>
  <si>
    <t>B09</t>
  </si>
  <si>
    <t>C09</t>
  </si>
  <si>
    <t>D09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</si>
  <si>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</si>
  <si>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</si>
  <si>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</si>
  <si>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</si>
  <si>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</si>
  <si>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</si>
  <si>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</si>
  <si>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</si>
  <si>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</si>
  <si>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</si>
  <si>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C12</t>
  </si>
  <si>
    <t>D12</t>
  </si>
  <si>
    <t>22QT1</t>
  </si>
  <si>
    <t>23QT1</t>
  </si>
  <si>
    <t>24QT1</t>
  </si>
  <si>
    <t>25QT1</t>
  </si>
  <si>
    <t>25QT2</t>
  </si>
  <si>
    <t>26QT2</t>
  </si>
  <si>
    <t>27QT1</t>
  </si>
  <si>
    <t>26QT1</t>
  </si>
  <si>
    <t>28QT1</t>
  </si>
  <si>
    <t>29QT1</t>
  </si>
  <si>
    <t>30QT1</t>
  </si>
  <si>
    <t>31QT1</t>
  </si>
  <si>
    <t>32QT1</t>
  </si>
  <si>
    <t>33QT1</t>
  </si>
  <si>
    <t>34QT1</t>
  </si>
  <si>
    <t>19QT1</t>
  </si>
  <si>
    <t>35QT</t>
  </si>
  <si>
    <t>36QT</t>
  </si>
  <si>
    <t>37QT</t>
  </si>
  <si>
    <t>38QT</t>
  </si>
  <si>
    <t>39QT</t>
  </si>
  <si>
    <t>20QT</t>
  </si>
  <si>
    <t>21QT2</t>
  </si>
  <si>
    <t>22QT2</t>
  </si>
  <si>
    <t>23QT2</t>
  </si>
  <si>
    <t>24QT2</t>
  </si>
  <si>
    <t>27QT2</t>
  </si>
  <si>
    <t>28QT2</t>
  </si>
  <si>
    <t>29QT2</t>
  </si>
  <si>
    <t>30QT2</t>
  </si>
  <si>
    <t>31QT2</t>
  </si>
  <si>
    <t>32QT2</t>
  </si>
  <si>
    <t>33QT2</t>
  </si>
  <si>
    <t>34QT2</t>
  </si>
  <si>
    <t>19QT2</t>
  </si>
  <si>
    <t>LEFT FUEL QTY PROBE 2</t>
  </si>
  <si>
    <t>LEFT FUEL QTY PROBE 3</t>
  </si>
  <si>
    <t>LEFT FUEL QTY PROBE 4</t>
  </si>
  <si>
    <t>LEFT FUEL QTY PROBE 5</t>
  </si>
  <si>
    <t>LEFT FUEL QTY PROBE 6</t>
  </si>
  <si>
    <t>LEFT FUEL QTY PROBE 7</t>
  </si>
  <si>
    <t>LEFT FUEL QTY PROBE 8</t>
  </si>
  <si>
    <t>LEFT FUEL QTY PROBE 9</t>
  </si>
  <si>
    <t>LEFT FUEL QTY PROBE 10</t>
  </si>
  <si>
    <t>LEFT FUEL QTY PROBE 11</t>
  </si>
  <si>
    <t>LEFT FUEL QTY PROBE 12</t>
  </si>
  <si>
    <t>LEFT FUEL QTY PROBE 13</t>
  </si>
  <si>
    <t>LEFT FUEL QTY PROBE 14</t>
  </si>
  <si>
    <t>LEFT COMPENSATOR SENSOR</t>
  </si>
  <si>
    <t>LEFT CADENSICON SENSOR</t>
  </si>
  <si>
    <t>CENTER TANK PROBE 1</t>
  </si>
  <si>
    <t>CENTER TANK PROBE 2</t>
  </si>
  <si>
    <t>CENTER TANK PROBE 3</t>
  </si>
  <si>
    <t>CENTER TANK PROBE 4</t>
  </si>
  <si>
    <t>CENTER TANK PROBE 5</t>
  </si>
  <si>
    <t>CENTER COMPENSATOR SENSOR</t>
  </si>
  <si>
    <t>CENTER CADENSICON SENSOR</t>
  </si>
  <si>
    <t>RIGHT FUEL QTY PROBE 1</t>
  </si>
  <si>
    <t>RIGHT FUEL QTY PROBE 2</t>
  </si>
  <si>
    <t>RIGHT FUEL QTY PROBE 3</t>
  </si>
  <si>
    <t>RIGHT FUEL QTY PROBE 4</t>
  </si>
  <si>
    <t>RIGHT FUEL QTY PROBE 5</t>
  </si>
  <si>
    <t>RIGHT FUEL QTY PROBE 6</t>
  </si>
  <si>
    <t>RIGHT FUEL QTY PROBE 7</t>
  </si>
  <si>
    <t>RIGHT FUEL QTY PROBE 8</t>
  </si>
  <si>
    <t>RIGHT FUEL QTY PROBE 9</t>
  </si>
  <si>
    <t>RIGHT FUEL QTY PROBE 10</t>
  </si>
  <si>
    <t>RIGHT FUEL QTY PROBE 11</t>
  </si>
  <si>
    <t>RIGHT FUEL QTY PROBE 12</t>
  </si>
  <si>
    <t>RIGHT FUEL QTY PROBE 13</t>
  </si>
  <si>
    <t>RIGHT FUEL QTY PROBE 14</t>
  </si>
  <si>
    <t>RIGHT COMPENSATOR SENSOR</t>
  </si>
  <si>
    <t>RIGHT CADENSICON SENSOR</t>
  </si>
  <si>
    <t>VALEUR ANALYSE TSD</t>
  </si>
  <si>
    <t>REF DRY</t>
  </si>
  <si>
    <t>REF WET</t>
  </si>
  <si>
    <t>CAPACITANCES VALUES DRY &amp; WET</t>
  </si>
  <si>
    <t>AIRBUS A318/A319/A320 ONLY</t>
  </si>
  <si>
    <t>188,5 - 214</t>
  </si>
  <si>
    <t>160 - 186,3</t>
  </si>
  <si>
    <t>116,3 - 135,41</t>
  </si>
  <si>
    <t>ajusté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</si>
</sst>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tabSelected="1" workbookViewId="0">
      <selection activeCell="G16" sqref="G16"/>
    </sheetView>
  </sheetViews>
  <sheetFormatPr baseColWidth="10" defaultRowHeight="15" x14ac:dyDescent="0.25"/>
  <cols>
    <col min="1" max="2" width="11.375" style="1"/>
    <col min="3" max="3" width="29.75" style="1" customWidth="1"/>
    <col min="4" max="4" width="11.375" style="3"/>
    <col min="5" max="5" width="12.875" style="3" customWidth="1"/>
    <col min="7" max="7" width="24.125" style="1" customWidth="1"/>
    <col min="11" max="11" width="11" style="14"/>
  </cols>
  <sheetData>
    <row r="3" spans="1:11" ht="23.25" x14ac:dyDescent="0.35">
      <c r="A3" s="13" t="s">
        <v>124</v>
      </c>
      <c r="B3" s="13"/>
      <c r="C3" s="13"/>
      <c r="D3" s="13"/>
      <c r="E3" s="13"/>
      <c r="F3" s="13"/>
      <c r="G3" s="13"/>
      <c r="H3" s="13"/>
    </row>
    <row r="5" spans="1:11" x14ac:dyDescent="0.25">
      <c r="J5" t="s">
        <v>128</v>
      </c>
    </row>
    <row r="6" spans="1:11" x14ac:dyDescent="0.25">
      <c r="D6" s="12" t="s">
        <v>123</v>
      </c>
      <c r="E6" s="12"/>
      <c r="F6" s="12"/>
    </row>
    <row r="7" spans="1:11" x14ac:dyDescent="0.25">
      <c r="A7" s="8" t="s">
        <v>0</v>
      </c>
      <c r="B7" s="8" t="s">
        <v>1</v>
      </c>
      <c r="C7" s="8" t="s">
        <v>2</v>
      </c>
      <c r="D7" s="8" t="s">
        <v>121</v>
      </c>
      <c r="E7" s="8" t="s">
        <v>122</v>
      </c>
      <c r="F7" s="8" t="s">
        <v>3</v>
      </c>
      <c r="G7" s="9" t="s">
        <v>120</v>
      </c>
      <c r="H7" s="8" t="s">
        <v>7</v>
      </c>
      <c r="J7" s="11"/>
    </row>
    <row r="8" spans="1:11" x14ac:dyDescent="0.25">
      <c r="A8" s="2" t="s">
        <v>4</v>
      </c>
      <c r="B8" s="2" t="s">
        <v>5</v>
      </c>
      <c r="C8" s="2" t="s">
        <v>6</v>
      </c>
      <c r="D8" s="2">
        <v>70.290000000000006</v>
      </c>
      <c r="E8" s="2">
        <v>146.84</v>
      </c>
      <c r="F8" s="6">
        <v>0.7</v>
      </c>
      <c r="G8" s="2">
        <v>134</v>
      </c>
      <c r="H8" s="2" t="str">
        <f>IF(G8="","",IF(OR(AND(G8&gt;=69.59,G8&lt;=70.99),AND(G8&gt;=146.14,G8&lt;=147.54)),"OK","NOT OK"))</f>
        <v>NOT OK</v>
      </c>
      <c r="I8" s="10"/>
      <c r="J8" s="2" t="str">
        <f>IF(G8="","",IF(OR(AND(G8&gt;=D8-F8,G8&lt;=D8+F8),AND(G8&gt;=E8-F8,G8&lt;=E8+F8)),"OK","NOT OK"))</f>
        <v>NOT OK</v>
      </c>
      <c r="K8" s="14" t="str">
        <f>IF(OR(J8="",J8="NOT OK"),"",IF(G8&lt;E8-F8,"DRY","WET"))</f>
        <v/>
      </c>
    </row>
    <row r="9" spans="1:11" x14ac:dyDescent="0.25">
      <c r="A9" s="2" t="s">
        <v>8</v>
      </c>
      <c r="B9" s="2" t="s">
        <v>47</v>
      </c>
      <c r="C9" s="2" t="s">
        <v>82</v>
      </c>
      <c r="D9" s="2">
        <v>68.86</v>
      </c>
      <c r="E9" s="2">
        <v>143.85</v>
      </c>
      <c r="F9" s="6">
        <v>0.7</v>
      </c>
      <c r="G9" s="2">
        <v>68.87</v>
      </c>
      <c r="H9" s="2" t="str">
        <f t="shared" ref="H9:H47" si="0">IF(G9="","",IF(OR(AND(G9&gt;=69.59,G9&lt;=70.99),AND(G9&gt;=146.14,G9&lt;=147.54)),"OK","NOT OK"))</f>
        <v>NOT OK</v>
      </c>
      <c r="J9" s="2" t="str">
        <f t="shared" ref="J9:J15" si="1">IF(G9="","",IF(OR(AND(G9&gt;=D9-F9,G9&lt;=D9+F9),AND(G9&gt;=E9-F9,G9&lt;=E9+F9)),"OK","NOT OK"))</f>
        <v>OK</v>
      </c>
      <c r="K9" s="14" t="str">
        <f t="shared" ref="K9:K14" si="2">IF(OR(J9="",J9="NOT OK"),"",IF(G9&lt;E9-F9,"DRY","WET"))</f>
        <v>DRY</v>
      </c>
    </row>
    <row r="10" spans="1:11" x14ac:dyDescent="0.25">
      <c r="A10" s="2" t="s">
        <v>9</v>
      </c>
      <c r="B10" s="2" t="s">
        <v>48</v>
      </c>
      <c r="C10" s="2" t="s">
        <v>83</v>
      </c>
      <c r="D10" s="2">
        <v>57.93</v>
      </c>
      <c r="E10" s="2">
        <v>121</v>
      </c>
      <c r="F10" s="6">
        <v>0.57999999999999996</v>
      </c>
      <c r="G10" s="2">
        <v>69.8</v>
      </c>
      <c r="H10" s="2" t="str">
        <f t="shared" si="0"/>
        <v>OK</v>
      </c>
      <c r="J10" s="2" t="str">
        <f t="shared" si="1"/>
        <v>NOT OK</v>
      </c>
      <c r="K10" s="14" t="str">
        <f t="shared" si="2"/>
        <v/>
      </c>
    </row>
    <row r="11" spans="1:11" x14ac:dyDescent="0.25">
      <c r="A11" s="2" t="s">
        <v>10</v>
      </c>
      <c r="B11" s="2" t="s">
        <v>49</v>
      </c>
      <c r="C11" s="2" t="s">
        <v>84</v>
      </c>
      <c r="D11" s="2">
        <v>31.36</v>
      </c>
      <c r="E11" s="2">
        <v>65.39</v>
      </c>
      <c r="F11" s="6">
        <v>0.32</v>
      </c>
      <c r="G11" s="2">
        <v>60.6</v>
      </c>
      <c r="H11" s="2" t="str">
        <f t="shared" si="0"/>
        <v>NOT OK</v>
      </c>
      <c r="J11" s="2" t="str">
        <f t="shared" si="1"/>
        <v>NOT OK</v>
      </c>
      <c r="K11" s="14" t="str">
        <f t="shared" si="2"/>
        <v/>
      </c>
    </row>
    <row r="12" spans="1:11" x14ac:dyDescent="0.25">
      <c r="A12" s="2" t="s">
        <v>11</v>
      </c>
      <c r="B12" s="2" t="s">
        <v>50</v>
      </c>
      <c r="C12" s="2" t="s">
        <v>85</v>
      </c>
      <c r="D12" s="2">
        <v>61.25</v>
      </c>
      <c r="E12" s="2">
        <v>127.97</v>
      </c>
      <c r="F12" s="6">
        <v>0.6</v>
      </c>
      <c r="G12" s="2">
        <v>69.7</v>
      </c>
      <c r="H12" s="2" t="str">
        <f t="shared" si="0"/>
        <v>OK</v>
      </c>
      <c r="J12" s="2" t="str">
        <f t="shared" si="1"/>
        <v>NOT OK</v>
      </c>
      <c r="K12" s="14" t="str">
        <f t="shared" si="2"/>
        <v/>
      </c>
    </row>
    <row r="13" spans="1:11" x14ac:dyDescent="0.25">
      <c r="A13" s="2" t="s">
        <v>12</v>
      </c>
      <c r="B13" s="2" t="s">
        <v>54</v>
      </c>
      <c r="C13" s="2" t="s">
        <v>86</v>
      </c>
      <c r="D13" s="2">
        <v>56.08</v>
      </c>
      <c r="E13" s="2">
        <v>117.11</v>
      </c>
      <c r="F13" s="6">
        <v>0.56000000000000005</v>
      </c>
      <c r="G13" s="2"/>
      <c r="H13" s="2" t="str">
        <f t="shared" si="0"/>
        <v/>
      </c>
      <c r="J13" s="2" t="str">
        <f t="shared" si="1"/>
        <v/>
      </c>
      <c r="K13" s="14" t="str">
        <f t="shared" si="2"/>
        <v/>
      </c>
    </row>
    <row r="14" spans="1:11" x14ac:dyDescent="0.25">
      <c r="A14" s="2" t="s">
        <v>13</v>
      </c>
      <c r="B14" s="2" t="s">
        <v>53</v>
      </c>
      <c r="C14" s="2" t="s">
        <v>87</v>
      </c>
      <c r="D14" s="2">
        <v>44.23</v>
      </c>
      <c r="E14" s="2">
        <v>92.33</v>
      </c>
      <c r="F14" s="6">
        <v>0.44</v>
      </c>
      <c r="G14" s="2"/>
      <c r="H14" s="2" t="str">
        <f t="shared" si="0"/>
        <v/>
      </c>
      <c r="J14" s="2" t="str">
        <f t="shared" si="1"/>
        <v/>
      </c>
      <c r="K14" s="14" t="str">
        <f t="shared" si="2"/>
        <v/>
      </c>
    </row>
    <row r="15" spans="1:11" x14ac:dyDescent="0.25">
      <c r="A15" s="2" t="s">
        <v>14</v>
      </c>
      <c r="B15" s="2" t="s">
        <v>55</v>
      </c>
      <c r="C15" s="2" t="s">
        <v>88</v>
      </c>
      <c r="D15" s="2">
        <v>39.81</v>
      </c>
      <c r="E15" s="2">
        <v>83.05</v>
      </c>
      <c r="F15" s="6">
        <v>0.4</v>
      </c>
      <c r="G15" s="2"/>
      <c r="H15" s="2" t="str">
        <f t="shared" si="0"/>
        <v/>
      </c>
      <c r="J15" s="2" t="str">
        <f t="shared" si="1"/>
        <v/>
      </c>
    </row>
    <row r="16" spans="1:11" x14ac:dyDescent="0.25">
      <c r="A16" s="2" t="s">
        <v>15</v>
      </c>
      <c r="B16" s="2" t="s">
        <v>56</v>
      </c>
      <c r="C16" s="2" t="s">
        <v>89</v>
      </c>
      <c r="D16" s="2">
        <v>35.21</v>
      </c>
      <c r="E16" s="2">
        <v>73.400000000000006</v>
      </c>
      <c r="F16" s="6">
        <v>0.35</v>
      </c>
      <c r="G16" s="2"/>
      <c r="H16" s="2" t="str">
        <f t="shared" si="0"/>
        <v/>
      </c>
      <c r="J16" s="2"/>
    </row>
    <row r="17" spans="1:10" x14ac:dyDescent="0.25">
      <c r="A17" s="2" t="s">
        <v>16</v>
      </c>
      <c r="B17" s="2" t="s">
        <v>57</v>
      </c>
      <c r="C17" s="2" t="s">
        <v>90</v>
      </c>
      <c r="D17" s="2">
        <v>35.21</v>
      </c>
      <c r="E17" s="2">
        <v>73.400000000000006</v>
      </c>
      <c r="F17" s="6">
        <v>0.35</v>
      </c>
      <c r="G17" s="2"/>
      <c r="H17" s="2" t="str">
        <f t="shared" si="0"/>
        <v/>
      </c>
      <c r="J17" s="2"/>
    </row>
    <row r="18" spans="1:10" x14ac:dyDescent="0.25">
      <c r="A18" s="2" t="s">
        <v>17</v>
      </c>
      <c r="B18" s="2" t="s">
        <v>58</v>
      </c>
      <c r="C18" s="2" t="s">
        <v>91</v>
      </c>
      <c r="D18" s="2">
        <v>27.6</v>
      </c>
      <c r="E18" s="2">
        <v>57.4</v>
      </c>
      <c r="F18" s="6">
        <v>0.27</v>
      </c>
      <c r="G18" s="2"/>
      <c r="H18" s="2" t="str">
        <f t="shared" si="0"/>
        <v/>
      </c>
      <c r="J18" s="2"/>
    </row>
    <row r="19" spans="1:10" x14ac:dyDescent="0.25">
      <c r="A19" s="2" t="s">
        <v>18</v>
      </c>
      <c r="B19" s="2" t="s">
        <v>59</v>
      </c>
      <c r="C19" s="2" t="s">
        <v>92</v>
      </c>
      <c r="D19" s="2">
        <v>33.9</v>
      </c>
      <c r="E19" s="2">
        <v>70.63</v>
      </c>
      <c r="F19" s="6">
        <v>0.34</v>
      </c>
      <c r="G19" s="2"/>
      <c r="H19" s="2" t="str">
        <f t="shared" si="0"/>
        <v/>
      </c>
      <c r="J19" s="2"/>
    </row>
    <row r="20" spans="1:10" x14ac:dyDescent="0.25">
      <c r="A20" s="2" t="s">
        <v>19</v>
      </c>
      <c r="B20" s="2" t="s">
        <v>60</v>
      </c>
      <c r="C20" s="2" t="s">
        <v>93</v>
      </c>
      <c r="D20" s="2">
        <v>25.91</v>
      </c>
      <c r="E20" s="2">
        <v>53.94</v>
      </c>
      <c r="F20" s="6">
        <v>0.26</v>
      </c>
      <c r="G20" s="2"/>
      <c r="H20" s="2" t="str">
        <f t="shared" si="0"/>
        <v/>
      </c>
      <c r="J20" s="2"/>
    </row>
    <row r="21" spans="1:10" x14ac:dyDescent="0.25">
      <c r="A21" s="2" t="s">
        <v>20</v>
      </c>
      <c r="B21" s="2" t="s">
        <v>61</v>
      </c>
      <c r="C21" s="2" t="s">
        <v>94</v>
      </c>
      <c r="D21" s="2">
        <v>20.52</v>
      </c>
      <c r="E21" s="2">
        <v>42.62</v>
      </c>
      <c r="F21" s="6">
        <v>0.21</v>
      </c>
      <c r="G21" s="2"/>
      <c r="H21" s="2" t="str">
        <f t="shared" si="0"/>
        <v/>
      </c>
      <c r="J21" s="2"/>
    </row>
    <row r="22" spans="1:10" x14ac:dyDescent="0.25">
      <c r="A22" s="2" t="s">
        <v>21</v>
      </c>
      <c r="B22" s="2" t="s">
        <v>49</v>
      </c>
      <c r="C22" s="4" t="s">
        <v>95</v>
      </c>
      <c r="D22" s="2">
        <v>13.68</v>
      </c>
      <c r="E22" s="2">
        <v>28.33</v>
      </c>
      <c r="F22" s="6">
        <v>0.15</v>
      </c>
      <c r="G22" s="2"/>
      <c r="H22" s="2" t="str">
        <f t="shared" si="0"/>
        <v/>
      </c>
      <c r="J22" s="2"/>
    </row>
    <row r="23" spans="1:10" x14ac:dyDescent="0.25">
      <c r="A23" s="2" t="s">
        <v>22</v>
      </c>
      <c r="B23" s="2" t="s">
        <v>62</v>
      </c>
      <c r="C23" s="4" t="s">
        <v>96</v>
      </c>
      <c r="D23" s="2">
        <v>94.9</v>
      </c>
      <c r="E23" s="2" t="s">
        <v>125</v>
      </c>
      <c r="F23" s="6">
        <v>1</v>
      </c>
      <c r="G23" s="2"/>
      <c r="H23" s="2" t="str">
        <f t="shared" si="0"/>
        <v/>
      </c>
      <c r="J23" s="2"/>
    </row>
    <row r="24" spans="1:10" x14ac:dyDescent="0.25">
      <c r="A24" s="2" t="s">
        <v>23</v>
      </c>
      <c r="B24" s="2" t="s">
        <v>63</v>
      </c>
      <c r="C24" s="4" t="s">
        <v>97</v>
      </c>
      <c r="D24" s="2">
        <v>81.86</v>
      </c>
      <c r="E24" s="2" t="s">
        <v>126</v>
      </c>
      <c r="F24" s="6">
        <v>0.82</v>
      </c>
      <c r="G24" s="2"/>
      <c r="H24" s="2" t="str">
        <f t="shared" si="0"/>
        <v/>
      </c>
      <c r="J24" s="2"/>
    </row>
    <row r="25" spans="1:10" x14ac:dyDescent="0.25">
      <c r="A25" s="2" t="s">
        <v>24</v>
      </c>
      <c r="B25" s="2" t="s">
        <v>64</v>
      </c>
      <c r="C25" s="4" t="s">
        <v>98</v>
      </c>
      <c r="D25" s="2">
        <v>81.86</v>
      </c>
      <c r="E25" s="2" t="s">
        <v>126</v>
      </c>
      <c r="F25" s="6">
        <v>0.82</v>
      </c>
      <c r="G25" s="2"/>
      <c r="H25" s="2" t="str">
        <f t="shared" si="0"/>
        <v/>
      </c>
      <c r="J25" s="2"/>
    </row>
    <row r="26" spans="1:10" x14ac:dyDescent="0.25">
      <c r="A26" s="2" t="s">
        <v>25</v>
      </c>
      <c r="B26" s="2" t="s">
        <v>65</v>
      </c>
      <c r="C26" s="4" t="s">
        <v>99</v>
      </c>
      <c r="D26" s="2">
        <v>81.86</v>
      </c>
      <c r="E26" s="2" t="s">
        <v>126</v>
      </c>
      <c r="F26" s="6">
        <v>0.82</v>
      </c>
      <c r="G26" s="2"/>
      <c r="H26" s="2" t="str">
        <f t="shared" si="0"/>
        <v/>
      </c>
      <c r="J26" s="2"/>
    </row>
    <row r="27" spans="1:10" x14ac:dyDescent="0.25">
      <c r="A27" s="2" t="s">
        <v>26</v>
      </c>
      <c r="B27" s="2" t="s">
        <v>66</v>
      </c>
      <c r="C27" s="4" t="s">
        <v>100</v>
      </c>
      <c r="D27" s="2">
        <v>81.86</v>
      </c>
      <c r="E27" s="2" t="s">
        <v>126</v>
      </c>
      <c r="F27" s="6">
        <v>0.82</v>
      </c>
      <c r="G27" s="2"/>
      <c r="H27" s="2" t="str">
        <f t="shared" si="0"/>
        <v/>
      </c>
      <c r="J27" s="2"/>
    </row>
    <row r="28" spans="1:10" x14ac:dyDescent="0.25">
      <c r="A28" s="2" t="s">
        <v>27</v>
      </c>
      <c r="B28" s="2" t="s">
        <v>67</v>
      </c>
      <c r="C28" s="4" t="s">
        <v>101</v>
      </c>
      <c r="D28" s="2">
        <v>59.49</v>
      </c>
      <c r="E28" s="2" t="s">
        <v>127</v>
      </c>
      <c r="F28" s="6">
        <v>0.6</v>
      </c>
      <c r="G28" s="2"/>
      <c r="H28" s="2" t="str">
        <f t="shared" si="0"/>
        <v/>
      </c>
      <c r="J28" s="2"/>
    </row>
    <row r="29" spans="1:10" x14ac:dyDescent="0.25">
      <c r="A29" s="2" t="s">
        <v>28</v>
      </c>
      <c r="B29" s="5"/>
      <c r="C29" s="5"/>
      <c r="D29" s="5"/>
      <c r="E29" s="5"/>
      <c r="F29" s="7"/>
      <c r="G29" s="5"/>
      <c r="H29" s="2" t="str">
        <f t="shared" si="0"/>
        <v/>
      </c>
      <c r="J29" s="2"/>
    </row>
    <row r="30" spans="1:10" x14ac:dyDescent="0.25">
      <c r="A30" s="2" t="s">
        <v>29</v>
      </c>
      <c r="B30" s="2" t="s">
        <v>67</v>
      </c>
      <c r="C30" s="4" t="s">
        <v>102</v>
      </c>
      <c r="D30" s="2">
        <v>13.68</v>
      </c>
      <c r="E30" s="2">
        <v>28.33</v>
      </c>
      <c r="F30" s="6">
        <v>0.15</v>
      </c>
      <c r="G30" s="2"/>
      <c r="H30" s="2" t="str">
        <f t="shared" si="0"/>
        <v/>
      </c>
      <c r="J30" s="2"/>
    </row>
    <row r="31" spans="1:10" x14ac:dyDescent="0.25">
      <c r="A31" s="2" t="s">
        <v>30</v>
      </c>
      <c r="B31" s="2" t="s">
        <v>68</v>
      </c>
      <c r="C31" s="4" t="s">
        <v>103</v>
      </c>
      <c r="D31" s="2">
        <v>94.9</v>
      </c>
      <c r="E31" s="2" t="s">
        <v>125</v>
      </c>
      <c r="F31" s="6">
        <v>1</v>
      </c>
      <c r="G31" s="2"/>
      <c r="H31" s="2" t="str">
        <f t="shared" si="0"/>
        <v/>
      </c>
      <c r="J31" s="2"/>
    </row>
    <row r="32" spans="1:10" x14ac:dyDescent="0.25">
      <c r="A32" s="2" t="s">
        <v>31</v>
      </c>
      <c r="B32" s="2" t="s">
        <v>69</v>
      </c>
      <c r="C32" s="2" t="s">
        <v>104</v>
      </c>
      <c r="D32" s="2">
        <v>70.290000000000006</v>
      </c>
      <c r="E32" s="2">
        <v>146.84</v>
      </c>
      <c r="F32" s="6">
        <v>0.7</v>
      </c>
      <c r="G32" s="2"/>
      <c r="H32" s="2" t="str">
        <f t="shared" si="0"/>
        <v/>
      </c>
      <c r="J32" s="2"/>
    </row>
    <row r="33" spans="1:10" x14ac:dyDescent="0.25">
      <c r="A33" s="2" t="s">
        <v>32</v>
      </c>
      <c r="B33" s="2" t="s">
        <v>70</v>
      </c>
      <c r="C33" s="2" t="s">
        <v>105</v>
      </c>
      <c r="D33" s="2">
        <v>68.86</v>
      </c>
      <c r="E33" s="2">
        <v>143.85</v>
      </c>
      <c r="F33" s="6">
        <v>0.7</v>
      </c>
      <c r="G33" s="2"/>
      <c r="H33" s="2" t="str">
        <f t="shared" si="0"/>
        <v/>
      </c>
      <c r="J33" s="2"/>
    </row>
    <row r="34" spans="1:10" x14ac:dyDescent="0.25">
      <c r="A34" s="2" t="s">
        <v>33</v>
      </c>
      <c r="B34" s="2" t="s">
        <v>71</v>
      </c>
      <c r="C34" s="2" t="s">
        <v>106</v>
      </c>
      <c r="D34" s="2">
        <v>57.93</v>
      </c>
      <c r="E34" s="2">
        <v>121</v>
      </c>
      <c r="F34" s="6">
        <v>0.57999999999999996</v>
      </c>
      <c r="G34" s="2"/>
      <c r="H34" s="2" t="str">
        <f t="shared" si="0"/>
        <v/>
      </c>
      <c r="J34" s="2"/>
    </row>
    <row r="35" spans="1:10" x14ac:dyDescent="0.25">
      <c r="A35" s="2" t="s">
        <v>34</v>
      </c>
      <c r="B35" s="2" t="s">
        <v>72</v>
      </c>
      <c r="C35" s="2" t="s">
        <v>107</v>
      </c>
      <c r="D35" s="2">
        <v>31.36</v>
      </c>
      <c r="E35" s="2">
        <v>65.39</v>
      </c>
      <c r="F35" s="6">
        <v>0.32</v>
      </c>
      <c r="G35" s="2"/>
      <c r="H35" s="2" t="str">
        <f t="shared" si="0"/>
        <v/>
      </c>
      <c r="J35" s="2"/>
    </row>
    <row r="36" spans="1:10" x14ac:dyDescent="0.25">
      <c r="A36" s="2" t="s">
        <v>35</v>
      </c>
      <c r="B36" s="2" t="s">
        <v>51</v>
      </c>
      <c r="C36" s="2" t="s">
        <v>108</v>
      </c>
      <c r="D36" s="2">
        <v>61.25</v>
      </c>
      <c r="E36" s="2">
        <v>127.97</v>
      </c>
      <c r="F36" s="6">
        <v>0.6</v>
      </c>
      <c r="G36" s="2"/>
      <c r="H36" s="2" t="str">
        <f t="shared" si="0"/>
        <v/>
      </c>
      <c r="J36" s="2"/>
    </row>
    <row r="37" spans="1:10" x14ac:dyDescent="0.25">
      <c r="A37" s="2" t="s">
        <v>36</v>
      </c>
      <c r="B37" s="2" t="s">
        <v>52</v>
      </c>
      <c r="C37" s="2" t="s">
        <v>109</v>
      </c>
      <c r="D37" s="2">
        <v>56.08</v>
      </c>
      <c r="E37" s="2">
        <v>117.11</v>
      </c>
      <c r="F37" s="6">
        <v>0.56000000000000005</v>
      </c>
      <c r="G37" s="2"/>
      <c r="H37" s="2" t="str">
        <f t="shared" si="0"/>
        <v/>
      </c>
      <c r="J37" s="2"/>
    </row>
    <row r="38" spans="1:10" x14ac:dyDescent="0.25">
      <c r="A38" s="2" t="s">
        <v>37</v>
      </c>
      <c r="B38" s="2" t="s">
        <v>73</v>
      </c>
      <c r="C38" s="2" t="s">
        <v>110</v>
      </c>
      <c r="D38" s="2">
        <v>44.23</v>
      </c>
      <c r="E38" s="2">
        <v>92.33</v>
      </c>
      <c r="F38" s="6">
        <v>0.44</v>
      </c>
      <c r="G38" s="2"/>
      <c r="H38" s="2" t="str">
        <f t="shared" si="0"/>
        <v/>
      </c>
      <c r="J38" s="2"/>
    </row>
    <row r="39" spans="1:10" x14ac:dyDescent="0.25">
      <c r="A39" s="2" t="s">
        <v>38</v>
      </c>
      <c r="B39" s="2" t="s">
        <v>74</v>
      </c>
      <c r="C39" s="2" t="s">
        <v>111</v>
      </c>
      <c r="D39" s="2">
        <v>39.81</v>
      </c>
      <c r="E39" s="2">
        <v>83.05</v>
      </c>
      <c r="F39" s="6">
        <v>0.4</v>
      </c>
      <c r="G39" s="2"/>
      <c r="H39" s="2" t="str">
        <f t="shared" si="0"/>
        <v/>
      </c>
      <c r="J39" s="2"/>
    </row>
    <row r="40" spans="1:10" x14ac:dyDescent="0.25">
      <c r="A40" s="2" t="s">
        <v>39</v>
      </c>
      <c r="B40" s="2" t="s">
        <v>75</v>
      </c>
      <c r="C40" s="2" t="s">
        <v>112</v>
      </c>
      <c r="D40" s="2">
        <v>35.21</v>
      </c>
      <c r="E40" s="2">
        <v>73.400000000000006</v>
      </c>
      <c r="F40" s="6">
        <v>0.35</v>
      </c>
      <c r="G40" s="2"/>
      <c r="H40" s="2" t="str">
        <f t="shared" si="0"/>
        <v/>
      </c>
      <c r="J40" s="2"/>
    </row>
    <row r="41" spans="1:10" x14ac:dyDescent="0.25">
      <c r="A41" s="2" t="s">
        <v>40</v>
      </c>
      <c r="B41" s="2" t="s">
        <v>76</v>
      </c>
      <c r="C41" s="2" t="s">
        <v>113</v>
      </c>
      <c r="D41" s="2">
        <v>35.21</v>
      </c>
      <c r="E41" s="2">
        <v>73.400000000000006</v>
      </c>
      <c r="F41" s="6">
        <v>0.35</v>
      </c>
      <c r="G41" s="2"/>
      <c r="H41" s="2" t="str">
        <f t="shared" si="0"/>
        <v/>
      </c>
      <c r="J41" s="2"/>
    </row>
    <row r="42" spans="1:10" x14ac:dyDescent="0.25">
      <c r="A42" s="2" t="s">
        <v>41</v>
      </c>
      <c r="B42" s="2" t="s">
        <v>77</v>
      </c>
      <c r="C42" s="2" t="s">
        <v>114</v>
      </c>
      <c r="D42" s="2">
        <v>27.6</v>
      </c>
      <c r="E42" s="2">
        <v>57.4</v>
      </c>
      <c r="F42" s="6">
        <v>0.27</v>
      </c>
      <c r="G42" s="2"/>
      <c r="H42" s="2" t="str">
        <f t="shared" si="0"/>
        <v/>
      </c>
      <c r="J42" s="2"/>
    </row>
    <row r="43" spans="1:10" x14ac:dyDescent="0.25">
      <c r="A43" s="2" t="s">
        <v>42</v>
      </c>
      <c r="B43" s="2" t="s">
        <v>78</v>
      </c>
      <c r="C43" s="2" t="s">
        <v>115</v>
      </c>
      <c r="D43" s="2">
        <v>33.9</v>
      </c>
      <c r="E43" s="2">
        <v>70.63</v>
      </c>
      <c r="F43" s="6">
        <v>0.34</v>
      </c>
      <c r="G43" s="2"/>
      <c r="H43" s="2" t="str">
        <f t="shared" si="0"/>
        <v/>
      </c>
      <c r="J43" s="2"/>
    </row>
    <row r="44" spans="1:10" x14ac:dyDescent="0.25">
      <c r="A44" s="2" t="s">
        <v>43</v>
      </c>
      <c r="B44" s="2" t="s">
        <v>79</v>
      </c>
      <c r="C44" s="2" t="s">
        <v>116</v>
      </c>
      <c r="D44" s="2">
        <v>25.91</v>
      </c>
      <c r="E44" s="2">
        <v>53.94</v>
      </c>
      <c r="F44" s="6">
        <v>0.26</v>
      </c>
      <c r="G44" s="2"/>
      <c r="H44" s="2" t="str">
        <f t="shared" si="0"/>
        <v/>
      </c>
      <c r="J44" s="2"/>
    </row>
    <row r="45" spans="1:10" x14ac:dyDescent="0.25">
      <c r="A45" s="2" t="s">
        <v>44</v>
      </c>
      <c r="B45" s="2" t="s">
        <v>80</v>
      </c>
      <c r="C45" s="2" t="s">
        <v>117</v>
      </c>
      <c r="D45" s="2">
        <v>20.52</v>
      </c>
      <c r="E45" s="2">
        <v>42.62</v>
      </c>
      <c r="F45" s="6">
        <v>0.21</v>
      </c>
      <c r="G45" s="2"/>
      <c r="H45" s="2" t="str">
        <f t="shared" si="0"/>
        <v/>
      </c>
      <c r="J45" s="2"/>
    </row>
    <row r="46" spans="1:10" x14ac:dyDescent="0.25">
      <c r="A46" s="2" t="s">
        <v>45</v>
      </c>
      <c r="B46" s="2" t="s">
        <v>72</v>
      </c>
      <c r="C46" s="4" t="s">
        <v>118</v>
      </c>
      <c r="D46" s="2">
        <v>13.68</v>
      </c>
      <c r="E46" s="2">
        <v>28.33</v>
      </c>
      <c r="F46" s="6">
        <v>0.15</v>
      </c>
      <c r="G46" s="2"/>
      <c r="H46" s="2" t="str">
        <f t="shared" si="0"/>
        <v/>
      </c>
      <c r="J46" s="2"/>
    </row>
    <row r="47" spans="1:10" x14ac:dyDescent="0.25">
      <c r="A47" s="2" t="s">
        <v>46</v>
      </c>
      <c r="B47" s="2" t="s">
        <v>81</v>
      </c>
      <c r="C47" s="4" t="s">
        <v>119</v>
      </c>
      <c r="D47" s="2">
        <v>94.9</v>
      </c>
      <c r="E47" s="2" t="s">
        <v>125</v>
      </c>
      <c r="F47" s="6">
        <v>1</v>
      </c>
      <c r="G47" s="2"/>
      <c r="H47" s="2" t="str">
        <f t="shared" si="0"/>
        <v/>
      </c>
      <c r="J47" s="2"/>
    </row>
  </sheetData>
  <mergeCells count="2">
    <mergeCell ref="D6:F6"/>
    <mergeCell ref="A3:H3"/>
  </mergeCells>
  <conditionalFormatting sqref="F11">
    <cfRule type="expression" dxfId="8" priority="5">
      <formula>"G8=""OK"""</formula>
    </cfRule>
  </conditionalFormatting>
  <conditionalFormatting sqref="H8:H47">
    <cfRule type="expression" dxfId="7" priority="4">
      <formula>H8="OK"</formula>
    </cfRule>
    <cfRule type="expression" dxfId="6" priority="3">
      <formula>H8="NOT OK"</formula>
    </cfRule>
  </conditionalFormatting>
  <conditionalFormatting sqref="J8:J47">
    <cfRule type="expression" dxfId="4" priority="1">
      <formula>J8="NOT OK"</formula>
    </cfRule>
    <cfRule type="expression" dxfId="5" priority="2">
      <formula>J8="OK"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A318-A319-A320</vt:lpstr>
    </vt:vector>
  </TitlesOfParts>
  <Company>Air France KLM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PAGNANI JEAN-PIERRE</dc:creator>
  <cp:lastModifiedBy> </cp:lastModifiedBy>
  <dcterms:created xsi:type="dcterms:W3CDTF">2017-01-04T08:21:45Z</dcterms:created>
  <dcterms:modified xsi:type="dcterms:W3CDTF">2017-01-04T14:25:39Z</dcterms:modified>
</cp:coreProperties>
</file>