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360" yWindow="315" windowWidth="12120" windowHeight="8640"/>
  </bookViews>
  <sheets>
    <sheet name="Corps du devis" sheetId="1" r:id="rId1"/>
    <sheet name="Feuil1" sheetId="2" r:id="rId2"/>
  </sheets>
  <definedNames>
    <definedName name="Type_désamiantage">Feuil1!$A$1:$C$1</definedName>
  </definedNames>
  <calcPr calcId="145621"/>
</workbook>
</file>

<file path=xl/calcChain.xml><?xml version="1.0" encoding="utf-8"?>
<calcChain xmlns="http://schemas.openxmlformats.org/spreadsheetml/2006/main">
  <c r="A45" i="1" l="1"/>
  <c r="A44" i="1"/>
  <c r="A43" i="1"/>
  <c r="A42" i="1"/>
  <c r="A41" i="1"/>
  <c r="A40" i="1"/>
  <c r="A39" i="1"/>
  <c r="A38" i="1"/>
  <c r="F65" i="1" l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31" i="1"/>
  <c r="F32" i="1"/>
  <c r="F33" i="1"/>
  <c r="F34" i="1"/>
  <c r="F35" i="1"/>
  <c r="F36" i="1"/>
  <c r="F37" i="1"/>
  <c r="F38" i="1"/>
  <c r="F39" i="1"/>
  <c r="F40" i="1"/>
  <c r="F41" i="1"/>
  <c r="F42" i="1"/>
  <c r="F25" i="1"/>
  <c r="F27" i="1"/>
  <c r="F28" i="1"/>
  <c r="F29" i="1"/>
  <c r="F30" i="1"/>
  <c r="F26" i="1"/>
  <c r="F66" i="1" l="1"/>
  <c r="F68" i="1"/>
  <c r="F8" i="1"/>
  <c r="F3" i="1"/>
  <c r="F70" i="1" l="1"/>
</calcChain>
</file>

<file path=xl/sharedStrings.xml><?xml version="1.0" encoding="utf-8"?>
<sst xmlns="http://schemas.openxmlformats.org/spreadsheetml/2006/main" count="88" uniqueCount="70">
  <si>
    <t>Devis</t>
  </si>
  <si>
    <t>Slogan de votre société</t>
  </si>
  <si>
    <t>DATE</t>
  </si>
  <si>
    <t>Adresse</t>
  </si>
  <si>
    <t>Devis N°</t>
  </si>
  <si>
    <t>Code postal, Ville</t>
  </si>
  <si>
    <t>Code client</t>
  </si>
  <si>
    <t>Devis à l'attention de :</t>
  </si>
  <si>
    <t>Devis valide jusqu'au :</t>
  </si>
  <si>
    <t>Nom</t>
  </si>
  <si>
    <t>Préparé par :</t>
  </si>
  <si>
    <t>Nom de la société</t>
  </si>
  <si>
    <t>Téléphone</t>
  </si>
  <si>
    <t>Commentaires ou instructions spéciales :</t>
  </si>
  <si>
    <t>NUMÉRO DE BON DE COMMANDE </t>
  </si>
  <si>
    <t>DATE D'EXPÉDITION</t>
  </si>
  <si>
    <t>EXPÉDIÉ PAR</t>
  </si>
  <si>
    <t>FRANCO DÉPART</t>
  </si>
  <si>
    <t>CONDITIONS</t>
  </si>
  <si>
    <t>Payable à réception</t>
  </si>
  <si>
    <t>QUANTITÉ</t>
  </si>
  <si>
    <t>DESCRIPTION</t>
  </si>
  <si>
    <t>PRIX UNITAIRE</t>
  </si>
  <si>
    <t>Taxe ?</t>
  </si>
  <si>
    <t>MONTANT</t>
  </si>
  <si>
    <t>SOUS-TOTAL</t>
  </si>
  <si>
    <t>T.V.A.</t>
  </si>
  <si>
    <t>TAXE DE VENTE</t>
  </si>
  <si>
    <t>AUTRE</t>
  </si>
  <si>
    <t>TOTAL</t>
  </si>
  <si>
    <t>Pour toute question relative à ce devis, veuillez contacter Nom, numéro de téléphone, adresse de messagerie.</t>
  </si>
  <si>
    <t>REPRÉSENTANT</t>
  </si>
  <si>
    <t>T</t>
  </si>
  <si>
    <t>Plan de démolition, de retrait ou d'encapsulage (R4412-133 du code du travail)</t>
  </si>
  <si>
    <t>Rédaction, envoi (Inspection du travail, CARSAT, OPPBTP, Médecine du trvail) et suivi</t>
  </si>
  <si>
    <t>Stratégie d'échantillonnage (R4412-103 du code du travail)</t>
  </si>
  <si>
    <t>Rédaction, envoi</t>
  </si>
  <si>
    <t>Gestion des déchets</t>
  </si>
  <si>
    <t>Obtention des Certificats d'Acceptation Préalable des déchets (CAP)
Elaboration et suivi des Bordereaux de Suivi e Déchets Amiante</t>
  </si>
  <si>
    <t>Installation de chantier</t>
  </si>
  <si>
    <t>Travaux préparatoires</t>
  </si>
  <si>
    <t>Mise en œuvre et retrait des installations de chantier
Surveillance de dépression et avertissements</t>
  </si>
  <si>
    <t>Logistique déchets</t>
  </si>
  <si>
    <t>Prise en charge et moyens de stockage des déchets
Evacuation vers centre agréé</t>
  </si>
  <si>
    <t>Travaux intérieurs</t>
  </si>
  <si>
    <t>Mise en œuvre des protections collectives et individuelles</t>
  </si>
  <si>
    <t>Mise en œuvre et validation de l'efficacité du confinement
Mise en œuvre d'un sas de décontamination et consommables
Mise en œuvre d'un système de traitement d'air à filtration absolue pour mettre en dépression la zone à traiter</t>
  </si>
  <si>
    <t>Retrait mécanique ,,,</t>
  </si>
  <si>
    <t>Mise en œuvre du retrait des matériaux contenant de l'amiante
Conditionnement, évacuation et traitement des déchets</t>
  </si>
  <si>
    <t>Décontamination et retrait des protections collectives et individuelles</t>
  </si>
  <si>
    <t>Décontamination des surfaces désamiantées
Décontamination du confinnement et conditionnement, évacuation et traitement des déchets
Décontamination du sas et déprimogène</t>
  </si>
  <si>
    <t>Suivi analytique du chantier</t>
  </si>
  <si>
    <t>Mesure d'empoussièrement en META</t>
  </si>
  <si>
    <t>Etat initial (avant travaux
Réalisation du prélèvement, analyse et envoi</t>
  </si>
  <si>
    <t>Mesures environnementales (Zone d'approche, récupération, environnante, déprimogène)
Réalisation du prélèvement, analyse et envoi</t>
  </si>
  <si>
    <t>Mesure de 1ère restitution avant dépose du confinement
Réalisation du prélèvement, analyse et envoi</t>
  </si>
  <si>
    <t>Mesures d'effluents</t>
  </si>
  <si>
    <t>Mesure de matière en suspension dans les eaux filtrés
Réalisation de prélèvement, analyse et envoi</t>
  </si>
  <si>
    <t>Travaux zone extérieurs sans confinement</t>
  </si>
  <si>
    <t>Mise en œuvre d'une unité mobile de décontamination et consommables</t>
  </si>
  <si>
    <t>Retrait de ,,,</t>
  </si>
  <si>
    <t>Gestion administrative du chantier</t>
  </si>
  <si>
    <t>Fin de travaux</t>
  </si>
  <si>
    <t>Rapport de fin de travaux (R4412-139 du code du travail)</t>
  </si>
  <si>
    <t>Rédaction, envoi du rapport de fin d'intervention</t>
  </si>
  <si>
    <t>Nom société</t>
  </si>
  <si>
    <t xml:space="preserve">Téléphone   Télécopie </t>
  </si>
  <si>
    <t>Désamiantage intérieur</t>
  </si>
  <si>
    <t>Désamiantage extérieur</t>
  </si>
  <si>
    <t>Désamiantage mixte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</si>
</sst>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m/d/yy;@"/>
    <numFmt numFmtId="166" formatCode="_(* #,##0.00_);_(* \(#,##0.00\);;_(@_)"/>
    <numFmt numFmtId="167" formatCode="@\ \ "/>
    <numFmt numFmtId="168" formatCode="_(&quot;€&quot;* #,##0.00_);_(&quot;4&quot;* \(#,##0.00\);_(&quot;€&quot;* &quot;-&quot;??_);_(@_)"/>
    <numFmt numFmtId="169" formatCode="_(&quot;€&quot;* #,##0.00_);_(&quot;€&quot;* \(#,##0.00\);_(&quot;€&quot;* &quot;-&quot;??_);_(@_)"/>
    <numFmt numFmtId="170" formatCode="General;;"/>
  </numFmts>
  <fonts count="8" x14ac:knownFonts="1">
    <font>
      <sz val="10"/>
      <name val="Arial"/>
    </font>
    <font>
      <b/>
      <sz val="18"/>
      <name val="Arial"/>
      <family val="2"/>
    </font>
    <font>
      <sz val="28"/>
      <color indexed="43"/>
      <name val="Arial Black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9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166" fontId="0" fillId="3" borderId="9" xfId="0" applyNumberFormat="1" applyFill="1" applyBorder="1" applyAlignment="1">
      <alignment horizontal="right" vertical="center"/>
    </xf>
    <xf numFmtId="169" fontId="0" fillId="3" borderId="12" xfId="0" applyNumberForma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right" vertical="center"/>
    </xf>
    <xf numFmtId="0" fontId="0" fillId="4" borderId="1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4" borderId="9" xfId="0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166" fontId="0" fillId="4" borderId="9" xfId="0" applyNumberFormat="1" applyFill="1" applyBorder="1" applyAlignment="1">
      <alignment horizontal="right" vertical="center"/>
    </xf>
    <xf numFmtId="168" fontId="0" fillId="3" borderId="5" xfId="0" applyNumberForma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70" fontId="4" fillId="2" borderId="16" xfId="0" applyNumberFormat="1" applyFont="1" applyFill="1" applyBorder="1" applyAlignment="1">
      <alignment horizontal="center" vertical="center"/>
    </xf>
    <xf numFmtId="170" fontId="4" fillId="2" borderId="15" xfId="0" applyNumberFormat="1" applyFont="1" applyFill="1" applyBorder="1" applyAlignment="1">
      <alignment horizontal="center" vertical="center"/>
    </xf>
    <xf numFmtId="170" fontId="6" fillId="4" borderId="17" xfId="0" applyNumberFormat="1" applyFont="1" applyFill="1" applyBorder="1" applyAlignment="1">
      <alignment horizontal="center" vertical="center"/>
    </xf>
    <xf numFmtId="170" fontId="0" fillId="4" borderId="18" xfId="0" applyNumberFormat="1" applyFill="1" applyBorder="1" applyAlignment="1">
      <alignment horizontal="center" vertical="center"/>
    </xf>
    <xf numFmtId="170" fontId="7" fillId="0" borderId="0" xfId="0" applyNumberFormat="1" applyFont="1" applyBorder="1" applyAlignment="1">
      <alignment vertical="center"/>
    </xf>
    <xf numFmtId="170" fontId="6" fillId="0" borderId="0" xfId="0" applyNumberFormat="1" applyFont="1" applyBorder="1" applyAlignment="1">
      <alignment horizontal="left" vertical="center"/>
    </xf>
    <xf numFmtId="170" fontId="0" fillId="0" borderId="0" xfId="0" applyNumberFormat="1" applyBorder="1" applyAlignment="1">
      <alignment horizontal="left" vertical="center"/>
    </xf>
    <xf numFmtId="170" fontId="7" fillId="0" borderId="0" xfId="0" applyNumberFormat="1" applyFont="1" applyBorder="1" applyAlignment="1">
      <alignment horizontal="left" vertical="center"/>
    </xf>
    <xf numFmtId="170" fontId="6" fillId="0" borderId="0" xfId="0" applyNumberFormat="1" applyFont="1" applyBorder="1" applyAlignment="1">
      <alignment horizontal="left" vertical="center" wrapText="1"/>
    </xf>
    <xf numFmtId="170" fontId="6" fillId="0" borderId="0" xfId="0" applyNumberFormat="1" applyFont="1" applyBorder="1" applyAlignment="1">
      <alignment horizontal="left" vertical="center" wrapText="1"/>
    </xf>
    <xf numFmtId="170" fontId="0" fillId="0" borderId="0" xfId="0" applyNumberFormat="1" applyBorder="1" applyAlignment="1">
      <alignment horizontal="left" vertical="center"/>
    </xf>
    <xf numFmtId="170" fontId="6" fillId="4" borderId="0" xfId="0" applyNumberFormat="1" applyFont="1" applyFill="1" applyBorder="1" applyAlignment="1">
      <alignment horizontal="center" vertical="center" wrapText="1"/>
    </xf>
    <xf numFmtId="170" fontId="6" fillId="4" borderId="8" xfId="0" applyNumberFormat="1" applyFont="1" applyFill="1" applyBorder="1" applyAlignment="1">
      <alignment horizontal="center" vertical="center" wrapText="1"/>
    </xf>
    <xf numFmtId="170" fontId="7" fillId="0" borderId="0" xfId="0" applyNumberFormat="1" applyFont="1" applyBorder="1" applyAlignment="1">
      <alignment horizontal="left" vertical="center" wrapText="1"/>
    </xf>
    <xf numFmtId="170" fontId="7" fillId="0" borderId="8" xfId="0" applyNumberFormat="1" applyFont="1" applyBorder="1" applyAlignment="1">
      <alignment horizontal="left" vertical="center" wrapText="1"/>
    </xf>
    <xf numFmtId="170" fontId="6" fillId="0" borderId="8" xfId="0" applyNumberFormat="1" applyFont="1" applyBorder="1" applyAlignment="1">
      <alignment horizontal="left" vertical="center" wrapText="1"/>
    </xf>
    <xf numFmtId="170" fontId="6" fillId="0" borderId="0" xfId="0" applyNumberFormat="1" applyFont="1" applyBorder="1" applyAlignment="1">
      <alignment horizontal="center" vertical="center" wrapText="1"/>
    </xf>
    <xf numFmtId="170" fontId="6" fillId="0" borderId="8" xfId="0" applyNumberFormat="1" applyFont="1" applyBorder="1" applyAlignment="1">
      <alignment horizontal="center" vertical="center" wrapText="1"/>
    </xf>
    <xf numFmtId="170" fontId="0" fillId="0" borderId="11" xfId="0" applyNumberForma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8E4E8"/>
      <rgbColor rgb="0099CCFF"/>
      <rgbColor rgb="00EAEAEA"/>
      <rgbColor rgb="00CC99FF"/>
      <rgbColor rgb="00F1F2D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74</xdr:row>
      <xdr:rowOff>9525</xdr:rowOff>
    </xdr:from>
    <xdr:to>
      <xdr:col>5</xdr:col>
      <xdr:colOff>800100</xdr:colOff>
      <xdr:row>75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525" y="8505825"/>
          <a:ext cx="75533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MERCI DE VOTRE CONFIANCE !</a:t>
          </a:r>
          <a:endParaRPr lang="en-US"/>
        </a:p>
      </xdr:txBody>
    </xdr:sp>
    <xdr:clientData/>
  </xdr:twoCellAnchor>
  <xdr:twoCellAnchor>
    <xdr:from>
      <xdr:col>3</xdr:col>
      <xdr:colOff>446088</xdr:colOff>
      <xdr:row>9</xdr:row>
      <xdr:rowOff>116643</xdr:rowOff>
    </xdr:from>
    <xdr:to>
      <xdr:col>5</xdr:col>
      <xdr:colOff>588963</xdr:colOff>
      <xdr:row>22</xdr:row>
      <xdr:rowOff>49968</xdr:rowOff>
    </xdr:to>
    <xdr:grpSp>
      <xdr:nvGrpSpPr>
        <xdr:cNvPr id="1031" name="Group 7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GrpSpPr>
          <a:grpSpLocks/>
        </xdr:cNvGrpSpPr>
      </xdr:nvGrpSpPr>
      <xdr:grpSpPr bwMode="auto">
        <a:xfrm>
          <a:off x="6732588" y="1954968"/>
          <a:ext cx="2466975" cy="2228850"/>
          <a:chOff x="372" y="270"/>
          <a:chExt cx="222" cy="183"/>
        </a:xfrm>
        <a:solidFill>
          <a:srgbClr val="FFFF00"/>
        </a:solidFill>
      </xdr:grpSpPr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xmlns="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2" y="270"/>
            <a:ext cx="222" cy="6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5720" rIns="45720" bIns="4572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Instructions :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Entrez un T sur chaque ligne soumise à la taxe (Remarque : cette case ne sera pas imprimée.)</a:t>
            </a:r>
            <a:endParaRPr lang="en-US"/>
          </a:p>
        </xdr:txBody>
      </xdr:sp>
      <xdr:cxnSp macro="">
        <xdr:nvCxnSpPr>
          <xdr:cNvPr id="1030" name="AutoShape 6">
            <a:extLst>
              <a:ext uri="{FF2B5EF4-FFF2-40B4-BE49-F238E27FC236}">
                <a16:creationId xmlns:a16="http://schemas.microsoft.com/office/drawing/2014/main" xmlns="" id="{00000000-0008-0000-0000-000006040000}"/>
              </a:ext>
            </a:extLst>
          </xdr:cNvPr>
          <xdr:cNvCxnSpPr>
            <a:cxnSpLocks noChangeShapeType="1"/>
            <a:stCxn id="1027" idx="2"/>
          </xdr:cNvCxnSpPr>
        </xdr:nvCxnSpPr>
        <xdr:spPr bwMode="auto">
          <a:xfrm>
            <a:off x="483" y="331"/>
            <a:ext cx="0" cy="122"/>
          </a:xfrm>
          <a:prstGeom prst="straightConnector1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/>
        </xdr:spPr>
      </xdr:cxnSp>
    </xdr:grp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F75"/>
  <sheetViews>
    <sheetView showGridLines="0" tabSelected="1" workbookViewId="0">
      <selection activeCell="N40" sqref="N40"/>
    </sheetView>
  </sheetViews>
  <sheetFormatPr baseColWidth="10" defaultColWidth="9.140625" defaultRowHeight="12.75" x14ac:dyDescent="0.2"/>
  <cols>
    <col min="1" max="1" width="24.28515625" customWidth="1"/>
    <col min="2" max="2" width="49.28515625" customWidth="1"/>
    <col min="3" max="3" width="20.7109375" bestFit="1" customWidth="1"/>
    <col min="4" max="4" width="14.7109375" customWidth="1"/>
    <col min="5" max="5" width="20.140625" bestFit="1" customWidth="1"/>
    <col min="6" max="6" width="18.7109375" bestFit="1" customWidth="1"/>
    <col min="7" max="7" width="14.7109375" customWidth="1"/>
    <col min="10" max="10" width="9.85546875" bestFit="1" customWidth="1"/>
  </cols>
  <sheetData>
    <row r="1" spans="1:6" ht="42.75" x14ac:dyDescent="0.8">
      <c r="A1" s="49" t="s">
        <v>65</v>
      </c>
      <c r="B1" s="49"/>
      <c r="C1" s="49"/>
      <c r="F1" s="1" t="s">
        <v>0</v>
      </c>
    </row>
    <row r="2" spans="1:6" x14ac:dyDescent="0.2">
      <c r="A2" s="50" t="s">
        <v>1</v>
      </c>
      <c r="B2" s="50"/>
      <c r="C2" s="50"/>
    </row>
    <row r="3" spans="1:6" x14ac:dyDescent="0.2">
      <c r="E3" s="2" t="s">
        <v>2</v>
      </c>
      <c r="F3" s="3">
        <f ca="1">TODAY()</f>
        <v>42766</v>
      </c>
    </row>
    <row r="4" spans="1:6" x14ac:dyDescent="0.2">
      <c r="A4" t="s">
        <v>3</v>
      </c>
      <c r="E4" s="2" t="s">
        <v>4</v>
      </c>
      <c r="F4" s="4">
        <v>100</v>
      </c>
    </row>
    <row r="5" spans="1:6" x14ac:dyDescent="0.2">
      <c r="A5" t="s">
        <v>5</v>
      </c>
      <c r="E5" s="2" t="s">
        <v>6</v>
      </c>
      <c r="F5" s="5"/>
    </row>
    <row r="6" spans="1:6" x14ac:dyDescent="0.2">
      <c r="A6" s="46" t="s">
        <v>66</v>
      </c>
    </row>
    <row r="8" spans="1:6" x14ac:dyDescent="0.2">
      <c r="A8" s="6" t="s">
        <v>7</v>
      </c>
      <c r="E8" s="7" t="s">
        <v>8</v>
      </c>
      <c r="F8" s="3">
        <f ca="1">TODAY() + 10</f>
        <v>42776</v>
      </c>
    </row>
    <row r="9" spans="1:6" x14ac:dyDescent="0.2">
      <c r="A9" t="s">
        <v>9</v>
      </c>
      <c r="E9" s="7" t="s">
        <v>10</v>
      </c>
    </row>
    <row r="10" spans="1:6" x14ac:dyDescent="0.2">
      <c r="A10" t="s">
        <v>11</v>
      </c>
    </row>
    <row r="11" spans="1:6" x14ac:dyDescent="0.2">
      <c r="A11" t="s">
        <v>3</v>
      </c>
    </row>
    <row r="12" spans="1:6" x14ac:dyDescent="0.2">
      <c r="A12" t="s">
        <v>5</v>
      </c>
    </row>
    <row r="13" spans="1:6" x14ac:dyDescent="0.2">
      <c r="A13" t="s">
        <v>12</v>
      </c>
    </row>
    <row r="16" spans="1:6" x14ac:dyDescent="0.2">
      <c r="A16" s="6" t="s">
        <v>13</v>
      </c>
      <c r="B16" s="6"/>
      <c r="C16" s="46" t="s">
        <v>67</v>
      </c>
    </row>
    <row r="17" spans="1:6" x14ac:dyDescent="0.2">
      <c r="A17" s="6"/>
    </row>
    <row r="18" spans="1:6" ht="13.5" thickBot="1" x14ac:dyDescent="0.25">
      <c r="A18" s="6"/>
    </row>
    <row r="19" spans="1:6" s="8" customFormat="1" ht="20.100000000000001" customHeight="1" x14ac:dyDescent="0.2">
      <c r="A19" s="9" t="s">
        <v>31</v>
      </c>
      <c r="B19" s="9" t="s">
        <v>14</v>
      </c>
      <c r="C19" s="9" t="s">
        <v>15</v>
      </c>
      <c r="D19" s="9" t="s">
        <v>16</v>
      </c>
      <c r="E19" s="10" t="s">
        <v>17</v>
      </c>
      <c r="F19" s="26" t="s">
        <v>18</v>
      </c>
    </row>
    <row r="20" spans="1:6" s="8" customFormat="1" ht="20.100000000000001" customHeight="1" x14ac:dyDescent="0.2">
      <c r="A20" s="12"/>
      <c r="B20" s="13"/>
      <c r="C20" s="14"/>
      <c r="D20" s="15"/>
      <c r="E20" s="16"/>
      <c r="F20" s="15" t="s">
        <v>19</v>
      </c>
    </row>
    <row r="21" spans="1:6" x14ac:dyDescent="0.2">
      <c r="A21" s="6"/>
      <c r="B21" s="6"/>
      <c r="C21" s="6"/>
    </row>
    <row r="22" spans="1:6" ht="13.5" thickBot="1" x14ac:dyDescent="0.25"/>
    <row r="23" spans="1:6" s="8" customFormat="1" ht="20.100000000000001" customHeight="1" x14ac:dyDescent="0.2">
      <c r="A23" s="53" t="s">
        <v>21</v>
      </c>
      <c r="B23" s="54"/>
      <c r="C23" s="29" t="s">
        <v>20</v>
      </c>
      <c r="D23" s="17" t="s">
        <v>22</v>
      </c>
      <c r="E23" s="11" t="s">
        <v>23</v>
      </c>
      <c r="F23" s="26" t="s">
        <v>24</v>
      </c>
    </row>
    <row r="24" spans="1:6" s="8" customFormat="1" ht="20.100000000000001" customHeight="1" x14ac:dyDescent="0.2">
      <c r="A24" s="55" t="s">
        <v>61</v>
      </c>
      <c r="B24" s="56"/>
      <c r="C24" s="31"/>
      <c r="D24" s="33"/>
      <c r="E24" s="33"/>
      <c r="F24" s="33"/>
    </row>
    <row r="25" spans="1:6" s="8" customFormat="1" ht="20.100000000000001" customHeight="1" x14ac:dyDescent="0.2">
      <c r="A25" s="57" t="s">
        <v>33</v>
      </c>
      <c r="B25" s="57"/>
      <c r="C25" s="37"/>
      <c r="D25" s="34"/>
      <c r="E25" s="34"/>
      <c r="F25" s="27">
        <f>C25*D25</f>
        <v>0</v>
      </c>
    </row>
    <row r="26" spans="1:6" s="8" customFormat="1" x14ac:dyDescent="0.2">
      <c r="A26" s="58" t="s">
        <v>34</v>
      </c>
      <c r="B26" s="59"/>
      <c r="C26" s="32">
        <v>1</v>
      </c>
      <c r="D26" s="19"/>
      <c r="E26" s="39" t="s">
        <v>32</v>
      </c>
      <c r="F26" s="27">
        <f>C26*D26</f>
        <v>0</v>
      </c>
    </row>
    <row r="27" spans="1:6" s="8" customFormat="1" ht="20.100000000000001" customHeight="1" x14ac:dyDescent="0.2">
      <c r="A27" s="60" t="s">
        <v>35</v>
      </c>
      <c r="B27" s="60"/>
      <c r="C27" s="32"/>
      <c r="D27" s="19"/>
      <c r="E27" s="35"/>
      <c r="F27" s="27">
        <f>C27*D27</f>
        <v>0</v>
      </c>
    </row>
    <row r="28" spans="1:6" s="8" customFormat="1" x14ac:dyDescent="0.2">
      <c r="A28" s="58" t="s">
        <v>36</v>
      </c>
      <c r="B28" s="59"/>
      <c r="C28" s="32">
        <v>1</v>
      </c>
      <c r="D28" s="19"/>
      <c r="E28" s="39" t="s">
        <v>32</v>
      </c>
      <c r="F28" s="27">
        <f t="shared" ref="F28:F65" si="0">C28*D28</f>
        <v>0</v>
      </c>
    </row>
    <row r="29" spans="1:6" s="8" customFormat="1" ht="20.100000000000001" customHeight="1" x14ac:dyDescent="0.2">
      <c r="A29" s="60" t="s">
        <v>37</v>
      </c>
      <c r="B29" s="60"/>
      <c r="C29" s="32"/>
      <c r="D29" s="19"/>
      <c r="E29" s="35"/>
      <c r="F29" s="27">
        <f t="shared" si="0"/>
        <v>0</v>
      </c>
    </row>
    <row r="30" spans="1:6" s="8" customFormat="1" ht="25.5" customHeight="1" x14ac:dyDescent="0.2">
      <c r="A30" s="61" t="s">
        <v>38</v>
      </c>
      <c r="B30" s="59"/>
      <c r="C30" s="32">
        <v>1</v>
      </c>
      <c r="D30" s="19"/>
      <c r="E30" s="39" t="s">
        <v>32</v>
      </c>
      <c r="F30" s="27">
        <f t="shared" si="0"/>
        <v>0</v>
      </c>
    </row>
    <row r="31" spans="1:6" s="8" customFormat="1" ht="25.5" customHeight="1" x14ac:dyDescent="0.2">
      <c r="A31" s="62"/>
      <c r="B31" s="63"/>
      <c r="C31" s="32"/>
      <c r="D31" s="19"/>
      <c r="E31" s="39"/>
      <c r="F31" s="27">
        <f t="shared" si="0"/>
        <v>0</v>
      </c>
    </row>
    <row r="32" spans="1:6" s="8" customFormat="1" ht="25.5" customHeight="1" x14ac:dyDescent="0.2">
      <c r="A32" s="64" t="s">
        <v>39</v>
      </c>
      <c r="B32" s="65"/>
      <c r="C32" s="42"/>
      <c r="D32" s="30"/>
      <c r="E32" s="43"/>
      <c r="F32" s="44">
        <f t="shared" si="0"/>
        <v>0</v>
      </c>
    </row>
    <row r="33" spans="1:6" s="8" customFormat="1" ht="16.5" customHeight="1" x14ac:dyDescent="0.2">
      <c r="A33" s="66" t="s">
        <v>40</v>
      </c>
      <c r="B33" s="67"/>
      <c r="C33" s="32"/>
      <c r="D33" s="19"/>
      <c r="E33" s="39"/>
      <c r="F33" s="27">
        <f t="shared" si="0"/>
        <v>0</v>
      </c>
    </row>
    <row r="34" spans="1:6" s="8" customFormat="1" ht="25.5" customHeight="1" x14ac:dyDescent="0.2">
      <c r="A34" s="61" t="s">
        <v>41</v>
      </c>
      <c r="B34" s="68"/>
      <c r="C34" s="32">
        <v>1</v>
      </c>
      <c r="D34" s="19"/>
      <c r="E34" s="39" t="s">
        <v>32</v>
      </c>
      <c r="F34" s="27">
        <f t="shared" si="0"/>
        <v>0</v>
      </c>
    </row>
    <row r="35" spans="1:6" s="8" customFormat="1" ht="17.25" customHeight="1" x14ac:dyDescent="0.2">
      <c r="A35" s="66" t="s">
        <v>42</v>
      </c>
      <c r="B35" s="67"/>
      <c r="C35" s="32"/>
      <c r="D35" s="19"/>
      <c r="E35" s="39"/>
      <c r="F35" s="27">
        <f t="shared" si="0"/>
        <v>0</v>
      </c>
    </row>
    <row r="36" spans="1:6" s="8" customFormat="1" ht="25.5" customHeight="1" x14ac:dyDescent="0.2">
      <c r="A36" s="61" t="s">
        <v>43</v>
      </c>
      <c r="B36" s="68"/>
      <c r="C36" s="32">
        <v>1</v>
      </c>
      <c r="D36" s="19"/>
      <c r="E36" s="39" t="s">
        <v>32</v>
      </c>
      <c r="F36" s="27">
        <f t="shared" si="0"/>
        <v>0</v>
      </c>
    </row>
    <row r="37" spans="1:6" s="8" customFormat="1" ht="25.5" customHeight="1" x14ac:dyDescent="0.2">
      <c r="A37" s="69"/>
      <c r="B37" s="70"/>
      <c r="C37" s="32"/>
      <c r="D37" s="19"/>
      <c r="E37" s="39"/>
      <c r="F37" s="27">
        <f t="shared" si="0"/>
        <v>0</v>
      </c>
    </row>
    <row r="38" spans="1:6" s="8" customFormat="1" ht="25.5" customHeight="1" x14ac:dyDescent="0.2">
      <c r="A38" s="64" t="str">
        <f>HLOOKUP(C16,Feuil1!A1:C15,2,0)</f>
        <v>Travaux intérieurs</v>
      </c>
      <c r="B38" s="65"/>
      <c r="C38" s="42"/>
      <c r="D38" s="30"/>
      <c r="E38" s="43"/>
      <c r="F38" s="44">
        <f t="shared" si="0"/>
        <v>0</v>
      </c>
    </row>
    <row r="39" spans="1:6" s="8" customFormat="1" ht="18" customHeight="1" x14ac:dyDescent="0.2">
      <c r="A39" s="66" t="str">
        <f>HLOOKUP(C16,Feuil1!A1:C15,3,0)</f>
        <v>Mise en œuvre des protections collectives et individuelles</v>
      </c>
      <c r="B39" s="67"/>
      <c r="C39" s="32"/>
      <c r="D39" s="19"/>
      <c r="E39" s="39"/>
      <c r="F39" s="27">
        <f t="shared" si="0"/>
        <v>0</v>
      </c>
    </row>
    <row r="40" spans="1:6" s="8" customFormat="1" ht="57.75" customHeight="1" x14ac:dyDescent="0.2">
      <c r="A40" s="61" t="str">
        <f>HLOOKUP(C16,Feuil1!A1:C15,4,0)</f>
        <v>Mise en œuvre et validation de l'efficacité du confinement
Mise en œuvre d'un sas de décontamination et consommables
Mise en œuvre d'un système de traitement d'air à filtration absolue pour mettre en dépression la zone à traiter</v>
      </c>
      <c r="B40" s="68"/>
      <c r="C40" s="32">
        <v>1</v>
      </c>
      <c r="D40" s="19"/>
      <c r="E40" s="39" t="s">
        <v>32</v>
      </c>
      <c r="F40" s="27">
        <f t="shared" si="0"/>
        <v>0</v>
      </c>
    </row>
    <row r="41" spans="1:6" s="8" customFormat="1" ht="20.25" customHeight="1" x14ac:dyDescent="0.2">
      <c r="A41" s="66" t="str">
        <f>HLOOKUP(C16,Feuil1!A1:C15,5,0)</f>
        <v>Retrait mécanique ,,,</v>
      </c>
      <c r="B41" s="67"/>
      <c r="C41" s="32"/>
      <c r="D41" s="19"/>
      <c r="E41" s="39"/>
      <c r="F41" s="27">
        <f t="shared" si="0"/>
        <v>0</v>
      </c>
    </row>
    <row r="42" spans="1:6" s="8" customFormat="1" ht="25.5" customHeight="1" x14ac:dyDescent="0.2">
      <c r="A42" s="61" t="str">
        <f>HLOOKUP(C16,Feuil1!A1:C15,6,0)</f>
        <v>Mise en œuvre du retrait des matériaux contenant de l'amiante
Conditionnement, évacuation et traitement des déchets</v>
      </c>
      <c r="B42" s="68"/>
      <c r="C42" s="32">
        <v>1</v>
      </c>
      <c r="D42" s="19"/>
      <c r="E42" s="39" t="s">
        <v>32</v>
      </c>
      <c r="F42" s="27">
        <f t="shared" si="0"/>
        <v>0</v>
      </c>
    </row>
    <row r="43" spans="1:6" s="8" customFormat="1" ht="18" customHeight="1" x14ac:dyDescent="0.2">
      <c r="A43" s="66" t="str">
        <f>HLOOKUP(C16,Feuil1!A1:C15,7,0)</f>
        <v>Décontamination et retrait des protections collectives et individuelles</v>
      </c>
      <c r="B43" s="67"/>
      <c r="C43" s="32"/>
      <c r="D43" s="19"/>
      <c r="E43" s="39"/>
      <c r="F43" s="27">
        <f t="shared" si="0"/>
        <v>0</v>
      </c>
    </row>
    <row r="44" spans="1:6" s="8" customFormat="1" ht="53.25" customHeight="1" x14ac:dyDescent="0.2">
      <c r="A44" s="61" t="str">
        <f>HLOOKUP(C16,Feuil1!A1:C15,8,0)</f>
        <v>Décontamination des surfaces désamiantées
Décontamination du confinnement et conditionnement, évacuation et traitement des déchets
Décontamination du sas et déprimogène</v>
      </c>
      <c r="B44" s="68"/>
      <c r="C44" s="32">
        <v>1</v>
      </c>
      <c r="D44" s="19"/>
      <c r="E44" s="39" t="s">
        <v>32</v>
      </c>
      <c r="F44" s="27">
        <f t="shared" si="0"/>
        <v>0</v>
      </c>
    </row>
    <row r="45" spans="1:6" s="8" customFormat="1" ht="25.5" customHeight="1" x14ac:dyDescent="0.2">
      <c r="A45" s="69">
        <f>HLOOKUP(C16,Feuil1!A1:C15,9,0)</f>
        <v>0</v>
      </c>
      <c r="B45" s="70"/>
      <c r="C45" s="32"/>
      <c r="D45" s="19"/>
      <c r="E45" s="39"/>
      <c r="F45" s="27">
        <f t="shared" si="0"/>
        <v>0</v>
      </c>
    </row>
    <row r="46" spans="1:6" s="8" customFormat="1" ht="25.5" customHeight="1" x14ac:dyDescent="0.2">
      <c r="A46" s="64" t="s">
        <v>51</v>
      </c>
      <c r="B46" s="65"/>
      <c r="C46" s="42"/>
      <c r="D46" s="30"/>
      <c r="E46" s="43"/>
      <c r="F46" s="44">
        <f t="shared" si="0"/>
        <v>0</v>
      </c>
    </row>
    <row r="47" spans="1:6" s="8" customFormat="1" ht="17.25" customHeight="1" x14ac:dyDescent="0.2">
      <c r="A47" s="66" t="s">
        <v>52</v>
      </c>
      <c r="B47" s="67"/>
      <c r="C47" s="32"/>
      <c r="D47" s="19"/>
      <c r="E47" s="39"/>
      <c r="F47" s="27">
        <f t="shared" si="0"/>
        <v>0</v>
      </c>
    </row>
    <row r="48" spans="1:6" s="8" customFormat="1" ht="25.5" customHeight="1" x14ac:dyDescent="0.2">
      <c r="A48" s="61" t="s">
        <v>53</v>
      </c>
      <c r="B48" s="68"/>
      <c r="C48" s="32">
        <v>1</v>
      </c>
      <c r="D48" s="19"/>
      <c r="E48" s="39" t="s">
        <v>32</v>
      </c>
      <c r="F48" s="27">
        <f t="shared" si="0"/>
        <v>0</v>
      </c>
    </row>
    <row r="49" spans="1:6" s="8" customFormat="1" ht="25.5" customHeight="1" x14ac:dyDescent="0.2">
      <c r="A49" s="69"/>
      <c r="B49" s="70"/>
      <c r="C49" s="32"/>
      <c r="D49" s="19"/>
      <c r="E49" s="39"/>
      <c r="F49" s="27">
        <f t="shared" si="0"/>
        <v>0</v>
      </c>
    </row>
    <row r="50" spans="1:6" s="8" customFormat="1" ht="25.5" customHeight="1" x14ac:dyDescent="0.2">
      <c r="A50" s="61" t="s">
        <v>54</v>
      </c>
      <c r="B50" s="68"/>
      <c r="C50" s="32">
        <v>1</v>
      </c>
      <c r="D50" s="19"/>
      <c r="E50" s="39" t="s">
        <v>32</v>
      </c>
      <c r="F50" s="27">
        <f t="shared" si="0"/>
        <v>0</v>
      </c>
    </row>
    <row r="51" spans="1:6" s="8" customFormat="1" ht="25.5" customHeight="1" x14ac:dyDescent="0.2">
      <c r="A51" s="69"/>
      <c r="B51" s="70"/>
      <c r="C51" s="32"/>
      <c r="D51" s="19"/>
      <c r="E51" s="39"/>
      <c r="F51" s="27">
        <f t="shared" si="0"/>
        <v>0</v>
      </c>
    </row>
    <row r="52" spans="1:6" s="8" customFormat="1" ht="25.5" customHeight="1" x14ac:dyDescent="0.2">
      <c r="A52" s="61" t="s">
        <v>55</v>
      </c>
      <c r="B52" s="68"/>
      <c r="C52" s="32">
        <v>1</v>
      </c>
      <c r="D52" s="19"/>
      <c r="E52" s="39" t="s">
        <v>32</v>
      </c>
      <c r="F52" s="27">
        <f t="shared" si="0"/>
        <v>0</v>
      </c>
    </row>
    <row r="53" spans="1:6" s="8" customFormat="1" ht="25.5" customHeight="1" x14ac:dyDescent="0.2">
      <c r="A53" s="66" t="s">
        <v>56</v>
      </c>
      <c r="B53" s="67"/>
      <c r="C53" s="32"/>
      <c r="D53" s="19"/>
      <c r="E53" s="39"/>
      <c r="F53" s="27">
        <f t="shared" si="0"/>
        <v>0</v>
      </c>
    </row>
    <row r="54" spans="1:6" s="8" customFormat="1" ht="25.5" customHeight="1" x14ac:dyDescent="0.2">
      <c r="A54" s="61" t="s">
        <v>57</v>
      </c>
      <c r="B54" s="68"/>
      <c r="C54" s="32">
        <v>1</v>
      </c>
      <c r="D54" s="19"/>
      <c r="E54" s="39" t="s">
        <v>32</v>
      </c>
      <c r="F54" s="27">
        <f t="shared" si="0"/>
        <v>0</v>
      </c>
    </row>
    <row r="55" spans="1:6" s="8" customFormat="1" ht="25.5" customHeight="1" x14ac:dyDescent="0.2">
      <c r="A55" s="69"/>
      <c r="B55" s="70"/>
      <c r="C55" s="32"/>
      <c r="D55" s="19"/>
      <c r="E55" s="39"/>
      <c r="F55" s="27">
        <f t="shared" si="0"/>
        <v>0</v>
      </c>
    </row>
    <row r="56" spans="1:6" s="8" customFormat="1" ht="25.5" customHeight="1" x14ac:dyDescent="0.2">
      <c r="A56" s="64" t="s">
        <v>58</v>
      </c>
      <c r="B56" s="65"/>
      <c r="C56" s="42"/>
      <c r="D56" s="30"/>
      <c r="E56" s="43"/>
      <c r="F56" s="44">
        <f t="shared" si="0"/>
        <v>0</v>
      </c>
    </row>
    <row r="57" spans="1:6" s="8" customFormat="1" ht="16.5" customHeight="1" x14ac:dyDescent="0.2">
      <c r="A57" s="66" t="s">
        <v>45</v>
      </c>
      <c r="B57" s="67"/>
      <c r="C57" s="32"/>
      <c r="D57" s="19"/>
      <c r="E57" s="39"/>
      <c r="F57" s="27">
        <f t="shared" si="0"/>
        <v>0</v>
      </c>
    </row>
    <row r="58" spans="1:6" s="8" customFormat="1" ht="25.5" customHeight="1" x14ac:dyDescent="0.2">
      <c r="A58" s="61" t="s">
        <v>59</v>
      </c>
      <c r="B58" s="68"/>
      <c r="C58" s="32">
        <v>1</v>
      </c>
      <c r="D58" s="19"/>
      <c r="E58" s="39" t="s">
        <v>32</v>
      </c>
      <c r="F58" s="27">
        <f t="shared" si="0"/>
        <v>0</v>
      </c>
    </row>
    <row r="59" spans="1:6" s="8" customFormat="1" ht="25.5" customHeight="1" x14ac:dyDescent="0.2">
      <c r="A59" s="66" t="s">
        <v>60</v>
      </c>
      <c r="B59" s="67"/>
      <c r="C59" s="32"/>
      <c r="D59" s="19"/>
      <c r="E59" s="39"/>
      <c r="F59" s="27">
        <f t="shared" si="0"/>
        <v>0</v>
      </c>
    </row>
    <row r="60" spans="1:6" s="8" customFormat="1" ht="25.5" customHeight="1" x14ac:dyDescent="0.2">
      <c r="A60" s="61" t="s">
        <v>48</v>
      </c>
      <c r="B60" s="68"/>
      <c r="C60" s="32">
        <v>1</v>
      </c>
      <c r="D60" s="19"/>
      <c r="E60" s="39"/>
      <c r="F60" s="27">
        <f t="shared" si="0"/>
        <v>0</v>
      </c>
    </row>
    <row r="61" spans="1:6" s="8" customFormat="1" ht="25.5" customHeight="1" x14ac:dyDescent="0.2">
      <c r="A61" s="69"/>
      <c r="B61" s="70"/>
      <c r="C61" s="32"/>
      <c r="D61" s="19"/>
      <c r="E61" s="39"/>
      <c r="F61" s="27">
        <f t="shared" si="0"/>
        <v>0</v>
      </c>
    </row>
    <row r="62" spans="1:6" s="8" customFormat="1" ht="25.5" customHeight="1" x14ac:dyDescent="0.2">
      <c r="A62" s="64" t="s">
        <v>62</v>
      </c>
      <c r="B62" s="65"/>
      <c r="C62" s="42"/>
      <c r="D62" s="30"/>
      <c r="E62" s="43"/>
      <c r="F62" s="44">
        <f t="shared" si="0"/>
        <v>0</v>
      </c>
    </row>
    <row r="63" spans="1:6" s="8" customFormat="1" ht="19.5" customHeight="1" x14ac:dyDescent="0.2">
      <c r="A63" s="66" t="s">
        <v>63</v>
      </c>
      <c r="B63" s="67"/>
      <c r="C63" s="32"/>
      <c r="D63" s="19"/>
      <c r="E63" s="39"/>
      <c r="F63" s="27">
        <f t="shared" si="0"/>
        <v>0</v>
      </c>
    </row>
    <row r="64" spans="1:6" s="8" customFormat="1" ht="25.5" customHeight="1" x14ac:dyDescent="0.2">
      <c r="A64" s="61" t="s">
        <v>64</v>
      </c>
      <c r="B64" s="68"/>
      <c r="C64" s="32">
        <v>1</v>
      </c>
      <c r="D64" s="19"/>
      <c r="E64" s="39" t="s">
        <v>32</v>
      </c>
      <c r="F64" s="27">
        <f t="shared" si="0"/>
        <v>0</v>
      </c>
    </row>
    <row r="65" spans="1:6" s="8" customFormat="1" ht="20.100000000000001" customHeight="1" x14ac:dyDescent="0.2">
      <c r="A65" s="71"/>
      <c r="B65" s="72"/>
      <c r="C65" s="38"/>
      <c r="D65" s="20"/>
      <c r="E65" s="36"/>
      <c r="F65" s="27">
        <f t="shared" si="0"/>
        <v>0</v>
      </c>
    </row>
    <row r="66" spans="1:6" s="8" customFormat="1" ht="20.100000000000001" customHeight="1" x14ac:dyDescent="0.2">
      <c r="A66" s="18"/>
      <c r="B66" s="18"/>
      <c r="C66" s="18"/>
      <c r="E66" s="21" t="s">
        <v>25</v>
      </c>
      <c r="F66" s="45">
        <f>SUM(F24:F65)</f>
        <v>0</v>
      </c>
    </row>
    <row r="67" spans="1:6" s="8" customFormat="1" ht="20.100000000000001" customHeight="1" x14ac:dyDescent="0.2">
      <c r="A67" s="18"/>
      <c r="B67" s="18"/>
      <c r="C67" s="18"/>
      <c r="E67" s="21" t="s">
        <v>26</v>
      </c>
      <c r="F67" s="22">
        <v>0.2</v>
      </c>
    </row>
    <row r="68" spans="1:6" s="8" customFormat="1" ht="20.100000000000001" customHeight="1" x14ac:dyDescent="0.2">
      <c r="A68" s="18"/>
      <c r="B68" s="18"/>
      <c r="C68" s="18"/>
      <c r="E68" s="21" t="s">
        <v>27</v>
      </c>
      <c r="F68" s="23">
        <f>F67*SUMIF(E24:E65,"T",F24:F65)</f>
        <v>0</v>
      </c>
    </row>
    <row r="69" spans="1:6" s="8" customFormat="1" ht="20.100000000000001" customHeight="1" x14ac:dyDescent="0.2">
      <c r="A69" s="18"/>
      <c r="B69" s="18"/>
      <c r="C69" s="18"/>
      <c r="E69" s="21" t="s">
        <v>28</v>
      </c>
      <c r="F69" s="20">
        <v>0</v>
      </c>
    </row>
    <row r="70" spans="1:6" s="8" customFormat="1" ht="20.100000000000001" customHeight="1" x14ac:dyDescent="0.2">
      <c r="E70" s="24" t="s">
        <v>29</v>
      </c>
      <c r="F70" s="28">
        <f>F66+F68+F69</f>
        <v>0</v>
      </c>
    </row>
    <row r="72" spans="1:6" x14ac:dyDescent="0.2">
      <c r="A72" t="s">
        <v>30</v>
      </c>
    </row>
    <row r="75" spans="1:6" x14ac:dyDescent="0.2">
      <c r="A75" s="25"/>
      <c r="B75" s="25"/>
      <c r="C75" s="25"/>
    </row>
  </sheetData>
  <mergeCells count="43">
    <mergeCell ref="A1:C1"/>
    <mergeCell ref="A2:C2"/>
    <mergeCell ref="A23:B23"/>
    <mergeCell ref="A46:B46"/>
    <mergeCell ref="A26:B26"/>
    <mergeCell ref="A27:B27"/>
    <mergeCell ref="A28:B28"/>
    <mergeCell ref="A29:B29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24:B24"/>
    <mergeCell ref="A32:B32"/>
    <mergeCell ref="A33:B33"/>
    <mergeCell ref="A34:B34"/>
    <mergeCell ref="A35:B35"/>
    <mergeCell ref="A30:B30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65:B65"/>
    <mergeCell ref="A62:B62"/>
    <mergeCell ref="A63:B63"/>
    <mergeCell ref="A64:B64"/>
    <mergeCell ref="A57:B57"/>
    <mergeCell ref="A58:B58"/>
    <mergeCell ref="A59:B59"/>
    <mergeCell ref="A60:B60"/>
    <mergeCell ref="A61:B61"/>
  </mergeCells>
  <phoneticPr fontId="0" type="noConversion"/>
  <dataValidations disablePrompts="1" count="1">
    <dataValidation type="list" allowBlank="1" showInputMessage="1" showErrorMessage="1" sqref="C16">
      <formula1>Type_désamiantage</formula1>
    </dataValidation>
  </dataValidations>
  <printOptions horizontalCentered="1"/>
  <pageMargins left="0.5" right="0.5" top="0.5" bottom="0.5" header="0.5" footer="0.5"/>
  <pageSetup paperSize="9" scale="5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8" sqref="B18"/>
    </sheetView>
  </sheetViews>
  <sheetFormatPr baseColWidth="10" defaultRowHeight="12.75" x14ac:dyDescent="0.2"/>
  <cols>
    <col min="1" max="3" width="70.7109375" customWidth="1"/>
  </cols>
  <sheetData>
    <row r="1" spans="1:3" x14ac:dyDescent="0.2">
      <c r="A1" s="74" t="s">
        <v>67</v>
      </c>
      <c r="B1" s="74" t="s">
        <v>68</v>
      </c>
      <c r="C1" s="74" t="s">
        <v>69</v>
      </c>
    </row>
    <row r="2" spans="1:3" ht="20.25" customHeight="1" x14ac:dyDescent="0.2">
      <c r="A2" s="52" t="s">
        <v>44</v>
      </c>
      <c r="B2" s="51"/>
      <c r="C2" s="73"/>
    </row>
    <row r="3" spans="1:3" x14ac:dyDescent="0.2">
      <c r="A3" s="40" t="s">
        <v>45</v>
      </c>
      <c r="B3" s="41"/>
      <c r="C3" s="73"/>
    </row>
    <row r="4" spans="1:3" ht="61.5" customHeight="1" x14ac:dyDescent="0.2">
      <c r="A4" s="41" t="s">
        <v>46</v>
      </c>
      <c r="B4" s="41"/>
      <c r="C4" s="73"/>
    </row>
    <row r="5" spans="1:3" ht="16.5" customHeight="1" x14ac:dyDescent="0.2">
      <c r="A5" s="47" t="s">
        <v>47</v>
      </c>
      <c r="B5" s="47"/>
      <c r="C5" s="73"/>
    </row>
    <row r="6" spans="1:3" ht="41.25" customHeight="1" x14ac:dyDescent="0.2">
      <c r="A6" s="47" t="s">
        <v>48</v>
      </c>
      <c r="B6" s="47"/>
      <c r="C6" s="73"/>
    </row>
    <row r="7" spans="1:3" ht="23.25" customHeight="1" x14ac:dyDescent="0.2">
      <c r="A7" s="47" t="s">
        <v>49</v>
      </c>
      <c r="B7" s="47"/>
      <c r="C7" s="73"/>
    </row>
    <row r="8" spans="1:3" ht="53.25" customHeight="1" x14ac:dyDescent="0.2">
      <c r="A8" s="47" t="s">
        <v>50</v>
      </c>
      <c r="B8" s="47"/>
      <c r="C8" s="73"/>
    </row>
    <row r="9" spans="1:3" x14ac:dyDescent="0.2">
      <c r="A9" s="73"/>
      <c r="B9" s="73"/>
      <c r="C9" s="73"/>
    </row>
    <row r="10" spans="1:3" x14ac:dyDescent="0.2">
      <c r="A10" s="73"/>
      <c r="B10" s="73"/>
      <c r="C10" s="73"/>
    </row>
    <row r="11" spans="1:3" x14ac:dyDescent="0.2">
      <c r="A11" s="73"/>
      <c r="B11" s="73"/>
      <c r="C11" s="73"/>
    </row>
    <row r="12" spans="1:3" x14ac:dyDescent="0.2">
      <c r="A12" s="73"/>
      <c r="B12" s="73"/>
      <c r="C12" s="73"/>
    </row>
    <row r="13" spans="1:3" x14ac:dyDescent="0.2">
      <c r="A13" s="48"/>
      <c r="B13" s="48"/>
      <c r="C13" s="73"/>
    </row>
    <row r="14" spans="1:3" x14ac:dyDescent="0.2">
      <c r="A14" s="73"/>
      <c r="B14" s="73"/>
      <c r="C14" s="73"/>
    </row>
    <row r="15" spans="1:3" x14ac:dyDescent="0.2">
      <c r="A15" s="73"/>
      <c r="B15" s="73"/>
      <c r="C15" s="73"/>
    </row>
    <row r="16" spans="1:3" x14ac:dyDescent="0.2">
      <c r="A16" s="73"/>
      <c r="B16" s="73"/>
      <c r="C16" s="73"/>
    </row>
    <row r="17" spans="1:3" x14ac:dyDescent="0.2">
      <c r="A17" s="73"/>
      <c r="B17" s="73"/>
      <c r="C17" s="73"/>
    </row>
    <row r="18" spans="1:3" x14ac:dyDescent="0.2">
      <c r="A18" s="73"/>
      <c r="B18" s="73"/>
      <c r="C18" s="73"/>
    </row>
  </sheetData>
  <mergeCells count="5">
    <mergeCell ref="A8:B8"/>
    <mergeCell ref="A13:B13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25260F1-5711-4C2E-BF3A-D8B22C1B85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Corps du devis</vt:lpstr>
      <vt:lpstr>Feuil1</vt:lpstr>
      <vt:lpstr>Type_désamiantage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VOISIN</dc:creator>
  <cp:lastModifiedBy>Michel</cp:lastModifiedBy>
  <cp:lastPrinted>2017-01-31T16:34:09Z</cp:lastPrinted>
  <dcterms:created xsi:type="dcterms:W3CDTF">2017-01-31T13:44:25Z</dcterms:created>
  <dcterms:modified xsi:type="dcterms:W3CDTF">2017-01-31T16:41:37Z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TC010184641036</vt:lpwstr>
  </property>
</Properties>
</file>