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C:\Users\Céline\Desktop\"/>
    </mc:Choice>
  </mc:AlternateContent>
  <bookViews>
    <workbookView xWindow="0" yWindow="0" windowWidth="24000" windowHeight="9510"/>
  </bookViews>
  <sheets>
    <sheet name="JUILLET" sheetId="1" r:id="rId1"/>
    <sheet name="NE PAS TOUCHER CETTE FEUILLE" sheetId="2" r:id="rId2"/>
  </sheets>
  <definedNames>
    <definedName name="Angélique">'NE PAS TOUCHER CETTE FEUILLE'!$E$2:$E$25</definedName>
    <definedName name="Estelle">'NE PAS TOUCHER CETTE FEUILLE'!$A$2:$A$25</definedName>
    <definedName name="Fanny">'NE PAS TOUCHER CETTE FEUILLE'!$B$2:$B$25</definedName>
    <definedName name="Jacqueline">'NE PAS TOUCHER CETTE FEUILLE'!$F$2:$F$25</definedName>
    <definedName name="Jérome">'NE PAS TOUCHER CETTE FEUILLE'!$J$2:$J$25</definedName>
    <definedName name="Joao">'NE PAS TOUCHER CETTE FEUILLE'!$C$2:$C$25</definedName>
    <definedName name="Natasha">'NE PAS TOUCHER CETTE FEUILLE'!$H$2:$H$25</definedName>
    <definedName name="Nico">'NE PAS TOUCHER CETTE FEUILLE'!$G$2:$G$25</definedName>
    <definedName name="Rebecca">'NE PAS TOUCHER CETTE FEUILLE'!$I$2:$I$25</definedName>
    <definedName name="Stéphanie">'NE PAS TOUCHER CETTE FEUILLE'!$D$2:$D$25</definedName>
  </definedNames>
  <calcPr calcId="171027"/>
</workbook>
</file>

<file path=xl/calcChain.xml><?xml version="1.0" encoding="utf-8"?>
<calcChain xmlns="http://schemas.openxmlformats.org/spreadsheetml/2006/main">
  <c r="Z3" i="1" l="1"/>
  <c r="Z4" i="1"/>
  <c r="Z5" i="1"/>
  <c r="Z6" i="1"/>
  <c r="Z7" i="1"/>
  <c r="Z8" i="1"/>
  <c r="Z9" i="1"/>
  <c r="Z10" i="1"/>
  <c r="Z11" i="1"/>
  <c r="Z12"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10" i="1"/>
  <c r="Z111" i="1"/>
  <c r="Z112" i="1"/>
  <c r="Z113" i="1"/>
  <c r="Z114" i="1"/>
  <c r="Z115" i="1"/>
  <c r="Z116" i="1"/>
  <c r="Z117" i="1"/>
  <c r="Z118" i="1"/>
  <c r="Z119" i="1"/>
  <c r="Z120" i="1"/>
  <c r="Z121" i="1"/>
  <c r="Z122" i="1"/>
  <c r="Z123" i="1"/>
  <c r="Z124" i="1"/>
  <c r="Z125" i="1"/>
  <c r="Z126" i="1"/>
  <c r="Z127" i="1"/>
  <c r="Z128" i="1"/>
  <c r="Z129" i="1"/>
  <c r="Z130" i="1"/>
  <c r="Z131" i="1"/>
  <c r="Z132" i="1"/>
  <c r="Z133" i="1"/>
  <c r="Z134" i="1"/>
  <c r="Z135" i="1"/>
  <c r="Z136" i="1"/>
  <c r="Z137" i="1"/>
  <c r="Z138" i="1"/>
  <c r="Z2" i="1"/>
  <c r="Y2" i="1"/>
  <c r="Z141" i="1" l="1"/>
  <c r="Q25" i="1"/>
  <c r="R25" i="1"/>
  <c r="S25" i="1"/>
  <c r="T25" i="1"/>
  <c r="U25" i="1"/>
  <c r="V25" i="1"/>
  <c r="W25" i="1"/>
  <c r="X25" i="1"/>
  <c r="Y25" i="1"/>
  <c r="Q26" i="1"/>
  <c r="R26" i="1"/>
  <c r="S26" i="1"/>
  <c r="T26" i="1"/>
  <c r="U26" i="1"/>
  <c r="V26" i="1"/>
  <c r="W26" i="1"/>
  <c r="X26" i="1"/>
  <c r="Y26" i="1"/>
  <c r="Q27" i="1"/>
  <c r="R27" i="1"/>
  <c r="S27" i="1"/>
  <c r="T27" i="1"/>
  <c r="U27" i="1"/>
  <c r="V27" i="1"/>
  <c r="W27" i="1"/>
  <c r="X27" i="1"/>
  <c r="Y27" i="1"/>
  <c r="Q28" i="1"/>
  <c r="R28" i="1"/>
  <c r="S28" i="1"/>
  <c r="T28" i="1"/>
  <c r="U28" i="1"/>
  <c r="V28" i="1"/>
  <c r="W28" i="1"/>
  <c r="X28" i="1"/>
  <c r="Y28" i="1"/>
  <c r="Q29" i="1"/>
  <c r="R29" i="1"/>
  <c r="S29" i="1"/>
  <c r="T29" i="1"/>
  <c r="U29" i="1"/>
  <c r="V29" i="1"/>
  <c r="W29" i="1"/>
  <c r="X29" i="1"/>
  <c r="Y29" i="1"/>
  <c r="Q30" i="1"/>
  <c r="R30" i="1"/>
  <c r="S30" i="1"/>
  <c r="T30" i="1"/>
  <c r="U30" i="1"/>
  <c r="V30" i="1"/>
  <c r="W30" i="1"/>
  <c r="X30" i="1"/>
  <c r="Y30" i="1"/>
  <c r="Q31" i="1"/>
  <c r="R31" i="1"/>
  <c r="S31" i="1"/>
  <c r="T31" i="1"/>
  <c r="U31" i="1"/>
  <c r="V31" i="1"/>
  <c r="W31" i="1"/>
  <c r="X31" i="1"/>
  <c r="Y31" i="1"/>
  <c r="Q32" i="1"/>
  <c r="R32" i="1"/>
  <c r="S32" i="1"/>
  <c r="T32" i="1"/>
  <c r="U32" i="1"/>
  <c r="V32" i="1"/>
  <c r="W32" i="1"/>
  <c r="X32" i="1"/>
  <c r="Y32" i="1"/>
  <c r="Q33" i="1"/>
  <c r="R33" i="1"/>
  <c r="S33" i="1"/>
  <c r="T33" i="1"/>
  <c r="U33" i="1"/>
  <c r="V33" i="1"/>
  <c r="W33" i="1"/>
  <c r="X33" i="1"/>
  <c r="Y33" i="1"/>
  <c r="Q34" i="1"/>
  <c r="R34" i="1"/>
  <c r="S34" i="1"/>
  <c r="T34" i="1"/>
  <c r="U34" i="1"/>
  <c r="V34" i="1"/>
  <c r="W34" i="1"/>
  <c r="X34" i="1"/>
  <c r="Y34" i="1"/>
  <c r="Q35" i="1"/>
  <c r="R35" i="1"/>
  <c r="S35" i="1"/>
  <c r="T35" i="1"/>
  <c r="U35" i="1"/>
  <c r="V35" i="1"/>
  <c r="W35" i="1"/>
  <c r="X35" i="1"/>
  <c r="Y35" i="1"/>
  <c r="Q36" i="1"/>
  <c r="R36" i="1"/>
  <c r="S36" i="1"/>
  <c r="T36" i="1"/>
  <c r="U36" i="1"/>
  <c r="V36" i="1"/>
  <c r="W36" i="1"/>
  <c r="X36" i="1"/>
  <c r="Y36" i="1"/>
  <c r="Q37" i="1"/>
  <c r="R37" i="1"/>
  <c r="S37" i="1"/>
  <c r="T37" i="1"/>
  <c r="U37" i="1"/>
  <c r="V37" i="1"/>
  <c r="W37" i="1"/>
  <c r="X37" i="1"/>
  <c r="Y37" i="1"/>
  <c r="Q38" i="1"/>
  <c r="R38" i="1"/>
  <c r="S38" i="1"/>
  <c r="T38" i="1"/>
  <c r="U38" i="1"/>
  <c r="V38" i="1"/>
  <c r="W38" i="1"/>
  <c r="X38" i="1"/>
  <c r="Y38" i="1"/>
  <c r="Q39" i="1"/>
  <c r="R39" i="1"/>
  <c r="S39" i="1"/>
  <c r="T39" i="1"/>
  <c r="U39" i="1"/>
  <c r="V39" i="1"/>
  <c r="W39" i="1"/>
  <c r="X39" i="1"/>
  <c r="Y39" i="1"/>
  <c r="Q40" i="1"/>
  <c r="R40" i="1"/>
  <c r="S40" i="1"/>
  <c r="T40" i="1"/>
  <c r="U40" i="1"/>
  <c r="V40" i="1"/>
  <c r="W40" i="1"/>
  <c r="X40" i="1"/>
  <c r="Y40" i="1"/>
  <c r="Q41" i="1"/>
  <c r="R41" i="1"/>
  <c r="S41" i="1"/>
  <c r="T41" i="1"/>
  <c r="U41" i="1"/>
  <c r="V41" i="1"/>
  <c r="W41" i="1"/>
  <c r="X41" i="1"/>
  <c r="Y41" i="1"/>
  <c r="Q42" i="1"/>
  <c r="R42" i="1"/>
  <c r="S42" i="1"/>
  <c r="T42" i="1"/>
  <c r="U42" i="1"/>
  <c r="V42" i="1"/>
  <c r="W42" i="1"/>
  <c r="X42" i="1"/>
  <c r="Y42" i="1"/>
  <c r="Q43" i="1"/>
  <c r="R43" i="1"/>
  <c r="S43" i="1"/>
  <c r="T43" i="1"/>
  <c r="U43" i="1"/>
  <c r="V43" i="1"/>
  <c r="W43" i="1"/>
  <c r="X43" i="1"/>
  <c r="Y43" i="1"/>
  <c r="Q44" i="1"/>
  <c r="R44" i="1"/>
  <c r="S44" i="1"/>
  <c r="T44" i="1"/>
  <c r="U44" i="1"/>
  <c r="V44" i="1"/>
  <c r="W44" i="1"/>
  <c r="X44" i="1"/>
  <c r="Y44" i="1"/>
  <c r="Q45" i="1"/>
  <c r="R45" i="1"/>
  <c r="S45" i="1"/>
  <c r="T45" i="1"/>
  <c r="U45" i="1"/>
  <c r="V45" i="1"/>
  <c r="W45" i="1"/>
  <c r="X45" i="1"/>
  <c r="Y45" i="1"/>
  <c r="Q46" i="1"/>
  <c r="R46" i="1"/>
  <c r="S46" i="1"/>
  <c r="T46" i="1"/>
  <c r="U46" i="1"/>
  <c r="V46" i="1"/>
  <c r="W46" i="1"/>
  <c r="X46" i="1"/>
  <c r="Y46" i="1"/>
  <c r="Q47" i="1"/>
  <c r="R47" i="1"/>
  <c r="S47" i="1"/>
  <c r="T47" i="1"/>
  <c r="U47" i="1"/>
  <c r="V47" i="1"/>
  <c r="W47" i="1"/>
  <c r="X47" i="1"/>
  <c r="Y47" i="1"/>
  <c r="Q48" i="1"/>
  <c r="R48" i="1"/>
  <c r="S48" i="1"/>
  <c r="T48" i="1"/>
  <c r="U48" i="1"/>
  <c r="V48" i="1"/>
  <c r="W48" i="1"/>
  <c r="X48" i="1"/>
  <c r="Y48" i="1"/>
  <c r="Q49" i="1"/>
  <c r="R49" i="1"/>
  <c r="S49" i="1"/>
  <c r="T49" i="1"/>
  <c r="U49" i="1"/>
  <c r="V49" i="1"/>
  <c r="W49" i="1"/>
  <c r="X49" i="1"/>
  <c r="Y49" i="1"/>
  <c r="Q50" i="1"/>
  <c r="R50" i="1"/>
  <c r="S50" i="1"/>
  <c r="T50" i="1"/>
  <c r="U50" i="1"/>
  <c r="V50" i="1"/>
  <c r="W50" i="1"/>
  <c r="X50" i="1"/>
  <c r="Y50" i="1"/>
  <c r="Q51" i="1"/>
  <c r="R51" i="1"/>
  <c r="S51" i="1"/>
  <c r="T51" i="1"/>
  <c r="U51" i="1"/>
  <c r="V51" i="1"/>
  <c r="W51" i="1"/>
  <c r="X51" i="1"/>
  <c r="Y51" i="1"/>
  <c r="Q52" i="1"/>
  <c r="R52" i="1"/>
  <c r="S52" i="1"/>
  <c r="T52" i="1"/>
  <c r="U52" i="1"/>
  <c r="V52" i="1"/>
  <c r="W52" i="1"/>
  <c r="X52" i="1"/>
  <c r="Y52" i="1"/>
  <c r="Q53" i="1"/>
  <c r="R53" i="1"/>
  <c r="S53" i="1"/>
  <c r="T53" i="1"/>
  <c r="U53" i="1"/>
  <c r="V53" i="1"/>
  <c r="W53" i="1"/>
  <c r="X53" i="1"/>
  <c r="Y53" i="1"/>
  <c r="Q54" i="1"/>
  <c r="R54" i="1"/>
  <c r="S54" i="1"/>
  <c r="T54" i="1"/>
  <c r="U54" i="1"/>
  <c r="V54" i="1"/>
  <c r="W54" i="1"/>
  <c r="X54" i="1"/>
  <c r="Y54" i="1"/>
  <c r="Q55" i="1"/>
  <c r="R55" i="1"/>
  <c r="S55" i="1"/>
  <c r="T55" i="1"/>
  <c r="U55" i="1"/>
  <c r="V55" i="1"/>
  <c r="W55" i="1"/>
  <c r="X55" i="1"/>
  <c r="Y55" i="1"/>
  <c r="Q56" i="1"/>
  <c r="R56" i="1"/>
  <c r="S56" i="1"/>
  <c r="T56" i="1"/>
  <c r="U56" i="1"/>
  <c r="V56" i="1"/>
  <c r="W56" i="1"/>
  <c r="X56" i="1"/>
  <c r="Y56" i="1"/>
  <c r="Q57" i="1"/>
  <c r="R57" i="1"/>
  <c r="S57" i="1"/>
  <c r="T57" i="1"/>
  <c r="U57" i="1"/>
  <c r="V57" i="1"/>
  <c r="W57" i="1"/>
  <c r="X57" i="1"/>
  <c r="Y57" i="1"/>
  <c r="Q58" i="1"/>
  <c r="R58" i="1"/>
  <c r="S58" i="1"/>
  <c r="T58" i="1"/>
  <c r="U58" i="1"/>
  <c r="V58" i="1"/>
  <c r="W58" i="1"/>
  <c r="X58" i="1"/>
  <c r="Y58" i="1"/>
  <c r="Q59" i="1"/>
  <c r="R59" i="1"/>
  <c r="S59" i="1"/>
  <c r="T59" i="1"/>
  <c r="U59" i="1"/>
  <c r="V59" i="1"/>
  <c r="W59" i="1"/>
  <c r="X59" i="1"/>
  <c r="Y59" i="1"/>
  <c r="Q60" i="1"/>
  <c r="R60" i="1"/>
  <c r="S60" i="1"/>
  <c r="T60" i="1"/>
  <c r="U60" i="1"/>
  <c r="V60" i="1"/>
  <c r="W60" i="1"/>
  <c r="X60" i="1"/>
  <c r="Y60" i="1"/>
  <c r="Q61" i="1"/>
  <c r="R61" i="1"/>
  <c r="S61" i="1"/>
  <c r="T61" i="1"/>
  <c r="U61" i="1"/>
  <c r="V61" i="1"/>
  <c r="W61" i="1"/>
  <c r="X61" i="1"/>
  <c r="Y61" i="1"/>
  <c r="Q62" i="1"/>
  <c r="R62" i="1"/>
  <c r="S62" i="1"/>
  <c r="T62" i="1"/>
  <c r="U62" i="1"/>
  <c r="V62" i="1"/>
  <c r="W62" i="1"/>
  <c r="X62" i="1"/>
  <c r="Y62" i="1"/>
  <c r="Q63" i="1"/>
  <c r="R63" i="1"/>
  <c r="S63" i="1"/>
  <c r="T63" i="1"/>
  <c r="U63" i="1"/>
  <c r="V63" i="1"/>
  <c r="W63" i="1"/>
  <c r="X63" i="1"/>
  <c r="Y63" i="1"/>
  <c r="Q64" i="1"/>
  <c r="R64" i="1"/>
  <c r="S64" i="1"/>
  <c r="T64" i="1"/>
  <c r="U64" i="1"/>
  <c r="V64" i="1"/>
  <c r="W64" i="1"/>
  <c r="X64" i="1"/>
  <c r="Y64" i="1"/>
  <c r="Q65" i="1"/>
  <c r="R65" i="1"/>
  <c r="S65" i="1"/>
  <c r="T65" i="1"/>
  <c r="U65" i="1"/>
  <c r="V65" i="1"/>
  <c r="W65" i="1"/>
  <c r="X65" i="1"/>
  <c r="Y65" i="1"/>
  <c r="Q66" i="1"/>
  <c r="R66" i="1"/>
  <c r="S66" i="1"/>
  <c r="T66" i="1"/>
  <c r="U66" i="1"/>
  <c r="V66" i="1"/>
  <c r="W66" i="1"/>
  <c r="X66" i="1"/>
  <c r="Y66" i="1"/>
  <c r="Q67" i="1"/>
  <c r="R67" i="1"/>
  <c r="S67" i="1"/>
  <c r="T67" i="1"/>
  <c r="U67" i="1"/>
  <c r="V67" i="1"/>
  <c r="W67" i="1"/>
  <c r="X67" i="1"/>
  <c r="Y67" i="1"/>
  <c r="Q68" i="1"/>
  <c r="R68" i="1"/>
  <c r="S68" i="1"/>
  <c r="T68" i="1"/>
  <c r="U68" i="1"/>
  <c r="V68" i="1"/>
  <c r="W68" i="1"/>
  <c r="X68" i="1"/>
  <c r="Y68" i="1"/>
  <c r="Q69" i="1"/>
  <c r="R69" i="1"/>
  <c r="S69" i="1"/>
  <c r="T69" i="1"/>
  <c r="U69" i="1"/>
  <c r="V69" i="1"/>
  <c r="W69" i="1"/>
  <c r="X69" i="1"/>
  <c r="Y69" i="1"/>
  <c r="Q70" i="1"/>
  <c r="R70" i="1"/>
  <c r="S70" i="1"/>
  <c r="T70" i="1"/>
  <c r="U70" i="1"/>
  <c r="V70" i="1"/>
  <c r="W70" i="1"/>
  <c r="X70" i="1"/>
  <c r="Y70" i="1"/>
  <c r="Q71" i="1"/>
  <c r="R71" i="1"/>
  <c r="S71" i="1"/>
  <c r="T71" i="1"/>
  <c r="U71" i="1"/>
  <c r="V71" i="1"/>
  <c r="W71" i="1"/>
  <c r="X71" i="1"/>
  <c r="Y71" i="1"/>
  <c r="Q72" i="1"/>
  <c r="R72" i="1"/>
  <c r="S72" i="1"/>
  <c r="T72" i="1"/>
  <c r="U72" i="1"/>
  <c r="V72" i="1"/>
  <c r="W72" i="1"/>
  <c r="X72" i="1"/>
  <c r="Y72" i="1"/>
  <c r="Q73" i="1"/>
  <c r="R73" i="1"/>
  <c r="S73" i="1"/>
  <c r="T73" i="1"/>
  <c r="U73" i="1"/>
  <c r="V73" i="1"/>
  <c r="W73" i="1"/>
  <c r="X73" i="1"/>
  <c r="Y73" i="1"/>
  <c r="Q74" i="1"/>
  <c r="R74" i="1"/>
  <c r="S74" i="1"/>
  <c r="T74" i="1"/>
  <c r="U74" i="1"/>
  <c r="V74" i="1"/>
  <c r="W74" i="1"/>
  <c r="X74" i="1"/>
  <c r="Y74" i="1"/>
  <c r="Q75" i="1"/>
  <c r="R75" i="1"/>
  <c r="S75" i="1"/>
  <c r="T75" i="1"/>
  <c r="U75" i="1"/>
  <c r="V75" i="1"/>
  <c r="W75" i="1"/>
  <c r="X75" i="1"/>
  <c r="Y75" i="1"/>
  <c r="Q76" i="1"/>
  <c r="R76" i="1"/>
  <c r="S76" i="1"/>
  <c r="T76" i="1"/>
  <c r="U76" i="1"/>
  <c r="V76" i="1"/>
  <c r="W76" i="1"/>
  <c r="X76" i="1"/>
  <c r="Y76" i="1"/>
  <c r="Q77" i="1"/>
  <c r="R77" i="1"/>
  <c r="S77" i="1"/>
  <c r="T77" i="1"/>
  <c r="U77" i="1"/>
  <c r="V77" i="1"/>
  <c r="W77" i="1"/>
  <c r="X77" i="1"/>
  <c r="Y77" i="1"/>
  <c r="Q78" i="1"/>
  <c r="R78" i="1"/>
  <c r="S78" i="1"/>
  <c r="T78" i="1"/>
  <c r="U78" i="1"/>
  <c r="V78" i="1"/>
  <c r="W78" i="1"/>
  <c r="X78" i="1"/>
  <c r="Y78" i="1"/>
  <c r="Q79" i="1"/>
  <c r="R79" i="1"/>
  <c r="S79" i="1"/>
  <c r="T79" i="1"/>
  <c r="U79" i="1"/>
  <c r="V79" i="1"/>
  <c r="W79" i="1"/>
  <c r="X79" i="1"/>
  <c r="Y79" i="1"/>
  <c r="Q80" i="1"/>
  <c r="R80" i="1"/>
  <c r="S80" i="1"/>
  <c r="T80" i="1"/>
  <c r="U80" i="1"/>
  <c r="V80" i="1"/>
  <c r="W80" i="1"/>
  <c r="X80" i="1"/>
  <c r="Y80" i="1"/>
  <c r="Q81" i="1"/>
  <c r="R81" i="1"/>
  <c r="S81" i="1"/>
  <c r="T81" i="1"/>
  <c r="U81" i="1"/>
  <c r="V81" i="1"/>
  <c r="W81" i="1"/>
  <c r="X81" i="1"/>
  <c r="Y81" i="1"/>
  <c r="Q82" i="1"/>
  <c r="R82" i="1"/>
  <c r="S82" i="1"/>
  <c r="T82" i="1"/>
  <c r="U82" i="1"/>
  <c r="V82" i="1"/>
  <c r="W82" i="1"/>
  <c r="X82" i="1"/>
  <c r="Y82" i="1"/>
  <c r="Q83" i="1"/>
  <c r="R83" i="1"/>
  <c r="S83" i="1"/>
  <c r="T83" i="1"/>
  <c r="U83" i="1"/>
  <c r="V83" i="1"/>
  <c r="W83" i="1"/>
  <c r="X83" i="1"/>
  <c r="Y83" i="1"/>
  <c r="Q84" i="1"/>
  <c r="R84" i="1"/>
  <c r="S84" i="1"/>
  <c r="T84" i="1"/>
  <c r="U84" i="1"/>
  <c r="V84" i="1"/>
  <c r="W84" i="1"/>
  <c r="X84" i="1"/>
  <c r="Y84" i="1"/>
  <c r="Q85" i="1"/>
  <c r="R85" i="1"/>
  <c r="S85" i="1"/>
  <c r="T85" i="1"/>
  <c r="U85" i="1"/>
  <c r="V85" i="1"/>
  <c r="W85" i="1"/>
  <c r="X85" i="1"/>
  <c r="Y85" i="1"/>
  <c r="Q86" i="1"/>
  <c r="R86" i="1"/>
  <c r="S86" i="1"/>
  <c r="T86" i="1"/>
  <c r="U86" i="1"/>
  <c r="V86" i="1"/>
  <c r="W86" i="1"/>
  <c r="X86" i="1"/>
  <c r="Y86" i="1"/>
  <c r="Q87" i="1"/>
  <c r="R87" i="1"/>
  <c r="S87" i="1"/>
  <c r="T87" i="1"/>
  <c r="U87" i="1"/>
  <c r="V87" i="1"/>
  <c r="W87" i="1"/>
  <c r="X87" i="1"/>
  <c r="Y87" i="1"/>
  <c r="Q88" i="1"/>
  <c r="R88" i="1"/>
  <c r="S88" i="1"/>
  <c r="T88" i="1"/>
  <c r="U88" i="1"/>
  <c r="V88" i="1"/>
  <c r="W88" i="1"/>
  <c r="X88" i="1"/>
  <c r="Y88" i="1"/>
  <c r="Q89" i="1"/>
  <c r="R89" i="1"/>
  <c r="S89" i="1"/>
  <c r="T89" i="1"/>
  <c r="U89" i="1"/>
  <c r="V89" i="1"/>
  <c r="W89" i="1"/>
  <c r="X89" i="1"/>
  <c r="Y89" i="1"/>
  <c r="Q90" i="1"/>
  <c r="R90" i="1"/>
  <c r="S90" i="1"/>
  <c r="T90" i="1"/>
  <c r="U90" i="1"/>
  <c r="V90" i="1"/>
  <c r="W90" i="1"/>
  <c r="X90" i="1"/>
  <c r="Y90" i="1"/>
  <c r="Q91" i="1"/>
  <c r="R91" i="1"/>
  <c r="S91" i="1"/>
  <c r="T91" i="1"/>
  <c r="U91" i="1"/>
  <c r="V91" i="1"/>
  <c r="W91" i="1"/>
  <c r="X91" i="1"/>
  <c r="Y91" i="1"/>
  <c r="Q92" i="1"/>
  <c r="R92" i="1"/>
  <c r="S92" i="1"/>
  <c r="T92" i="1"/>
  <c r="U92" i="1"/>
  <c r="V92" i="1"/>
  <c r="W92" i="1"/>
  <c r="X92" i="1"/>
  <c r="Y92" i="1"/>
  <c r="Q93" i="1"/>
  <c r="R93" i="1"/>
  <c r="S93" i="1"/>
  <c r="T93" i="1"/>
  <c r="U93" i="1"/>
  <c r="V93" i="1"/>
  <c r="W93" i="1"/>
  <c r="X93" i="1"/>
  <c r="Y93" i="1"/>
  <c r="Q94" i="1"/>
  <c r="R94" i="1"/>
  <c r="S94" i="1"/>
  <c r="T94" i="1"/>
  <c r="U94" i="1"/>
  <c r="V94" i="1"/>
  <c r="W94" i="1"/>
  <c r="X94" i="1"/>
  <c r="Y94" i="1"/>
  <c r="Q95" i="1"/>
  <c r="R95" i="1"/>
  <c r="S95" i="1"/>
  <c r="T95" i="1"/>
  <c r="U95" i="1"/>
  <c r="V95" i="1"/>
  <c r="W95" i="1"/>
  <c r="X95" i="1"/>
  <c r="Y95" i="1"/>
  <c r="Q96" i="1"/>
  <c r="R96" i="1"/>
  <c r="S96" i="1"/>
  <c r="T96" i="1"/>
  <c r="U96" i="1"/>
  <c r="V96" i="1"/>
  <c r="W96" i="1"/>
  <c r="X96" i="1"/>
  <c r="Y96" i="1"/>
  <c r="Q97" i="1"/>
  <c r="R97" i="1"/>
  <c r="S97" i="1"/>
  <c r="T97" i="1"/>
  <c r="U97" i="1"/>
  <c r="V97" i="1"/>
  <c r="W97" i="1"/>
  <c r="X97" i="1"/>
  <c r="Y97" i="1"/>
  <c r="Q98" i="1"/>
  <c r="R98" i="1"/>
  <c r="S98" i="1"/>
  <c r="T98" i="1"/>
  <c r="U98" i="1"/>
  <c r="V98" i="1"/>
  <c r="W98" i="1"/>
  <c r="X98" i="1"/>
  <c r="Y98" i="1"/>
  <c r="Q99" i="1"/>
  <c r="R99" i="1"/>
  <c r="S99" i="1"/>
  <c r="T99" i="1"/>
  <c r="U99" i="1"/>
  <c r="V99" i="1"/>
  <c r="W99" i="1"/>
  <c r="X99" i="1"/>
  <c r="Y99" i="1"/>
  <c r="Q100" i="1"/>
  <c r="R100" i="1"/>
  <c r="S100" i="1"/>
  <c r="T100" i="1"/>
  <c r="U100" i="1"/>
  <c r="V100" i="1"/>
  <c r="W100" i="1"/>
  <c r="X100" i="1"/>
  <c r="Y100" i="1"/>
  <c r="Q101" i="1"/>
  <c r="R101" i="1"/>
  <c r="S101" i="1"/>
  <c r="T101" i="1"/>
  <c r="U101" i="1"/>
  <c r="V101" i="1"/>
  <c r="W101" i="1"/>
  <c r="X101" i="1"/>
  <c r="Y101" i="1"/>
  <c r="Q102" i="1"/>
  <c r="R102" i="1"/>
  <c r="S102" i="1"/>
  <c r="T102" i="1"/>
  <c r="U102" i="1"/>
  <c r="V102" i="1"/>
  <c r="W102" i="1"/>
  <c r="X102" i="1"/>
  <c r="Y102" i="1"/>
  <c r="Q103" i="1"/>
  <c r="R103" i="1"/>
  <c r="S103" i="1"/>
  <c r="T103" i="1"/>
  <c r="U103" i="1"/>
  <c r="V103" i="1"/>
  <c r="W103" i="1"/>
  <c r="X103" i="1"/>
  <c r="Y103" i="1"/>
  <c r="Q104" i="1"/>
  <c r="R104" i="1"/>
  <c r="S104" i="1"/>
  <c r="T104" i="1"/>
  <c r="U104" i="1"/>
  <c r="V104" i="1"/>
  <c r="W104" i="1"/>
  <c r="X104" i="1"/>
  <c r="Y104" i="1"/>
  <c r="Q105" i="1"/>
  <c r="R105" i="1"/>
  <c r="S105" i="1"/>
  <c r="T105" i="1"/>
  <c r="U105" i="1"/>
  <c r="V105" i="1"/>
  <c r="W105" i="1"/>
  <c r="X105" i="1"/>
  <c r="Y105" i="1"/>
  <c r="Q106" i="1"/>
  <c r="R106" i="1"/>
  <c r="S106" i="1"/>
  <c r="T106" i="1"/>
  <c r="U106" i="1"/>
  <c r="V106" i="1"/>
  <c r="W106" i="1"/>
  <c r="X106" i="1"/>
  <c r="Y106" i="1"/>
  <c r="Q107" i="1"/>
  <c r="R107" i="1"/>
  <c r="S107" i="1"/>
  <c r="T107" i="1"/>
  <c r="U107" i="1"/>
  <c r="V107" i="1"/>
  <c r="W107" i="1"/>
  <c r="X107" i="1"/>
  <c r="Y107" i="1"/>
  <c r="Q108" i="1"/>
  <c r="R108" i="1"/>
  <c r="S108" i="1"/>
  <c r="T108" i="1"/>
  <c r="U108" i="1"/>
  <c r="V108" i="1"/>
  <c r="W108" i="1"/>
  <c r="X108" i="1"/>
  <c r="Y108" i="1"/>
  <c r="Q109" i="1"/>
  <c r="R109" i="1"/>
  <c r="S109" i="1"/>
  <c r="T109" i="1"/>
  <c r="U109" i="1"/>
  <c r="V109" i="1"/>
  <c r="W109" i="1"/>
  <c r="X109" i="1"/>
  <c r="Y109" i="1"/>
  <c r="Q110" i="1"/>
  <c r="R110" i="1"/>
  <c r="S110" i="1"/>
  <c r="T110" i="1"/>
  <c r="U110" i="1"/>
  <c r="V110" i="1"/>
  <c r="W110" i="1"/>
  <c r="X110" i="1"/>
  <c r="Y110" i="1"/>
  <c r="Q111" i="1"/>
  <c r="R111" i="1"/>
  <c r="S111" i="1"/>
  <c r="T111" i="1"/>
  <c r="U111" i="1"/>
  <c r="V111" i="1"/>
  <c r="W111" i="1"/>
  <c r="X111" i="1"/>
  <c r="Y111" i="1"/>
  <c r="Q112" i="1"/>
  <c r="R112" i="1"/>
  <c r="S112" i="1"/>
  <c r="T112" i="1"/>
  <c r="U112" i="1"/>
  <c r="V112" i="1"/>
  <c r="W112" i="1"/>
  <c r="X112" i="1"/>
  <c r="Y112" i="1"/>
  <c r="Q113" i="1"/>
  <c r="R113" i="1"/>
  <c r="S113" i="1"/>
  <c r="T113" i="1"/>
  <c r="U113" i="1"/>
  <c r="V113" i="1"/>
  <c r="W113" i="1"/>
  <c r="X113" i="1"/>
  <c r="Y113" i="1"/>
  <c r="Q114" i="1"/>
  <c r="R114" i="1"/>
  <c r="S114" i="1"/>
  <c r="T114" i="1"/>
  <c r="U114" i="1"/>
  <c r="V114" i="1"/>
  <c r="W114" i="1"/>
  <c r="X114" i="1"/>
  <c r="Y114" i="1"/>
  <c r="Q115" i="1"/>
  <c r="R115" i="1"/>
  <c r="S115" i="1"/>
  <c r="T115" i="1"/>
  <c r="U115" i="1"/>
  <c r="V115" i="1"/>
  <c r="W115" i="1"/>
  <c r="X115" i="1"/>
  <c r="Y115" i="1"/>
  <c r="Q116" i="1"/>
  <c r="R116" i="1"/>
  <c r="S116" i="1"/>
  <c r="T116" i="1"/>
  <c r="U116" i="1"/>
  <c r="V116" i="1"/>
  <c r="W116" i="1"/>
  <c r="X116" i="1"/>
  <c r="Y116" i="1"/>
  <c r="Q117" i="1"/>
  <c r="R117" i="1"/>
  <c r="S117" i="1"/>
  <c r="T117" i="1"/>
  <c r="U117" i="1"/>
  <c r="V117" i="1"/>
  <c r="W117" i="1"/>
  <c r="X117" i="1"/>
  <c r="Y117" i="1"/>
  <c r="Q118" i="1"/>
  <c r="R118" i="1"/>
  <c r="S118" i="1"/>
  <c r="T118" i="1"/>
  <c r="U118" i="1"/>
  <c r="V118" i="1"/>
  <c r="W118" i="1"/>
  <c r="X118" i="1"/>
  <c r="Y118" i="1"/>
  <c r="Q119" i="1"/>
  <c r="R119" i="1"/>
  <c r="S119" i="1"/>
  <c r="T119" i="1"/>
  <c r="U119" i="1"/>
  <c r="V119" i="1"/>
  <c r="W119" i="1"/>
  <c r="X119" i="1"/>
  <c r="Y119" i="1"/>
  <c r="Q120" i="1"/>
  <c r="R120" i="1"/>
  <c r="S120" i="1"/>
  <c r="T120" i="1"/>
  <c r="U120" i="1"/>
  <c r="V120" i="1"/>
  <c r="W120" i="1"/>
  <c r="X120" i="1"/>
  <c r="Y120" i="1"/>
  <c r="Q121" i="1"/>
  <c r="R121" i="1"/>
  <c r="S121" i="1"/>
  <c r="T121" i="1"/>
  <c r="U121" i="1"/>
  <c r="V121" i="1"/>
  <c r="W121" i="1"/>
  <c r="X121" i="1"/>
  <c r="Y121" i="1"/>
  <c r="Q122" i="1"/>
  <c r="R122" i="1"/>
  <c r="S122" i="1"/>
  <c r="T122" i="1"/>
  <c r="U122" i="1"/>
  <c r="V122" i="1"/>
  <c r="W122" i="1"/>
  <c r="X122" i="1"/>
  <c r="Y122" i="1"/>
  <c r="Q123" i="1"/>
  <c r="R123" i="1"/>
  <c r="S123" i="1"/>
  <c r="T123" i="1"/>
  <c r="U123" i="1"/>
  <c r="V123" i="1"/>
  <c r="W123" i="1"/>
  <c r="X123" i="1"/>
  <c r="Y123" i="1"/>
  <c r="Q124" i="1"/>
  <c r="R124" i="1"/>
  <c r="S124" i="1"/>
  <c r="T124" i="1"/>
  <c r="U124" i="1"/>
  <c r="V124" i="1"/>
  <c r="W124" i="1"/>
  <c r="X124" i="1"/>
  <c r="Y124" i="1"/>
  <c r="Q125" i="1"/>
  <c r="R125" i="1"/>
  <c r="S125" i="1"/>
  <c r="T125" i="1"/>
  <c r="U125" i="1"/>
  <c r="V125" i="1"/>
  <c r="W125" i="1"/>
  <c r="X125" i="1"/>
  <c r="Y125" i="1"/>
  <c r="Q126" i="1"/>
  <c r="R126" i="1"/>
  <c r="S126" i="1"/>
  <c r="T126" i="1"/>
  <c r="U126" i="1"/>
  <c r="V126" i="1"/>
  <c r="W126" i="1"/>
  <c r="X126" i="1"/>
  <c r="Y126" i="1"/>
  <c r="Q127" i="1"/>
  <c r="R127" i="1"/>
  <c r="S127" i="1"/>
  <c r="T127" i="1"/>
  <c r="U127" i="1"/>
  <c r="V127" i="1"/>
  <c r="W127" i="1"/>
  <c r="X127" i="1"/>
  <c r="Y127" i="1"/>
  <c r="Q128" i="1"/>
  <c r="R128" i="1"/>
  <c r="S128" i="1"/>
  <c r="T128" i="1"/>
  <c r="U128" i="1"/>
  <c r="V128" i="1"/>
  <c r="W128" i="1"/>
  <c r="X128" i="1"/>
  <c r="Y128" i="1"/>
  <c r="Q129" i="1"/>
  <c r="R129" i="1"/>
  <c r="S129" i="1"/>
  <c r="T129" i="1"/>
  <c r="U129" i="1"/>
  <c r="V129" i="1"/>
  <c r="W129" i="1"/>
  <c r="X129" i="1"/>
  <c r="Y129" i="1"/>
  <c r="Q130" i="1"/>
  <c r="R130" i="1"/>
  <c r="S130" i="1"/>
  <c r="T130" i="1"/>
  <c r="U130" i="1"/>
  <c r="V130" i="1"/>
  <c r="W130" i="1"/>
  <c r="X130" i="1"/>
  <c r="Y130" i="1"/>
  <c r="Q131" i="1"/>
  <c r="R131" i="1"/>
  <c r="S131" i="1"/>
  <c r="T131" i="1"/>
  <c r="U131" i="1"/>
  <c r="V131" i="1"/>
  <c r="W131" i="1"/>
  <c r="X131" i="1"/>
  <c r="Y131" i="1"/>
  <c r="Q132" i="1"/>
  <c r="R132" i="1"/>
  <c r="S132" i="1"/>
  <c r="T132" i="1"/>
  <c r="U132" i="1"/>
  <c r="V132" i="1"/>
  <c r="W132" i="1"/>
  <c r="X132" i="1"/>
  <c r="Y132" i="1"/>
  <c r="Q133" i="1"/>
  <c r="R133" i="1"/>
  <c r="S133" i="1"/>
  <c r="T133" i="1"/>
  <c r="U133" i="1"/>
  <c r="V133" i="1"/>
  <c r="W133" i="1"/>
  <c r="X133" i="1"/>
  <c r="Y133" i="1"/>
  <c r="Q134" i="1"/>
  <c r="R134" i="1"/>
  <c r="S134" i="1"/>
  <c r="T134" i="1"/>
  <c r="U134" i="1"/>
  <c r="V134" i="1"/>
  <c r="W134" i="1"/>
  <c r="X134" i="1"/>
  <c r="Y134" i="1"/>
  <c r="Q135" i="1"/>
  <c r="R135" i="1"/>
  <c r="S135" i="1"/>
  <c r="T135" i="1"/>
  <c r="U135" i="1"/>
  <c r="V135" i="1"/>
  <c r="W135" i="1"/>
  <c r="X135" i="1"/>
  <c r="Y135" i="1"/>
  <c r="Q136" i="1"/>
  <c r="R136" i="1"/>
  <c r="S136" i="1"/>
  <c r="T136" i="1"/>
  <c r="U136" i="1"/>
  <c r="V136" i="1"/>
  <c r="W136" i="1"/>
  <c r="X136" i="1"/>
  <c r="Y136" i="1"/>
  <c r="Q137" i="1"/>
  <c r="R137" i="1"/>
  <c r="S137" i="1"/>
  <c r="T137" i="1"/>
  <c r="U137" i="1"/>
  <c r="V137" i="1"/>
  <c r="W137" i="1"/>
  <c r="X137" i="1"/>
  <c r="Y137" i="1"/>
  <c r="Q138" i="1"/>
  <c r="R138" i="1"/>
  <c r="S138" i="1"/>
  <c r="T138" i="1"/>
  <c r="U138" i="1"/>
  <c r="V138" i="1"/>
  <c r="W138" i="1"/>
  <c r="X138" i="1"/>
  <c r="Y138" i="1"/>
  <c r="Q3" i="1"/>
  <c r="R3" i="1"/>
  <c r="S3" i="1"/>
  <c r="T3" i="1"/>
  <c r="U3" i="1"/>
  <c r="V3" i="1"/>
  <c r="W3" i="1"/>
  <c r="X3" i="1"/>
  <c r="Y3" i="1"/>
  <c r="Q4" i="1"/>
  <c r="R4" i="1"/>
  <c r="S4" i="1"/>
  <c r="T4" i="1"/>
  <c r="U4" i="1"/>
  <c r="V4" i="1"/>
  <c r="W4" i="1"/>
  <c r="X4" i="1"/>
  <c r="Y4" i="1"/>
  <c r="Q5" i="1"/>
  <c r="R5" i="1"/>
  <c r="S5" i="1"/>
  <c r="T5" i="1"/>
  <c r="U5" i="1"/>
  <c r="V5" i="1"/>
  <c r="W5" i="1"/>
  <c r="X5" i="1"/>
  <c r="Y5" i="1"/>
  <c r="Q6" i="1"/>
  <c r="R6" i="1"/>
  <c r="S6" i="1"/>
  <c r="T6" i="1"/>
  <c r="U6" i="1"/>
  <c r="V6" i="1"/>
  <c r="W6" i="1"/>
  <c r="X6" i="1"/>
  <c r="Y6" i="1"/>
  <c r="Q7" i="1"/>
  <c r="R7" i="1"/>
  <c r="S7" i="1"/>
  <c r="T7" i="1"/>
  <c r="U7" i="1"/>
  <c r="V7" i="1"/>
  <c r="W7" i="1"/>
  <c r="X7" i="1"/>
  <c r="Y7" i="1"/>
  <c r="Q8" i="1"/>
  <c r="R8" i="1"/>
  <c r="S8" i="1"/>
  <c r="T8" i="1"/>
  <c r="U8" i="1"/>
  <c r="V8" i="1"/>
  <c r="W8" i="1"/>
  <c r="X8" i="1"/>
  <c r="Y8" i="1"/>
  <c r="Q9" i="1"/>
  <c r="R9" i="1"/>
  <c r="S9" i="1"/>
  <c r="T9" i="1"/>
  <c r="U9" i="1"/>
  <c r="V9" i="1"/>
  <c r="W9" i="1"/>
  <c r="X9" i="1"/>
  <c r="Y9" i="1"/>
  <c r="Q10" i="1"/>
  <c r="R10" i="1"/>
  <c r="S10" i="1"/>
  <c r="T10" i="1"/>
  <c r="U10" i="1"/>
  <c r="V10" i="1"/>
  <c r="W10" i="1"/>
  <c r="X10" i="1"/>
  <c r="Y10" i="1"/>
  <c r="Q11" i="1"/>
  <c r="R11" i="1"/>
  <c r="S11" i="1"/>
  <c r="T11" i="1"/>
  <c r="U11" i="1"/>
  <c r="V11" i="1"/>
  <c r="W11" i="1"/>
  <c r="X11" i="1"/>
  <c r="Y11" i="1"/>
  <c r="Q12" i="1"/>
  <c r="R12" i="1"/>
  <c r="S12" i="1"/>
  <c r="T12" i="1"/>
  <c r="U12" i="1"/>
  <c r="V12" i="1"/>
  <c r="W12" i="1"/>
  <c r="X12" i="1"/>
  <c r="Y12" i="1"/>
  <c r="Q13" i="1"/>
  <c r="R13" i="1"/>
  <c r="S13" i="1"/>
  <c r="T13" i="1"/>
  <c r="U13" i="1"/>
  <c r="V13" i="1"/>
  <c r="W13" i="1"/>
  <c r="X13" i="1"/>
  <c r="Y13" i="1"/>
  <c r="Q14" i="1"/>
  <c r="R14" i="1"/>
  <c r="S14" i="1"/>
  <c r="T14" i="1"/>
  <c r="U14" i="1"/>
  <c r="V14" i="1"/>
  <c r="W14" i="1"/>
  <c r="X14" i="1"/>
  <c r="Y14" i="1"/>
  <c r="Q15" i="1"/>
  <c r="R15" i="1"/>
  <c r="S15" i="1"/>
  <c r="T15" i="1"/>
  <c r="U15" i="1"/>
  <c r="V15" i="1"/>
  <c r="W15" i="1"/>
  <c r="X15" i="1"/>
  <c r="Y15" i="1"/>
  <c r="Q16" i="1"/>
  <c r="R16" i="1"/>
  <c r="S16" i="1"/>
  <c r="T16" i="1"/>
  <c r="U16" i="1"/>
  <c r="V16" i="1"/>
  <c r="W16" i="1"/>
  <c r="X16" i="1"/>
  <c r="Y16" i="1"/>
  <c r="Q17" i="1"/>
  <c r="R17" i="1"/>
  <c r="S17" i="1"/>
  <c r="T17" i="1"/>
  <c r="U17" i="1"/>
  <c r="V17" i="1"/>
  <c r="W17" i="1"/>
  <c r="X17" i="1"/>
  <c r="Y17" i="1"/>
  <c r="Q18" i="1"/>
  <c r="R18" i="1"/>
  <c r="S18" i="1"/>
  <c r="T18" i="1"/>
  <c r="U18" i="1"/>
  <c r="V18" i="1"/>
  <c r="W18" i="1"/>
  <c r="X18" i="1"/>
  <c r="Y18" i="1"/>
  <c r="Q19" i="1"/>
  <c r="R19" i="1"/>
  <c r="S19" i="1"/>
  <c r="T19" i="1"/>
  <c r="U19" i="1"/>
  <c r="V19" i="1"/>
  <c r="W19" i="1"/>
  <c r="X19" i="1"/>
  <c r="Y19" i="1"/>
  <c r="Q20" i="1"/>
  <c r="R20" i="1"/>
  <c r="S20" i="1"/>
  <c r="T20" i="1"/>
  <c r="U20" i="1"/>
  <c r="V20" i="1"/>
  <c r="W20" i="1"/>
  <c r="X20" i="1"/>
  <c r="Y20" i="1"/>
  <c r="Q21" i="1"/>
  <c r="R21" i="1"/>
  <c r="S21" i="1"/>
  <c r="T21" i="1"/>
  <c r="U21" i="1"/>
  <c r="V21" i="1"/>
  <c r="W21" i="1"/>
  <c r="X21" i="1"/>
  <c r="Y21" i="1"/>
  <c r="Q22" i="1"/>
  <c r="R22" i="1"/>
  <c r="S22" i="1"/>
  <c r="T22" i="1"/>
  <c r="U22" i="1"/>
  <c r="V22" i="1"/>
  <c r="W22" i="1"/>
  <c r="X22" i="1"/>
  <c r="Y22" i="1"/>
  <c r="Q23" i="1"/>
  <c r="R23" i="1"/>
  <c r="S23" i="1"/>
  <c r="T23" i="1"/>
  <c r="U23" i="1"/>
  <c r="V23" i="1"/>
  <c r="W23" i="1"/>
  <c r="X23" i="1"/>
  <c r="Y23" i="1"/>
  <c r="Q24" i="1"/>
  <c r="R24" i="1"/>
  <c r="S24" i="1"/>
  <c r="T24" i="1"/>
  <c r="U24" i="1"/>
  <c r="V24" i="1"/>
  <c r="W24" i="1"/>
  <c r="X24" i="1"/>
  <c r="Y24" i="1"/>
  <c r="X2" i="1"/>
  <c r="W2" i="1"/>
  <c r="V2" i="1"/>
  <c r="U2" i="1"/>
  <c r="T2" i="1"/>
  <c r="S2" i="1"/>
  <c r="R2" i="1"/>
  <c r="Q2" i="1"/>
  <c r="V141" i="1" l="1"/>
  <c r="Y141" i="1"/>
  <c r="R141" i="1"/>
  <c r="S141" i="1"/>
  <c r="T141" i="1"/>
  <c r="X141" i="1"/>
  <c r="W141" i="1"/>
  <c r="Q141" i="1"/>
  <c r="U141" i="1"/>
</calcChain>
</file>

<file path=xl/sharedStrings.xml><?xml version="1.0" encoding="utf-8"?>
<sst xmlns="http://schemas.openxmlformats.org/spreadsheetml/2006/main" count="1519" uniqueCount="992">
  <si>
    <t>Siret</t>
  </si>
  <si>
    <t>Code APE</t>
  </si>
  <si>
    <t>Nom complet</t>
  </si>
  <si>
    <t>Raison sociale</t>
  </si>
  <si>
    <t>Activité principale établissement</t>
  </si>
  <si>
    <t>Libellé tranche d'effectif</t>
  </si>
  <si>
    <t>Bureau distributeur</t>
  </si>
  <si>
    <t>Code postal</t>
  </si>
  <si>
    <t>Voie</t>
  </si>
  <si>
    <t>Date début activité</t>
  </si>
  <si>
    <t>Libellé zone appartenance APE</t>
  </si>
  <si>
    <t>Libellé réduit forme juridique</t>
  </si>
  <si>
    <t>Téléphone diffusable</t>
  </si>
  <si>
    <t>Email diffusable</t>
  </si>
  <si>
    <t>803.184.670.00021</t>
  </si>
  <si>
    <t>5610C</t>
  </si>
  <si>
    <t>Mr Janed IKHLAQ</t>
  </si>
  <si>
    <t>MR IKHLAQ JANED</t>
  </si>
  <si>
    <t>RESTAURATION RAPIDE</t>
  </si>
  <si>
    <t>1 SALARIE</t>
  </si>
  <si>
    <t>AMBERIEU EN BUGEY</t>
  </si>
  <si>
    <t>70 AVENUE DU GEN SARRAIL</t>
  </si>
  <si>
    <t>ART-COM</t>
  </si>
  <si>
    <t>04 74 38 02 32</t>
  </si>
  <si>
    <t>531.858.637.00022</t>
  </si>
  <si>
    <t>Mme Ana Paula DOS SANTOS OLIVEIRA</t>
  </si>
  <si>
    <t>MME DOS SANTOS OLIVEIRA ANA PAULA</t>
  </si>
  <si>
    <t>ROTISSERIE, PREPARATION DE PLATS CUISINES A EMPORTER. VENTE NON SEDENTAIRE SUR FOIRES, MARCHES ET PARKINGS.</t>
  </si>
  <si>
    <t>0 SALARIE</t>
  </si>
  <si>
    <t>AMBUTRIX</t>
  </si>
  <si>
    <t>46 B ROUTE DE TERNANT</t>
  </si>
  <si>
    <t>443.646.831.00026</t>
  </si>
  <si>
    <t>Mr Victor CRISTOVAO FABIAO SILVA</t>
  </si>
  <si>
    <t>MR CRISTOVAO FABIAO SILVA VICTOR</t>
  </si>
  <si>
    <t>RESTAURATION RAPIDE SUR PLACE ET A EMPORTER AMBULANTE; ROTISSERIE, SANDWICHERIE. PLATS CUISINES.</t>
  </si>
  <si>
    <t>APREMONT</t>
  </si>
  <si>
    <t>PETIT VALLON</t>
  </si>
  <si>
    <t>victor.silva@sfr.fr</t>
  </si>
  <si>
    <t>821.358.587.00011</t>
  </si>
  <si>
    <t>Mr Samy JAMILI</t>
  </si>
  <si>
    <t>MR JAMILI SAMY</t>
  </si>
  <si>
    <t>COMMERCE ALIMENTAIRE AMBULANT (CREPERIE, CHURROS, GAUFRES, BOISSONS)</t>
  </si>
  <si>
    <t>ARBENT</t>
  </si>
  <si>
    <t>13 RUE DE LA COMBE</t>
  </si>
  <si>
    <t>821.736.758.00011</t>
  </si>
  <si>
    <t>0000Z</t>
  </si>
  <si>
    <t>Mr Florent CONNES</t>
  </si>
  <si>
    <t>FC ALIM</t>
  </si>
  <si>
    <t>VENTE DE TOUS PRODUITS DIETETIQUES ET DE COMPLEMENTS ALIMENTAIRES</t>
  </si>
  <si>
    <t>ATTIGNAT</t>
  </si>
  <si>
    <t>523 GRANDE RUE</t>
  </si>
  <si>
    <t>SARL</t>
  </si>
  <si>
    <t>821.794.690.00015</t>
  </si>
  <si>
    <t>Mme Amandine GIRARD</t>
  </si>
  <si>
    <t>AJ-LITY AUTO-ECOLE</t>
  </si>
  <si>
    <t>ACTIVITES DES AUTO-ECOLES PREPARANT AUX DIFFERENTS TYPES DE PERMIS DE CONDUIRE</t>
  </si>
  <si>
    <t>BAGE LE CHATEL</t>
  </si>
  <si>
    <t>96 RUE MARSALE</t>
  </si>
  <si>
    <t>821.547.353.00010</t>
  </si>
  <si>
    <t>7022Z</t>
  </si>
  <si>
    <t>Mr Gilles MORETTON</t>
  </si>
  <si>
    <t>TORTUE CONSEIL DEVELOPPEMENT - TCD</t>
  </si>
  <si>
    <t>ACTIVITE DE CONSEIL, REGIE, ORGANISATION D'EVENEMENTS, FORMATION ET COACHING SPORTIF</t>
  </si>
  <si>
    <t>BELIGNEUX</t>
  </si>
  <si>
    <t>27 CHEMIN DU LAVOIR</t>
  </si>
  <si>
    <t>SASU</t>
  </si>
  <si>
    <t>444.257.489.00039</t>
  </si>
  <si>
    <t>9609Z</t>
  </si>
  <si>
    <t>Mr Jean-Maxime BALLOFFET</t>
  </si>
  <si>
    <t>MR BALLOFFET JEAN-MAXIME</t>
  </si>
  <si>
    <t>PENSION POUR ANIMAUX DOMESTIQUE, DRESSAGE CANIN, VENTE DE PRODUITS RELATIVES AUX ANIMAUX</t>
  </si>
  <si>
    <t>BELLEGARDE SUR VALSERINE</t>
  </si>
  <si>
    <t>2 ROUTE DE GENEVE</t>
  </si>
  <si>
    <t>COMMERCANT</t>
  </si>
  <si>
    <t>07 86 40 98 84</t>
  </si>
  <si>
    <t>silviasanti79@hotmail.com</t>
  </si>
  <si>
    <t>775.595.085.00116</t>
  </si>
  <si>
    <t>4674A</t>
  </si>
  <si>
    <t>Mr  . LE DIRECTEUR</t>
  </si>
  <si>
    <t>SOCIETE METALLURGIQUE DE GRENOBLE - SM</t>
  </si>
  <si>
    <t>NEGOCE DE TOUS PRODUITS METALLURGIQUES, ARTICLES DE QUINCAILLERIE, OUTILLAGE ET FOURNITURES INDUSTRIELLES.</t>
  </si>
  <si>
    <t>4 SALARIES</t>
  </si>
  <si>
    <t>43 RUE SAINT EXUPERY</t>
  </si>
  <si>
    <t>SA</t>
  </si>
  <si>
    <t>820.685.840.00010</t>
  </si>
  <si>
    <t>1071C</t>
  </si>
  <si>
    <t>Mr Josselin ROSA</t>
  </si>
  <si>
    <t>BOULANGERIE ROSA</t>
  </si>
  <si>
    <t>BOULANGERIE- PATISSERIE- VIENNOISERIE-CONFISERIE- CHOCOLATS-GLACES-TRAITEUR-VENTE DE SANDWICHS ET DE BOISSONS NON ALCOOLISEES</t>
  </si>
  <si>
    <t>2 SALARIES</t>
  </si>
  <si>
    <t>RUE JOLIOT CURIE</t>
  </si>
  <si>
    <t>821.356.219.00013</t>
  </si>
  <si>
    <t>4321A</t>
  </si>
  <si>
    <t>Mr Herve ALBESPY</t>
  </si>
  <si>
    <t>AVELEC01</t>
  </si>
  <si>
    <t>ELECTRICITE GENERALE, INSTALLATION, ENTRETIEN, DEPANNAGE</t>
  </si>
  <si>
    <t>31 ROUTE DE BILLIAT</t>
  </si>
  <si>
    <t>SAS</t>
  </si>
  <si>
    <t>821.767.969.00016</t>
  </si>
  <si>
    <t>4778C</t>
  </si>
  <si>
    <t>Mme Chantal LAPERROUZE</t>
  </si>
  <si>
    <t>MME LAPERROUZE CHANTAL</t>
  </si>
  <si>
    <t>CONFISERIE, FARCES ET ATTRAPES, DRAGEES, POINT DEPOT DIVERSES SOCIETES VENTES PAR CORRESPONDANCE.</t>
  </si>
  <si>
    <t>BELLEY</t>
  </si>
  <si>
    <t>21 GRANDE RUE</t>
  </si>
  <si>
    <t>808.809.073.00089</t>
  </si>
  <si>
    <t>4619B</t>
  </si>
  <si>
    <t>HAPPYCHIC STORES</t>
  </si>
  <si>
    <t>EQUIPEMENT DE LA PERSONNE ET A TITRE ACCESSOIRE SERVICES A LA PERSONNE ET CADEAUX</t>
  </si>
  <si>
    <t>5 SALARIES</t>
  </si>
  <si>
    <t>BEYNOST</t>
  </si>
  <si>
    <t>RUE DES PETITES COMBES</t>
  </si>
  <si>
    <t>04 72 25 03 60</t>
  </si>
  <si>
    <t>821.265.626.00019</t>
  </si>
  <si>
    <t>0161Z</t>
  </si>
  <si>
    <t>Mr Christophe DULONG</t>
  </si>
  <si>
    <t>DULONG PERE ET FILS</t>
  </si>
  <si>
    <t>ACTIVITE DE SOUTIENS AUX CULTURES PRODUCTIVES</t>
  </si>
  <si>
    <t>BIRIEUX</t>
  </si>
  <si>
    <t>MANDOT</t>
  </si>
  <si>
    <t>821.448.735.00018</t>
  </si>
  <si>
    <t>Mr Steve LACOUR</t>
  </si>
  <si>
    <t>PSL-SURAN</t>
  </si>
  <si>
    <t>BAR RESTAURANT TRAITEUR</t>
  </si>
  <si>
    <t>BOHAS MEYRIAT RIGNAT</t>
  </si>
  <si>
    <t>453 ROUTE DE BOURG</t>
  </si>
  <si>
    <t>451.058.473.00021</t>
  </si>
  <si>
    <t>4334Z</t>
  </si>
  <si>
    <t>Mr Gamal SHENEET</t>
  </si>
  <si>
    <t>MR SHENEET GAMAL</t>
  </si>
  <si>
    <t>PEINTRE EN BATIMENT, POSE DE PLACO-PLATRE, REVETEMENT DE SOL ; COMMERCE DE DETAIL NON ALIMENTAIRE SEDENTAIRE ET AMBULANT, OBJETS NEUFS ET D'OCCASION, IMPORT-EXPORT</t>
  </si>
  <si>
    <t>BOURG EN BRESSE</t>
  </si>
  <si>
    <t>10 BOULEVARD DE L HIPPODROME</t>
  </si>
  <si>
    <t>478.384.548.00036</t>
  </si>
  <si>
    <t>4789Z</t>
  </si>
  <si>
    <t>Mr Daniel REYES</t>
  </si>
  <si>
    <t>MR REYES DANIEL</t>
  </si>
  <si>
    <t>VENTE SUR FOIRES, MARCHES ET ENTREPRISES : MAROQUINERIE (SACS A MAIN, PORTEFEUILLES), ACCESSOIRES (GANTS, ECHARPES, BONNETS), BIJOUX FANTAISIE (MONTRES, BRACELETS, COLLIERS, PARURES, LE TOUT EN METAL NON PRECIEUX).</t>
  </si>
  <si>
    <t>312 RUE DES BOLETS</t>
  </si>
  <si>
    <t>06 50 76 21 67</t>
  </si>
  <si>
    <t>l.ami@hotmail.fr</t>
  </si>
  <si>
    <t>820.168.185.00016</t>
  </si>
  <si>
    <t>Mme Natacha VERNIERE</t>
  </si>
  <si>
    <t>SARL VERNIERE REGNIER</t>
  </si>
  <si>
    <t>CREPERIE, SALON DE THE, PETITE RESTAURATION A EMPORTER.</t>
  </si>
  <si>
    <t>14 AVENUE ALPHONSE BAUDIN</t>
  </si>
  <si>
    <t>04 74 51 25 34</t>
  </si>
  <si>
    <t>821.370.160.00011</t>
  </si>
  <si>
    <t>5811Z</t>
  </si>
  <si>
    <t>Mme Annie BLANC</t>
  </si>
  <si>
    <t>MME BLANC ANNIE</t>
  </si>
  <si>
    <t>AUTO-EDITION D'UN LIVRE</t>
  </si>
  <si>
    <t>8 RUE PHILIBERT LE BEAU</t>
  </si>
  <si>
    <t>06 33 15 71 25</t>
  </si>
  <si>
    <t>a-blanc@orange.fr</t>
  </si>
  <si>
    <t>821.382.918.00018</t>
  </si>
  <si>
    <t>4729Z</t>
  </si>
  <si>
    <t>Mr Julien DUTEL</t>
  </si>
  <si>
    <t>J. DUTEL</t>
  </si>
  <si>
    <t>VENTE DE COMPLEMENTS ALIMENTAIRES, DE PRODUITS NUTRITIONNELS, D'ARTICLES DE SPORTS ET TOUTE ACTIVITE EN LIEN AVEC LE SPORT</t>
  </si>
  <si>
    <t>15 AVENUE MAGINOT</t>
  </si>
  <si>
    <t>821.424.538.00014</t>
  </si>
  <si>
    <t>8220Z</t>
  </si>
  <si>
    <t>Mme Mylene RICHARD</t>
  </si>
  <si>
    <t>MME RICHARD MYLENE</t>
  </si>
  <si>
    <t>DEMARCHAGE COMMERCIAL - PROSPECTION TELEPHONIQUE - RELANCE TELEPHONIQUE</t>
  </si>
  <si>
    <t>9 T QUAI HENRI GROBOZ</t>
  </si>
  <si>
    <t>06 25 55 33 37</t>
  </si>
  <si>
    <t>richard.mylene@laposte.net</t>
  </si>
  <si>
    <t>821.580.693.00017</t>
  </si>
  <si>
    <t>8211Z</t>
  </si>
  <si>
    <t>Mr Efkan KURNAZ</t>
  </si>
  <si>
    <t>ZVES</t>
  </si>
  <si>
    <t>GESTION, ADMINISTRATION ET LOGISTIQUE D'ACTIVITES ARTISTIQUES AUDIOVISUELLES</t>
  </si>
  <si>
    <t>51 RUE DE MONTHOLON</t>
  </si>
  <si>
    <t>06 63 55 97 08</t>
  </si>
  <si>
    <t>EFKAN.KURNAZ@GMAIL.COM</t>
  </si>
  <si>
    <t>821.614.047.00016</t>
  </si>
  <si>
    <t>2512Z</t>
  </si>
  <si>
    <t>Mr Florian SAUCHAY</t>
  </si>
  <si>
    <t>BRESSALU</t>
  </si>
  <si>
    <t>FABRICATION POSE ET NEGOCE DE TOUS ELEMENTS D'OUVERTURE FERMETURE ET PROTECTION DES BATIMENTS EN TOUTES MATIERES ET NOTAMMENT EN ALUMINIUM</t>
  </si>
  <si>
    <t>10 RUE FRANCOIS ARAGO</t>
  </si>
  <si>
    <t>florian.sauchay@gmail.com</t>
  </si>
  <si>
    <t>821.692.134.00017</t>
  </si>
  <si>
    <t>Mr Vincent JOSSERAND</t>
  </si>
  <si>
    <t>O COMPTOIR</t>
  </si>
  <si>
    <t>ACQUISITION, CREATION ET EXPLOITATION DE TOUT FONDS DE COMMERCE DE DEBIT DE BOISSONS A CONSOMMER SUR PLACE ET TOUT FONDS DE COMMERCE DE RESTAURATION TRADITIONNELLE, RAPIDE.</t>
  </si>
  <si>
    <t>19 RUE ALPHONSE BAUDIN</t>
  </si>
  <si>
    <t>821.693.066.00010</t>
  </si>
  <si>
    <t>7490A</t>
  </si>
  <si>
    <t>Mr Didier BERARD</t>
  </si>
  <si>
    <t>INGENIERIE CONSEIL ECONOMIE - ICE</t>
  </si>
  <si>
    <t>ECONOMIE DE LA CONSTRUCTION, CHIFFRAGE ET MAITRISE DES COUTS DES PROJETS DE CONSTRUCTION ET DES TRAVAUX, MISSION D'ASSISTANCE A LA MAITRISE D'OUVRAGE ET TOUTES PRESTATIONS DE SERVICES DANS LES DOMAINES SUSVISES.</t>
  </si>
  <si>
    <t>523 RUE LEOPOLD LE HON</t>
  </si>
  <si>
    <t>821.738.499.00010</t>
  </si>
  <si>
    <t>Mr Samy DENOMME</t>
  </si>
  <si>
    <t>OPTIMAL FINANCE GESTION PRIVEE</t>
  </si>
  <si>
    <t>LE CONSEIL EN GESTION DE PATRIMOINE, COURTAGE D'ASSURANCE, LA GESTION DE PORTEFEUILLES, LE CONSEIL EN INVESTISSEMENTS FINANCIERS, L'INTERMEDIATION EN OPERATIONS DE BANQUE ET EN SERVICE DE PAIEMENT, LA TRANSACTION IMMOBILIERE, L'ASSISTANCE ET LE CONSEIL AUX ENTREPRISES</t>
  </si>
  <si>
    <t>2 ALLEE SIMONE SIGNORET</t>
  </si>
  <si>
    <t>SAMYDENOMME@HOTMAIL.FR</t>
  </si>
  <si>
    <t>821.856.010.00011</t>
  </si>
  <si>
    <t>7112B</t>
  </si>
  <si>
    <t>Mr Christian LENOIR</t>
  </si>
  <si>
    <t>SAS AINVESTISSEUR</t>
  </si>
  <si>
    <t>INGENIEURIE CONSEIL, PROMOTION CONSTRUCTION (EN SOUS TRAITANCE)</t>
  </si>
  <si>
    <t>16 AVENUE PABLO PICASSO</t>
  </si>
  <si>
    <t>06 73 30 10 77</t>
  </si>
  <si>
    <t>LENOIRCHRISTIAN12@GMAIL.COM</t>
  </si>
  <si>
    <t>821.873.536.00014</t>
  </si>
  <si>
    <t>5320Z</t>
  </si>
  <si>
    <t>Mr Benjamin VEYRIER</t>
  </si>
  <si>
    <t>BOURG APERO</t>
  </si>
  <si>
    <t>VENTE ET LIVRAISON D'ALCOOL CHEZ LES PARTICULIERS LA NUIT</t>
  </si>
  <si>
    <t>6 RUE VICTOR BASCH</t>
  </si>
  <si>
    <t>BENJAMIN.VEYRIER42@OUTLOOK.FR</t>
  </si>
  <si>
    <t>821.035.888.00014</t>
  </si>
  <si>
    <t>9602B</t>
  </si>
  <si>
    <t>Mme Andrea PULICI</t>
  </si>
  <si>
    <t>MME PULICI ANDREA</t>
  </si>
  <si>
    <t>SOINS ESTHETIQUES AU DOMICILE DES CLIENTS : SOINS DU VISAGE ET ET SOIN DU CORPS, MODELAGE, BEAUTE DES MAINS BEAUTE DES PIEDS, EPILATION, MAQUILLAGE, ACHAT ET REVENTE DE PRODUITS ET ACCESSOIRES</t>
  </si>
  <si>
    <t>BRENOD</t>
  </si>
  <si>
    <t>60 RUE DU 6 FEVRIER 1944</t>
  </si>
  <si>
    <t>821.523.610.00011</t>
  </si>
  <si>
    <t>6420Z</t>
  </si>
  <si>
    <t>Mr Philippe PERRIER</t>
  </si>
  <si>
    <t>SAS PPSD</t>
  </si>
  <si>
    <t>HOLDING DE GESTION, PRISE DE PARTICIPATION FINANCIERES, GESTION DE CES PARTICIPATIONS, TOUTES PRESTATIONS DE SERVICES DANS LES DOMAINES FINANCIERS, COMPTABLE, INFORMATIQUE ET COMMERCIAL</t>
  </si>
  <si>
    <t>BRION</t>
  </si>
  <si>
    <t>18 CHEMIN DE LA LOYE</t>
  </si>
  <si>
    <t>500.198.270.00042</t>
  </si>
  <si>
    <t>Mme Valerie TING</t>
  </si>
  <si>
    <t>MME TING VALERIE</t>
  </si>
  <si>
    <t>RESTAURATION RAPIDE SUR PLACE ET A EMPORTER, ENTRETIEN DE LA MAISON ET TRAVAUX MENAGERS</t>
  </si>
  <si>
    <t>CERDON</t>
  </si>
  <si>
    <t>374 RUE DU 12 JUILLET 1944</t>
  </si>
  <si>
    <t>821.817.004.00012</t>
  </si>
  <si>
    <t>Mme Cecile DELOISON</t>
  </si>
  <si>
    <t>DELOISON</t>
  </si>
  <si>
    <t>PRESSE, TABLETTERIE, LIBRAIRIE, BIMBELOTERIE, CONFISERIE, EPICERIE FINE, LOTO, LOTERIE, JEUX DE LA FRANCAISE DES JEUX, JEUX DE TOUS OPERATEURS ET NOTAMMENT DU PARI MUTUEL URBAIN, POINT DE VENTE DE TICKETS DE TRANSPORTS, PHOTOS D'IDENTITES, PHOTOCOPIES, DEPOT DE COLIS, ARTICLES POUR FUMEURS, CIGARETTES ELECTRONIQUES, PAPETERIE, ARTICLES DE CADEAUX, SOUVENIRS, VENTE DE TIMBRES FISCAUX ET POSTAUX, VENTE DE...(SUITE OBS.</t>
  </si>
  <si>
    <t>CESSY</t>
  </si>
  <si>
    <t>480 RUE DE LA MAIRIE</t>
  </si>
  <si>
    <t>SNC</t>
  </si>
  <si>
    <t>821.407.376.00010</t>
  </si>
  <si>
    <t>Mr Christophe GUILLEMET</t>
  </si>
  <si>
    <t>OXY-ELEC</t>
  </si>
  <si>
    <t>ELECTRICITE GENERALE, INSTALLATION, MAINTENANCE, ENTRETIEN ET DEPANNAGE ; VENTE ET NEGOCE DE TOUS MATERIELS S'Y RAPPORTANT</t>
  </si>
  <si>
    <t>CEYZERIAT</t>
  </si>
  <si>
    <t>3 RUE JEROME LALANDE</t>
  </si>
  <si>
    <t>820.870.558.00013</t>
  </si>
  <si>
    <t>Mr Franck WROBEL</t>
  </si>
  <si>
    <t>RHONE ALPES FLEXIBLES INDUSTRIE</t>
  </si>
  <si>
    <t>FABRICATION D'EQUIPEMENTS ET DE SYSTEMES HYDRAULIQUES ET PNEUMATIQUES, FABRICATION CONCEPTION ET ASSEMBLAGE DE FLEXIBLES POUR L'INDUSTRIE</t>
  </si>
  <si>
    <t>CHALEINS</t>
  </si>
  <si>
    <t>15 LOTISSEMENT LES PRES DE MATRE</t>
  </si>
  <si>
    <t>821.157.203.00018</t>
  </si>
  <si>
    <t>4791A</t>
  </si>
  <si>
    <t>Mr Yannick BRUNET</t>
  </si>
  <si>
    <t>DISTRIB</t>
  </si>
  <si>
    <t>VENTE A DISTANCE SUR CATALOGUE GENERAL DE MATERIEL DE CHAUFFAGE</t>
  </si>
  <si>
    <t>CHEMIN DE FOURNIEUX</t>
  </si>
  <si>
    <t>brunet-yannick@orange.fr</t>
  </si>
  <si>
    <t>821.494.374.00019</t>
  </si>
  <si>
    <t>5520Z</t>
  </si>
  <si>
    <t>Mr Ludovic LEPRINCE</t>
  </si>
  <si>
    <t>MR LEPRINCE LUDOVIC</t>
  </si>
  <si>
    <t>CHAMBRES D'HOTES</t>
  </si>
  <si>
    <t>CHAMPFROMIER</t>
  </si>
  <si>
    <t>COMBE D EVUAZ</t>
  </si>
  <si>
    <t>03 84 42 03 25</t>
  </si>
  <si>
    <t>ludovic.leprince@outlook.com</t>
  </si>
  <si>
    <t>821.123.908.00013</t>
  </si>
  <si>
    <t>Mr Denis PENEY</t>
  </si>
  <si>
    <t>MY-WAN</t>
  </si>
  <si>
    <t>LE CONSEIL POUR LES AFFAIRES ET AUTRES CONSEILS DE GESTION.TTES PRESTATIONS D'ASSISTANCE DE SERVICE INTELLECTUEL ET DE CONSEIL AUX ENTREPRISES DANS LES DOMAINES DU DEVELOPPEMENT,STRATEGIE,ORGANE DE L'INFORMATIQUE,MARKETING,MANAGEMENT ET DE LA GESTION ADMIN.,FIN OU COMM,DEVELOPPEMENT INFO. ET VENTE DE LOGICIEL DE PROGRAMME INFO.COMM DE MAT INFO ET TELEPHONIE ET LEURS ACCESSOIRES (SUITE OBS)</t>
  </si>
  <si>
    <t>CHANOZ CHATENAY</t>
  </si>
  <si>
    <t>91 ROUTE DE BOIS BOUQUIN</t>
  </si>
  <si>
    <t>821.135.621.00018</t>
  </si>
  <si>
    <t>8130Z</t>
  </si>
  <si>
    <t>Mr Fabien LE ROUX</t>
  </si>
  <si>
    <t>LES CAPRICES DU TEMPS</t>
  </si>
  <si>
    <t>CREATION, AMENAGEMENT, ENTRETIEN DES ESPACES VERTS, ELAGAGE ET ABATTAGE DE VEGERAUX PETITE MACONNERIE PAYSAGERE.</t>
  </si>
  <si>
    <t>CHATILLON EN MICHAILLE</t>
  </si>
  <si>
    <t>1602 LE SORGIA</t>
  </si>
  <si>
    <t>821.614.013.00018</t>
  </si>
  <si>
    <t>7010Z</t>
  </si>
  <si>
    <t>Mr Eric BORNARD</t>
  </si>
  <si>
    <t>BORNARD HOLDING CORPORATION</t>
  </si>
  <si>
    <t>LA PRISE ET LA GESTION DE PARTICIPATIONS DANS TOUTES SOCIETES ET GENERALEMENT TOUTES OPERATIONS POUVANT S'Y RATTACHER</t>
  </si>
  <si>
    <t>291 RUE SANTOS DUMONT</t>
  </si>
  <si>
    <t>321.921.744.00025</t>
  </si>
  <si>
    <t>4779Z</t>
  </si>
  <si>
    <t>Mme Dominique REY</t>
  </si>
  <si>
    <t>MME REY DOMINIQUE</t>
  </si>
  <si>
    <t>COMMERCE D'ANTIQUITES, BROCANTE SANS PRODUITS REGLEMENTES</t>
  </si>
  <si>
    <t>CHATILLON SUR CHALARONNE</t>
  </si>
  <si>
    <t>67 RUE PDT CARNOT</t>
  </si>
  <si>
    <t>04 74 51 94 61</t>
  </si>
  <si>
    <t>jacques.rey3@wanadoo.fr</t>
  </si>
  <si>
    <t>441.797.651.00037</t>
  </si>
  <si>
    <t>Mme Agnese ROSSI</t>
  </si>
  <si>
    <t>MME ROSSI AGNESE</t>
  </si>
  <si>
    <t>RESTAURATION RAPIDE A EMPORTER, RESTAURATION TRADITIONNELLE SUR PLACE ET A EMPORTER, VENTE DE BOISSONS ALCOOLISEES ET NON ALCOOLISEES, VENTE DE FRIANDISES, CONFISERIES, GLACES, CHIPS ET TOUT AUTRE PRODUIT D'EPICERIE</t>
  </si>
  <si>
    <t>RUE DES PEUPLIERS</t>
  </si>
  <si>
    <t>821.773.090.00013</t>
  </si>
  <si>
    <t>Mr Gregory MARION</t>
  </si>
  <si>
    <t>LE COMPTOIR DES HALLES</t>
  </si>
  <si>
    <t>L'EXPLOITATION D'UNE BRASSERIE, RESTAURANT, DEBIT DE BOISSONS ET ACCESSOIREMENT LA VENTE DE PRODUITS A EMPORTER OU TOUT AUTRE FONDS AYANT UN RAPPORT AVEC L'HOTELLERIE ET LA RESTAURATION.</t>
  </si>
  <si>
    <t>86 PLACE DES HALLES</t>
  </si>
  <si>
    <t>821.684.669.00012</t>
  </si>
  <si>
    <t>6820B</t>
  </si>
  <si>
    <t>Mr Jean-Pierre BIFFI</t>
  </si>
  <si>
    <t>PERSPECTIVES CULINAIRES</t>
  </si>
  <si>
    <t>EXPLOITATION SOUS TTES SES FORMES DE FDS DE COM TOUCHANT A LA RESTAURATION,LA GASTRONOMIE ET L'ART CULINAIRE,CREATION DE PROD CULINAIRES,CONSEIL,ASSISTANCE DS LE DOMAINE DE LA RESTAURATION,GASTRONOMIE</t>
  </si>
  <si>
    <t>CHEVROUX</t>
  </si>
  <si>
    <t>FAYOLLE</t>
  </si>
  <si>
    <t>821.716.818.00017</t>
  </si>
  <si>
    <t>6202A</t>
  </si>
  <si>
    <t>Mr Morten CLAUSEN</t>
  </si>
  <si>
    <t>M2C CONSULT</t>
  </si>
  <si>
    <t>REALISATION DE PRESTATIONS DE SERVICES INFORMATIQUES (SERVICES INTELLECTUELS EN MATIERE DE CONCEPTION ET DE REALISATION INFORMATIQUE) ET DE CONSEIL, ETUDES, AUDIT EN MATIERE INFORMATIQUE INDUSTRIELLE.</t>
  </si>
  <si>
    <t>COLLONGES</t>
  </si>
  <si>
    <t>29 RUE DU PARRU</t>
  </si>
  <si>
    <t>803.963.859.00019</t>
  </si>
  <si>
    <t>4782Z</t>
  </si>
  <si>
    <t>Mme Elsa SIGLER</t>
  </si>
  <si>
    <t>MME SIGLER ELSA</t>
  </si>
  <si>
    <t>VENTE DE PRET A PORTER, LINGERIE, ARTICLES DE MAORQUINERIE, ACCESSOIRES DE MODE, BIJOUX FANTAISIE, CHAUSSURES, BAZAR.</t>
  </si>
  <si>
    <t>CONFRANCON</t>
  </si>
  <si>
    <t>512 ROUTE DU LOGIS NEUF</t>
  </si>
  <si>
    <t>06 60 93 86 41</t>
  </si>
  <si>
    <t>sigler.elsa@gmx.fr</t>
  </si>
  <si>
    <t>821.385.085.00013</t>
  </si>
  <si>
    <t>Mme Lara CALLIGE</t>
  </si>
  <si>
    <t>MME CALLIGE LARA</t>
  </si>
  <si>
    <t>VENTE DE TOUS PRODUITS NON ALIMENTAIRES NON REGLEMENTES NOTAMMENT VENTE DE BIJOUX FANTAISIE.</t>
  </si>
  <si>
    <t>CORBONOD</t>
  </si>
  <si>
    <t>PLAN LEGER</t>
  </si>
  <si>
    <t>babyyo@hotmail.fr</t>
  </si>
  <si>
    <t>821.102.217.00014</t>
  </si>
  <si>
    <t>2573A</t>
  </si>
  <si>
    <t>Mr Jean-Pierre FOURNAND</t>
  </si>
  <si>
    <t>FJP MECA</t>
  </si>
  <si>
    <t>LA CONCEPTION ET LA REALISATION DE MOULES METALLIQUES ET PIECES INDUSTRIELLES, LA MISE EN CONFORMITE ET LA MODIFICATION D'OUTILLAGES MOULES, LA REALISATION DE MONTAGES DE CONTROLE OU DE POSAGES, LA MECANIQUE GENERALE DE PRECISION, L'USINAGE DES METAUX, REPARATION DE MACHINES ET EQUIPEMENTS MECANIQUES, LOCATION DE MACHINES SUR SITE</t>
  </si>
  <si>
    <t>CORVEISSIAT</t>
  </si>
  <si>
    <t>264 CHEMIN DES SPORTS</t>
  </si>
  <si>
    <t>821.210.846.00019</t>
  </si>
  <si>
    <t>4322B</t>
  </si>
  <si>
    <t>Mr Julien CHENAVAZ</t>
  </si>
  <si>
    <t>REVERMONT MAINTENANCE CHAUFFAGE</t>
  </si>
  <si>
    <t>MAINTENANCE, DEPANNAGE, INSTALLATION EN GENIE CLIMATIQUE ET THERMIQUE</t>
  </si>
  <si>
    <t>COURMANGOUX</t>
  </si>
  <si>
    <t>37 EN COUETTANT</t>
  </si>
  <si>
    <t>403.480.296.00033</t>
  </si>
  <si>
    <t>6920Z</t>
  </si>
  <si>
    <t>Mr Bernard CABAUD</t>
  </si>
  <si>
    <t>FCCF</t>
  </si>
  <si>
    <t>CABINET D'EXPERTISE COMPTABLE</t>
  </si>
  <si>
    <t>CROTTET</t>
  </si>
  <si>
    <t>LA TIRE</t>
  </si>
  <si>
    <t>04 74 04 05 68</t>
  </si>
  <si>
    <t>cedric.fccf@orange.fr</t>
  </si>
  <si>
    <t>821.671.476.00017</t>
  </si>
  <si>
    <t>5610A</t>
  </si>
  <si>
    <t>Mr Issaac BENHAYON</t>
  </si>
  <si>
    <t>JARO</t>
  </si>
  <si>
    <t>RESTAURANT, GRILL, RESTAURATION RAPIDE, PREPARATION ET VENTE DE PLATS A EMPORTER</t>
  </si>
  <si>
    <t>3 SALARIES</t>
  </si>
  <si>
    <t>CROZET</t>
  </si>
  <si>
    <t>70 RUE DE LA FONTAINE SUCREE</t>
  </si>
  <si>
    <t>06 89 84 26 18</t>
  </si>
  <si>
    <t>benhayon.rocha@bluewin.ch</t>
  </si>
  <si>
    <t>821.401.718.00019</t>
  </si>
  <si>
    <t>Mr Mounir MARZOUK</t>
  </si>
  <si>
    <t>MOUNA</t>
  </si>
  <si>
    <t>COMMERCE DE PRODUITS D'EPICERIE</t>
  </si>
  <si>
    <t>DAGNEUX</t>
  </si>
  <si>
    <t>223 RUE JEAN CLAUDE RACCURT</t>
  </si>
  <si>
    <t>821.721.420.00015</t>
  </si>
  <si>
    <t>6201Z</t>
  </si>
  <si>
    <t>Mr Yves MBODA</t>
  </si>
  <si>
    <t>COLNEC HEALTH</t>
  </si>
  <si>
    <t>CONCEPTION, REALISATION, EXPLOITATION, ACHAT ET VENTE DE LOGICIELS, DE PROGICIELS, DE BASES DE DONNEES, DE SITES INTERNET ET MOBILES, ET DE SUPPORTS MARKETING</t>
  </si>
  <si>
    <t>DIVONNE LES BAINS</t>
  </si>
  <si>
    <t>52 CHEMIN DU CLEZET</t>
  </si>
  <si>
    <t>YVES.MBODA@COLNEC.COM</t>
  </si>
  <si>
    <t>483.471.355.00022</t>
  </si>
  <si>
    <t>Mme Angelique BRIDE</t>
  </si>
  <si>
    <t>MME BRIDE ANGELIQUE</t>
  </si>
  <si>
    <t>ACHATS ET REVENTES DE BISCUITS,CONFISERIES, SUCRERIES, ALIMENTATIONS, BOISSONS NON ALCOOLISEES ET PETITS JOUETS SUR LES MARCHES</t>
  </si>
  <si>
    <t>DORTAN</t>
  </si>
  <si>
    <t>3 RUE DE BIENNANT</t>
  </si>
  <si>
    <t>06 89 59 97 45</t>
  </si>
  <si>
    <t>ANGEL.PEREIRALOPES@HOTMAIL.FR</t>
  </si>
  <si>
    <t>820.768.919.00012</t>
  </si>
  <si>
    <t>6312Z</t>
  </si>
  <si>
    <t>Mr Christian O'BARA</t>
  </si>
  <si>
    <t>SAWAKEBI</t>
  </si>
  <si>
    <t>EXPLOITATION D'UN SITE INTERNET ET D'UNE APPLICATION MOBILE POUR LA MISE EN RELATION ENTRE PARTICULIERS ET MARCHANDS</t>
  </si>
  <si>
    <t>DRUILLAT</t>
  </si>
  <si>
    <t>ROUTE DES CREUSES</t>
  </si>
  <si>
    <t>07 50 40 49 40</t>
  </si>
  <si>
    <t>contact@sawakebi.com</t>
  </si>
  <si>
    <t>821.372.513.00019</t>
  </si>
  <si>
    <t>7490B</t>
  </si>
  <si>
    <t>Mme Farida MEKACHERA</t>
  </si>
  <si>
    <t>GOPRICE</t>
  </si>
  <si>
    <t>LA MISE EN RELATION DE PLUSIEURS PERSONNES CHERCHANT A REALISER DES OPERATIONS TELLES QUE L'ACHAT ET LA VENTE DE MARCHANDISES, DE SERVICES, OU LA CONCLUSION D'UN CONTRAT. INTERMEDIAIRE CHARGE DE METTRE EN RELATION D'AFFAIRES DES VENDEURS ET DES ACHETEURS AVEC SES DONNEURS D'ORDRES. VENTE ET ACHAT DE BIENS SERVICES DE TOUTE NATURE (NON REGLEMENTES)</t>
  </si>
  <si>
    <t>FEILLENS</t>
  </si>
  <si>
    <t>90 ROUTE DU MOULIN DE LA DEBONNE</t>
  </si>
  <si>
    <t>CONTACT.GPLCONSEILS@GMAIL.COM</t>
  </si>
  <si>
    <t>804.630.317.00035</t>
  </si>
  <si>
    <t>6622Z</t>
  </si>
  <si>
    <t>Mr Miguel MOIOLA</t>
  </si>
  <si>
    <t>MR MOIOLA MIGUEL</t>
  </si>
  <si>
    <t>ACTIVITES DES AGENTS ET COURTIERS D'ASSURANCES</t>
  </si>
  <si>
    <t>FERNEY VOLTAIRE</t>
  </si>
  <si>
    <t>6 RUELLE DES JARDINS</t>
  </si>
  <si>
    <t>06 59 14 54 44</t>
  </si>
  <si>
    <t>moiola@msn.com</t>
  </si>
  <si>
    <t>821.854.494.00019</t>
  </si>
  <si>
    <t>Mr Dominique BRUN</t>
  </si>
  <si>
    <t>ELYPTIS</t>
  </si>
  <si>
    <t>SERVICES ADMINISTRATIFS DE BUREAU: SERVICES POSTAUX, GRAPHISME, IMPRESSION, TRADUCTION, PREPARATION, REVISION, CORRECTION, PLASTIFICATION, ARCHIVAGE DE DOCUMENTS, POINT DE COLLECTE DE FONDS VERSES VIA SITE INTERNET, CENTRE TELEPHONIQUES, ACCES A UN ORDINATEUR ET A INTERNET, VENTE DE MATERIEL DE BUREAU.</t>
  </si>
  <si>
    <t>10 RUE DE VERSOIX</t>
  </si>
  <si>
    <t>821.550.555.00014</t>
  </si>
  <si>
    <t>Mr Philippe VERCHERE</t>
  </si>
  <si>
    <t>DSI CONSULTANTS</t>
  </si>
  <si>
    <t>HOLDING DE GESTION, PRISE ET GESTION DE PARTICIPATIONS DANS TOUTES SOCIETES, FORMATION, TOUTES PRESTATIONS DE SERVICES DANS LES DOMAINES FINANCIERS, COMPTABLES, TOUTES OPERATIONS MOBILIERES ET IMMOBILIERES</t>
  </si>
  <si>
    <t>GEOVREISSET</t>
  </si>
  <si>
    <t>878 ROUTE D OYONNAX</t>
  </si>
  <si>
    <t>437.788.516.00023</t>
  </si>
  <si>
    <t>4791B</t>
  </si>
  <si>
    <t>Mr Kjell VOGNILD</t>
  </si>
  <si>
    <t>MR VOGNILD KJELL</t>
  </si>
  <si>
    <t>COMMERCE DE DETAIL DE VINS, SERVICES DE SOMMELIER-CONSEIL, FORMATION</t>
  </si>
  <si>
    <t>GEX</t>
  </si>
  <si>
    <t>60 RUE DE GENEVE</t>
  </si>
  <si>
    <t>06 71 02 36 16</t>
  </si>
  <si>
    <t>ovognild@hotmail.com</t>
  </si>
  <si>
    <t>821.234.317.00013</t>
  </si>
  <si>
    <t>Mme Elodie BREGAND</t>
  </si>
  <si>
    <t>LE CHALET DE LA FAUCILLE</t>
  </si>
  <si>
    <t>VENTE DE TOUS PRODUITS REGIONAUX, ALIMENTAIRES ET OU MANUFACTURES, SOUVENIRS, ARTICLES DE DECORATION - RESTAURATION SUR PLACE</t>
  </si>
  <si>
    <t>8327 COL DE LA FAUCILLE</t>
  </si>
  <si>
    <t>821.210.465.00018</t>
  </si>
  <si>
    <t>0230Z</t>
  </si>
  <si>
    <t>Mr Sebastien GIROD</t>
  </si>
  <si>
    <t>BETULA BIO</t>
  </si>
  <si>
    <t>LA RECOLTE, DISTRIBUTION ET COMMERCIALISATION DE SEVE DE BOULEAU SOUS TOUTES FORMES</t>
  </si>
  <si>
    <t>GUEREINS</t>
  </si>
  <si>
    <t>126 RUE DU CENTRE</t>
  </si>
  <si>
    <t>512.290.537.00020</t>
  </si>
  <si>
    <t>4781Z</t>
  </si>
  <si>
    <t>Mr Fernando DE SOUSA ARAUJO</t>
  </si>
  <si>
    <t>MR DE SOUSA ARAUJO FERNANDO</t>
  </si>
  <si>
    <t>VENTE DE PRODUITS PORTUGAIS MORUE, BEIGNETS DE MORUE CONGELEE, POULPE CONGELE, OLIVE, LUPINS, PATES, RIZ, LARD, PORTO, BIERES, VINS ROUGE BLANC, SAUCISSES, FROMAGES</t>
  </si>
  <si>
    <t>HAUTEVILLE LOMPNES</t>
  </si>
  <si>
    <t>127 RUE DE TENAY</t>
  </si>
  <si>
    <t>06 44 35 07 59</t>
  </si>
  <si>
    <t>821.383.742.00011</t>
  </si>
  <si>
    <t>5911B</t>
  </si>
  <si>
    <t>Mr Clement JUAN</t>
  </si>
  <si>
    <t>MR JUAN CLEMENT</t>
  </si>
  <si>
    <t>PRODUCTION, EDITION, DISTRIBUTION CINEMATOGRAPHIQUE POUR LE CINEMA, LA TELEVISION ET LE WEB. FILMS PUBLICITAIRES, D'ENTREPRISE, CLIPS VIDEO.</t>
  </si>
  <si>
    <t>JASSANS RIOTTIER</t>
  </si>
  <si>
    <t>98 ALLEE DES NARCISSES</t>
  </si>
  <si>
    <t>06 35 53 65 98</t>
  </si>
  <si>
    <t>contact@clementjuan.com</t>
  </si>
  <si>
    <t>821.654.514.00016</t>
  </si>
  <si>
    <t>4519Z</t>
  </si>
  <si>
    <t>Mr Alexandre PASTORE</t>
  </si>
  <si>
    <t>MR PASTORE ALEXANDRE</t>
  </si>
  <si>
    <t>ACHAT, VENTE DE MATERIEL TP ET VEHICULES POIDS LOURDS ET VL. NEGOCE ET APPORTEUR D'AFFAIRES DANS LA VENTE DE VEHICULES LEGERS, PL ET ENGINS TP</t>
  </si>
  <si>
    <t>LAGNIEU</t>
  </si>
  <si>
    <t>LES VIGNES DE LA GARENNE</t>
  </si>
  <si>
    <t>06 52 48 39 08</t>
  </si>
  <si>
    <t>cpmateriels@gmail.com</t>
  </si>
  <si>
    <t>821.787.629.00012</t>
  </si>
  <si>
    <t>9329Z</t>
  </si>
  <si>
    <t>Mme Julie PASSAQUET</t>
  </si>
  <si>
    <t>MME PASSAQUET JULIE</t>
  </si>
  <si>
    <t>ORGANISATION D'EVENEMENTS, DECORATION D'EVENEMENTS, COORDINATION  D'EVENEMENTS, FLEURISTE, LOCATION DE MATERIEL EVENEMENTIEL, LOCATION DE LIEUX DE RECEPTION</t>
  </si>
  <si>
    <t>16 RUE DU VIEUX CHATEAU</t>
  </si>
  <si>
    <t>821.687.662.00014</t>
  </si>
  <si>
    <t>Mr Denis BAY</t>
  </si>
  <si>
    <t>SCA HOLDING</t>
  </si>
  <si>
    <t>TOUTES PRISES DE PARTICIPATION DANS TOUTES SOCIETES OU AUTRES PERSONNES MORALES, AINSI QUE LE CONSEIL D'ENTREPRISES, LES ETUDES EN MATIERE ECONOMIQUE, FINANCIERE, COMMERCIALE, MARKETING ET AUTRES. TOUTES ACTIVITES DE FORMATION PERMANENTE ET CONTINUE.</t>
  </si>
  <si>
    <t>LANTENAY</t>
  </si>
  <si>
    <t>192 CHEMIN DE LA COMBE</t>
  </si>
  <si>
    <t>821.466.232.00013</t>
  </si>
  <si>
    <t>8121Z</t>
  </si>
  <si>
    <t>Mr Alexis MONNET</t>
  </si>
  <si>
    <t>MONNET NETTOYAGE</t>
  </si>
  <si>
    <t>NETTOYAGE GENERAL DE TOUS LOCAUX ET LAVAGE DE VITRES.</t>
  </si>
  <si>
    <t>LAPEYROUSE</t>
  </si>
  <si>
    <t>CHEMIN DE LA RIPPE GRAVIER</t>
  </si>
  <si>
    <t>alexis.monnet01@live.com</t>
  </si>
  <si>
    <t>821.633.138.00010</t>
  </si>
  <si>
    <t>8559A</t>
  </si>
  <si>
    <t>Mme Nathalie DEPAIX</t>
  </si>
  <si>
    <t>FORMA-PREVENTYS</t>
  </si>
  <si>
    <t>FORMATION PROFESSIONNELLE CONTINUE, AUDIT, CONSEIL EN PREVENTION DES RISQUES, HYGIENE ET SECURITE.</t>
  </si>
  <si>
    <t>LE PLANTAY</t>
  </si>
  <si>
    <t>LOTISSEMENT LE VILLAGE</t>
  </si>
  <si>
    <t>06 69 21 93 93</t>
  </si>
  <si>
    <t>nathalie-depaix@gmx.fr</t>
  </si>
  <si>
    <t>813.962.404.00014</t>
  </si>
  <si>
    <t>Mr Ardi KERRNAJA</t>
  </si>
  <si>
    <t>AUTO PRO 01</t>
  </si>
  <si>
    <t>STATION SERVICE, LAVAGE, RESTAURATION RAPIDE, ACHAT ET VENTE DE VEHICULES D'OCCASION</t>
  </si>
  <si>
    <t>LEYMENT</t>
  </si>
  <si>
    <t>4134 ROUTE DE GENEVE</t>
  </si>
  <si>
    <t>477.720.882.00026</t>
  </si>
  <si>
    <t>Mr Michael D'ALEO</t>
  </si>
  <si>
    <t>MR D'ALEO MICHAEL</t>
  </si>
  <si>
    <t>NEGOCE DE BIENS ET SERVICES PRINCIPALEMENT SUR INTERNET</t>
  </si>
  <si>
    <t>LOYETTES</t>
  </si>
  <si>
    <t>RUE DE L OREE DES CHAMPS</t>
  </si>
  <si>
    <t>04 78 32 78 84</t>
  </si>
  <si>
    <t>michael.daleo@orange.fr</t>
  </si>
  <si>
    <t>821.870.557.00013</t>
  </si>
  <si>
    <t>Mr Jerome JANTET</t>
  </si>
  <si>
    <t>FORNETS BOIS</t>
  </si>
  <si>
    <t>CONSULTANT EN MANAGEMENT MARKETING COMMUNICATION DEVELOPPEMENT COMMERCIAL</t>
  </si>
  <si>
    <t>MARTIGNAT</t>
  </si>
  <si>
    <t>1221 ROUTE D EVRON</t>
  </si>
  <si>
    <t>821.617.776.00017</t>
  </si>
  <si>
    <t>6831Z</t>
  </si>
  <si>
    <t>Mme Virginie FUMAGALLI</t>
  </si>
  <si>
    <t>AVR IMMOBILIER</t>
  </si>
  <si>
    <t>ACHAT, REVENTE DE BIENS IMMOBILIERS, REALISATION DE LOTISSEMENTS, LA GESTION DE BIENS IMMOBILIERS, LA MISE EN COPROPRIETE, LA VENTE A LA DECOUPE, CONSTRUCTEUR NON REALISATEUR, PROMOTION IMMOBILIERE, AGENCE IMMOBILIERE, RENOVATION DE TOUS IMMEUBLES, LE COURTAGE EN OPERATIONS DE BANQUE.</t>
  </si>
  <si>
    <t>MASSIGNIEU DE RIVES</t>
  </si>
  <si>
    <t>85 CHEMIN DU PORT</t>
  </si>
  <si>
    <t>821.682.994.00016</t>
  </si>
  <si>
    <t>Mme Valerie PIDOUX</t>
  </si>
  <si>
    <t>LA MEILLONNASSIENNE</t>
  </si>
  <si>
    <t>EXPLOITATION D'UNE EPICERIE, DEPOT DE PAIN, BAZAR, DROGUERIE, VENTE DE FRUITS ET LEGUMES, TABAC, PRESSE, ALIMENTATION GENERALE.</t>
  </si>
  <si>
    <t>MEILLONNAS</t>
  </si>
  <si>
    <t>6 RUE DU MOLLARD</t>
  </si>
  <si>
    <t>821.413.622.00019</t>
  </si>
  <si>
    <t>Mme Sigrid VOLKMANN</t>
  </si>
  <si>
    <t>STS SIGRID VOLKMANN</t>
  </si>
  <si>
    <t>LE CONSULTING ET LA FORMATION EN MATIERE DE CONDITIONNEMENT D'AIR, TOUTES ACTIVITES DE TRADUCTION TECHNIQUE EN CE DOMAINE</t>
  </si>
  <si>
    <t>MEXIMIEUX</t>
  </si>
  <si>
    <t>9 CHEMIN DE LA FONTAINE ELISABETH</t>
  </si>
  <si>
    <t>440.414.761.00047</t>
  </si>
  <si>
    <t>Mr Franck LADENT</t>
  </si>
  <si>
    <t>MR LADENT FRANCK</t>
  </si>
  <si>
    <t>PREPARATION FABRICATION  ET VENTE SUR LES MARCHES FOIRES PARKINGS  DE VIANDES, CHARCUTERIES, FROMAGES - PREPARATION ET VENTES DE BROCHETTES,  MARINADES,  PANES,  PREPARATIONS HACHEES- SAUCISSERIE. PLATS A EMPORTER</t>
  </si>
  <si>
    <t>MIJOUX</t>
  </si>
  <si>
    <t>LA ROSE</t>
  </si>
  <si>
    <t>04 50 41 19 11</t>
  </si>
  <si>
    <t>franck.ladent@gmail.com</t>
  </si>
  <si>
    <t>820.985.620.00013</t>
  </si>
  <si>
    <t>Mme Syuzanna KHACHATRYAN</t>
  </si>
  <si>
    <t>MME KHACHATRYAN SYUZANNA</t>
  </si>
  <si>
    <t>L'ORGANISATION D'EVENEMENTS (MARIAGES, BAPTEMES, ANNIVERSAIRES, SOIREES, TOUTES SORTES DE FETES)</t>
  </si>
  <si>
    <t>MIRIBEL</t>
  </si>
  <si>
    <t>434 RUE DU GEN DEGOUTTE</t>
  </si>
  <si>
    <t>06 63 00 24 05</t>
  </si>
  <si>
    <t>hasmay@bk.ru</t>
  </si>
  <si>
    <t>821.682.309.00025</t>
  </si>
  <si>
    <t>2042Z</t>
  </si>
  <si>
    <t>Mme Lysiane CITTADINI</t>
  </si>
  <si>
    <t>MME CITTADINI LYSIANE</t>
  </si>
  <si>
    <t>CULTURE DE PLANTES A EPICES AROMATIQUES MEDICINALES ET PHARMACEUTIQUES- FABRICATION DE PRODUITS COSMETIQUES DE BIEN ETRE,  DE PARFUMS, DE PRODUITS POUR LA TOILETTE-  VENTE SEDENTAIRE ET NON SEDENTAIRE SUR FOIRES MARCHES PARKINGS, DE CES PRODUITS</t>
  </si>
  <si>
    <t>59 IMPASSE DU PUITS</t>
  </si>
  <si>
    <t>he.lyssentielles@gmail.com</t>
  </si>
  <si>
    <t>821.710.134.00015</t>
  </si>
  <si>
    <t>Mme Anne-Lise COMBE</t>
  </si>
  <si>
    <t>COMBE DELACQUIS</t>
  </si>
  <si>
    <t>EXPLOITATION D'UN FONDS DE COMMERCE D'ELEVAGE, PENSION, ACHAT ET VENTE D'ANIMAUX AINSI QUE D'ALIMENTATION ANIMALE ET ACCESSOIRES, EDUCATION D'ANIMAUX DE COMPAGNIE ET DRESSAGE D'ANIMAUX DE RENTE, PRESTATIONS CINEMATOGRAPHIQUES ET THEATRALES</t>
  </si>
  <si>
    <t>1707 CHEMIN DE ROSARGES</t>
  </si>
  <si>
    <t>820.807.832.00010</t>
  </si>
  <si>
    <t>9521Z</t>
  </si>
  <si>
    <t>Mr Guy ESPI</t>
  </si>
  <si>
    <t>MR ESPI GUY</t>
  </si>
  <si>
    <t>MAINTENANCE DE TOUS TYPES DE MATERIELS ELECTRONIQUES, ENREGISTREMENT AUDIO</t>
  </si>
  <si>
    <t>MONTAGNIEU</t>
  </si>
  <si>
    <t>LE MOULIN DES GRANGES</t>
  </si>
  <si>
    <t>09 51 33 26 12</t>
  </si>
  <si>
    <t>zap16@free.fr</t>
  </si>
  <si>
    <t>821.716.560.00015</t>
  </si>
  <si>
    <t>Mr Baptiste LAURENT</t>
  </si>
  <si>
    <t>EMILIENNE</t>
  </si>
  <si>
    <t>L'ACQUISITION, L'ADMINISTRATION ET LA GESTION DE TOUTES ACTIVITES TOUCHANT A LA LOCATION DE COURTE DUREE DE BIENS IMMOBILIERS MEUBLES ; L'ACTIVITE DE MARCHANDS DE BIENS, TOUTES OPERATIONS MOBILIERES ET IMMOBILIERES</t>
  </si>
  <si>
    <t>MONTCEAUX</t>
  </si>
  <si>
    <t>AUX RIVAUX</t>
  </si>
  <si>
    <t>341.454.551.00035</t>
  </si>
  <si>
    <t>Mr Said ATMANI</t>
  </si>
  <si>
    <t>MR ATMANI SAID</t>
  </si>
  <si>
    <t>VENTE DE TEXTILE, CHAUSSURES, ACCESSOIRES.</t>
  </si>
  <si>
    <t>MONTLUEL</t>
  </si>
  <si>
    <t>116 ALLEE DES BLEUETS</t>
  </si>
  <si>
    <t>06 30 05 69 05</t>
  </si>
  <si>
    <t>821.719.853.00011</t>
  </si>
  <si>
    <t>Mr Remy BESSEYRIAS</t>
  </si>
  <si>
    <t>LE PETIT MARMITON</t>
  </si>
  <si>
    <t>BAR RESTAURANT</t>
  </si>
  <si>
    <t>50 PLACE CARNOT</t>
  </si>
  <si>
    <t>773.200.969.00048</t>
  </si>
  <si>
    <t>4322A</t>
  </si>
  <si>
    <t>Mr Michel GOYFFON</t>
  </si>
  <si>
    <t>ETABLISSEMENTS GREGIS GOYFFON</t>
  </si>
  <si>
    <t>PLOMBERIE, ZINGUERIE, CHAUFFAGE CENTRAL, VENTE D'APPAREILS MENAGERS AINSI QUE TOUTES ACTIVITES ANNEXES OU CONNEXES.</t>
  </si>
  <si>
    <t>MONTREAL LA CLUSE</t>
  </si>
  <si>
    <t>11 RUE DU GD PONT</t>
  </si>
  <si>
    <t>04 74 76 00 39</t>
  </si>
  <si>
    <t>498.163.120.00039</t>
  </si>
  <si>
    <t>Mr Talip ALKIN</t>
  </si>
  <si>
    <t>MR ALKIN TALIP</t>
  </si>
  <si>
    <t>RESTAURATION RAPIDE SUR PLACE ET A EMPORTER</t>
  </si>
  <si>
    <t>MONTREVEL EN BRESSE</t>
  </si>
  <si>
    <t>2 RUE DES TORTIPIEDS</t>
  </si>
  <si>
    <t>tarkan_t66@hotmail.com</t>
  </si>
  <si>
    <t>821.638.830.00017</t>
  </si>
  <si>
    <t>Mr Jean-Baptiste BAARS</t>
  </si>
  <si>
    <t>LE PHOENIX</t>
  </si>
  <si>
    <t>AUBERGE, RESTAURATION A CONSOMMER SUR PLACE ET ACCESSOIREMENT A EMPORTER, LOCATION DE CHAMBRES, TRAITEUR</t>
  </si>
  <si>
    <t>ONCIEU</t>
  </si>
  <si>
    <t>RUE PRINCIPALE</t>
  </si>
  <si>
    <t>04 74 40 55 70</t>
  </si>
  <si>
    <t>coppolaandco@orange.fr</t>
  </si>
  <si>
    <t>341.523.983.00029</t>
  </si>
  <si>
    <t>5630Z</t>
  </si>
  <si>
    <t>Mr Fabrice DI GIOVANNI</t>
  </si>
  <si>
    <t>MR DI GIOVANNI FABRICE</t>
  </si>
  <si>
    <t>BAR, RESTAURATION A CONSOMMER SUR PLACE UNIQUEMENT</t>
  </si>
  <si>
    <t>OYONNAX</t>
  </si>
  <si>
    <t>80 RUE ALPHONSE DAUDET</t>
  </si>
  <si>
    <t>06 82 22 45 90</t>
  </si>
  <si>
    <t>digiofab@hotmail.com</t>
  </si>
  <si>
    <t>820.686.301.00012</t>
  </si>
  <si>
    <t>3109B</t>
  </si>
  <si>
    <t>Mr Romain MUSY</t>
  </si>
  <si>
    <t>MR MUSY ROMAIN</t>
  </si>
  <si>
    <t>REFECTION DE SIEGES - RESTAURATION ET CREATION DE MEUBLES - VENTE DE TISSUS - VENTE DE MOBILIER CHINE.</t>
  </si>
  <si>
    <t>466 RUE EDOUARD HERRIOT</t>
  </si>
  <si>
    <t>romain.musy@gmail.com</t>
  </si>
  <si>
    <t>821.072.857.00013</t>
  </si>
  <si>
    <t>4771Z</t>
  </si>
  <si>
    <t>Mme Laetitia DEDENIS</t>
  </si>
  <si>
    <t>MME DEDENIS LAETITIA</t>
  </si>
  <si>
    <t>VENTE DE PRET A PORTER SUR INTERNET</t>
  </si>
  <si>
    <t>3 RUE DU CHEMIN DE FER</t>
  </si>
  <si>
    <t>06 32 79 97 15</t>
  </si>
  <si>
    <t>dedenis.laetitia@gmail.com</t>
  </si>
  <si>
    <t>821.562.683.00010</t>
  </si>
  <si>
    <t>Mr Christian HUMBERT</t>
  </si>
  <si>
    <t>CH CONSEILS</t>
  </si>
  <si>
    <t>TOUTES PRESTATIONS DE SERVICES ET DE CONSEIL DANS LES DOMAINES FINANCIERS, COMPTABLES, INFORMATIQUES ET COMMERCIAUX, DE LA GESTION, DE L'ORGANISATION ET DE LA DIRECTION D'ENTREPRISES.</t>
  </si>
  <si>
    <t>44 RUE PASCAL</t>
  </si>
  <si>
    <t>821.622.271.00012</t>
  </si>
  <si>
    <t>Mr Silvere TIAN</t>
  </si>
  <si>
    <t>A L'ENDROIT</t>
  </si>
  <si>
    <t>BAR A VINS, DEGUSTATION DE BIERES, TAPAS, RESTAURATION UNIQUEMENT A CONSOMMER SUR PLACE, CAVISTE, VENTE E VINS ET DE BIERES A EMPORTER</t>
  </si>
  <si>
    <t>11 PLACE EMILE ZOLA</t>
  </si>
  <si>
    <t>821.615.424.00016</t>
  </si>
  <si>
    <t>7721Z</t>
  </si>
  <si>
    <t>Mr Florent CRAMETTE</t>
  </si>
  <si>
    <t>L'ODYSSAONE</t>
  </si>
  <si>
    <t>LOCATION DE MATERIEL RECREATIF ET SPORTIF : LOCATION DE KAYAK, ENCADREMENT DE KAYAK, LOCATION DE BATEAU ELECTRIQUE</t>
  </si>
  <si>
    <t>PARCIEUX</t>
  </si>
  <si>
    <t>CHEMIN DE HALAGE</t>
  </si>
  <si>
    <t>06 21 52 41 40</t>
  </si>
  <si>
    <t>valdesaonecanoe@icloud.com</t>
  </si>
  <si>
    <t>821.255.429.00010</t>
  </si>
  <si>
    <t>Mr Pascal BAS</t>
  </si>
  <si>
    <t>MR BAS PASCAL</t>
  </si>
  <si>
    <t>ENTRETIEN ESPACES VERTS- JARDINAGE- TONTE DES PELOUSES- TAILLE DES HAIES- HOMMES TOUTES MAINS (PETITS TRAVAUX INTERIEURS ET EXTERIEURS)</t>
  </si>
  <si>
    <t>PEYZIEUX SUR SAONE</t>
  </si>
  <si>
    <t>ROUTE DE SIMANDRE</t>
  </si>
  <si>
    <t>pascal.bas74@orange.fr</t>
  </si>
  <si>
    <t>818.193.922.00023</t>
  </si>
  <si>
    <t>4778A</t>
  </si>
  <si>
    <t>Mme Amandine FURZAC</t>
  </si>
  <si>
    <t>LES LUNETTES D'AMANDINE</t>
  </si>
  <si>
    <t>COMMERCE DE DETAIL D'OPTIQUE, MONTAGE, VENTE DE LUNETTES, LENTILLES CORRECTRICES, ACCESSOIRES, ACTIVITE D'OPTICIEN LUNETTIER</t>
  </si>
  <si>
    <t>POLLIAT</t>
  </si>
  <si>
    <t>108 ROUTE DE BOURG EN BRESSE</t>
  </si>
  <si>
    <t>821.440.708.00013</t>
  </si>
  <si>
    <t>Mr Bernard BELOUIS</t>
  </si>
  <si>
    <t>SAS BELOUIS</t>
  </si>
  <si>
    <t>EXPLOITATION D'UN FONDS DE COMMERCE DE DISTRIBUTION DE PRODUITS SURGELES ET FRAIS, ET PRODUITS DERIVES</t>
  </si>
  <si>
    <t>CHEMIN DE VIAL</t>
  </si>
  <si>
    <t>821.616.018.00015</t>
  </si>
  <si>
    <t>Mr Frederic RAUD</t>
  </si>
  <si>
    <t>DUARF</t>
  </si>
  <si>
    <t>PRESTATIONS DE CONSULTANT OU CONSEIL SOUS FORME D'ASSISTANCE. PRISE ET GESTION DE PARTICIPATIONS DANS TOUTES SOCIETES ; EXERCICE DE TOUS MANDATS SOCIAUX DANS TOUTES SOCIETES</t>
  </si>
  <si>
    <t>PONCIN</t>
  </si>
  <si>
    <t>AVRILLAT</t>
  </si>
  <si>
    <t>419.775.622.00063</t>
  </si>
  <si>
    <t>4799A</t>
  </si>
  <si>
    <t>Mme Nadia CRICHI</t>
  </si>
  <si>
    <t>MME CRICHI NADIA</t>
  </si>
  <si>
    <t>L'ACHAT, LA VENTE ET LA DISTRIBUTION DE TOUS MATERIELS ET NOTAMMENT DE TOUS LES ARTICLES DE PLOMBERIE ET DE SANITAIRES. EDITION DE LIVRES ET MANUELS</t>
  </si>
  <si>
    <t>PONT DE VAUX</t>
  </si>
  <si>
    <t>L OLIVIER</t>
  </si>
  <si>
    <t>06 62 55 13 16</t>
  </si>
  <si>
    <t>maunad2002@yahoo.frD</t>
  </si>
  <si>
    <t>523.317.220.00029</t>
  </si>
  <si>
    <t>Mme Annie DE BOCK</t>
  </si>
  <si>
    <t>PANTAPOROS</t>
  </si>
  <si>
    <t>COACHING, CONSEIL, ACCOMPAGNEMENT DES PERSONNES POUR DEVELOPPER LEUR POTENTIEL, FORMATION, ACCUEIL, SEMINAIRE, ATELIERS, PEDAGOGIQUES, CREATIFS, ETUDES, PRESTATIONS LIEES A L'OBJET SOCIAL, ACHAT, VENTE, DE FOURNITURES ET D'OBJETS D'ARTS CREATIFS, LIVRES, CADEAUX</t>
  </si>
  <si>
    <t>71 B RUE MAL DE LATTRE DE TASSIGNY</t>
  </si>
  <si>
    <t>538.485.384.00050</t>
  </si>
  <si>
    <t>8299Z</t>
  </si>
  <si>
    <t>SOCIETE COMMERCIALE DU GROUPE ATLANTIC</t>
  </si>
  <si>
    <t>PRESTATIONS DE SERVICES EN RELATION AVEC LES ACTIVITES COMMERCIALES</t>
  </si>
  <si>
    <t>8 SALARIES</t>
  </si>
  <si>
    <t>1 ROUTE DE FLEURVILLE</t>
  </si>
  <si>
    <t>02 51 44 34 34</t>
  </si>
  <si>
    <t>CPAPON@GROUPE-ATLANTIC.COM</t>
  </si>
  <si>
    <t>820.702.157.00018</t>
  </si>
  <si>
    <t>Mme Sylvie FAURE</t>
  </si>
  <si>
    <t>MME FAURE SYLVIE</t>
  </si>
  <si>
    <t>TOILE CIREE, NAPPE, LINGE DE MAISON ET BONNETERIE</t>
  </si>
  <si>
    <t>RELEVANT</t>
  </si>
  <si>
    <t>LES RODETS</t>
  </si>
  <si>
    <t>04 74 55 22 15</t>
  </si>
  <si>
    <t>964.500.995.00052</t>
  </si>
  <si>
    <t>Mme Bernadette GODENIR</t>
  </si>
  <si>
    <t>SARL DU PARC</t>
  </si>
  <si>
    <t>ACHAT VENTE LOCATION REPARATION AUTOMOBILES. EXPLOITATION DE GARAGES STATION SERVICES POSTE ESSENCE. PARTICIPATION DE LA SOCETE PAR TOUS MOYENS ET SOUS QUELQUE FORMES QUE CE SOIT A TOUTES ENTREPRISES ET A TOUTES SOCIETES CREEES OU A CREER ET GENERALEMENT TOUTES OPERATIONS INDUSTRIELLES COMMERCIALES OU FINANCIERES MOBILIERES OU IMMOBILIERES SE RAPPORTANT DIRECTEMENT OU INDIRECTEMENT A L OBJET SOCIAL</t>
  </si>
  <si>
    <t>REYRIEUX</t>
  </si>
  <si>
    <t>311 CHEMIN DES MINIMES</t>
  </si>
  <si>
    <t>04 78 98 16 99</t>
  </si>
  <si>
    <t>pb.godenir@orange.fr</t>
  </si>
  <si>
    <t>435.188.107.00021</t>
  </si>
  <si>
    <t>9511Z</t>
  </si>
  <si>
    <t>Mr Jacques MATHEY</t>
  </si>
  <si>
    <t>MR MATHEY JACQUES</t>
  </si>
  <si>
    <t>MAINTENANCE INFORMATIQUE ET REPARATION ORDINATEUR BUREAU ET ORDINATEUR PORTABLE, REPARATION DE SMARTPHONE , REPARATION DE TABLETTE TACTILE, REPARATION DE CONSOLE DE JEUX VIDEO, INSTALLATION DE DE CABLE RJ45 (CABLE INTERNET)  .VENTE DE MATERIEL.</t>
  </si>
  <si>
    <t>REYSSOUZE</t>
  </si>
  <si>
    <t>1308 GRANDE RUE</t>
  </si>
  <si>
    <t>djack-informatique@gmx.fr</t>
  </si>
  <si>
    <t>821.523.891.00017</t>
  </si>
  <si>
    <t>Mr Eric CUTURIER</t>
  </si>
  <si>
    <t>AMBERIEU FRAIS</t>
  </si>
  <si>
    <t>COMMERCE SEDENTAIRE ET NON SEDENTAIRE DE PRIMEUR, VENTE DE FRUITS, LEGUMES ET FLEURS, COMMERCE D'ALIMENTATION GENERALE</t>
  </si>
  <si>
    <t>SAINT ALBAN</t>
  </si>
  <si>
    <t>90 RUE DES HIRONDELLES</t>
  </si>
  <si>
    <t>821.521.499.00011</t>
  </si>
  <si>
    <t>Mr Jean-Gautier RICHARD</t>
  </si>
  <si>
    <t>SAM5</t>
  </si>
  <si>
    <t>ACHAT, VENTE EN DEMI-GROS, VENTE AU DETAIL, DEGUSTATION SUR PLACE, FABRICATION SUR PLACES DE TOUS PRODUITS ALIMENTAIRES.</t>
  </si>
  <si>
    <t>SAINT ANDRE DE CORCY</t>
  </si>
  <si>
    <t>ZI DE SURE</t>
  </si>
  <si>
    <t>821.766.730.00013</t>
  </si>
  <si>
    <t>Mme Charlene DOMBEY</t>
  </si>
  <si>
    <t>CARPE DIEM</t>
  </si>
  <si>
    <t>COIFFURE MIXTE ET VENTES DE TOUS PRODUITS ET ACCESSOIRES</t>
  </si>
  <si>
    <t>SAINT CYR SUR MENTHON</t>
  </si>
  <si>
    <t>1353 ROUTE DE VONNAS</t>
  </si>
  <si>
    <t>04 74 60 05 20</t>
  </si>
  <si>
    <t>821.821.303.00012</t>
  </si>
  <si>
    <t>Mme Nathalie GAMEZ</t>
  </si>
  <si>
    <t>TIERS PAYANT CONCEPT</t>
  </si>
  <si>
    <t>SERVICES ADMINISTRATIFS COMBINES DE BUREAU. GESTION DU TIERS PAYANT POUR LES PROFESSIONNELS DE SANTE.</t>
  </si>
  <si>
    <t>SAINT DENIS EN BUGEY</t>
  </si>
  <si>
    <t>10 RUE DU CLAIR MATIN</t>
  </si>
  <si>
    <t>800.030.876.00018</t>
  </si>
  <si>
    <t>Mr Yves GARCON</t>
  </si>
  <si>
    <t>CA4AP</t>
  </si>
  <si>
    <t>CONSEIL EN STRATEGIE ET EN MANAGEMENT, FORMATION, EVALUATION ET AUDIT</t>
  </si>
  <si>
    <t>SAINT DENIS LES BOURG</t>
  </si>
  <si>
    <t>75 RUE RAVEL</t>
  </si>
  <si>
    <t>07 81 92 75 41</t>
  </si>
  <si>
    <t>ygarcon1@gmail.com</t>
  </si>
  <si>
    <t>821.322.971.00010</t>
  </si>
  <si>
    <t>2561Z</t>
  </si>
  <si>
    <t>Mr Gregory PRIVEL</t>
  </si>
  <si>
    <t>SOSPI</t>
  </si>
  <si>
    <t>ACTIVITES DE TRAITEMENT DE SURFACES, DE REVETEMENT, DE SABLAGE, DE METALLISATION ET DE PEINTURE SUR TOUS SUPPORTS ET NOTAMMENT SUR METAUX AINSI QUE LE NEGOCE DE TOUS PRODUITS EN RAPPORT AVEC CES ACTIVITES.</t>
  </si>
  <si>
    <t>RUE DE LA TOUR</t>
  </si>
  <si>
    <t>820.902.708.00016</t>
  </si>
  <si>
    <t>7420Z</t>
  </si>
  <si>
    <t>Mme Corinne DI CARA</t>
  </si>
  <si>
    <t>MME DI CARA CORINNE</t>
  </si>
  <si>
    <t>PHOTOGRAPHE, ACHAT ET VENTE DE PRODUITS ET ACCESSOIRES</t>
  </si>
  <si>
    <t>SAINTE EUPHEMIE</t>
  </si>
  <si>
    <t>160 RUE DES MOULINS</t>
  </si>
  <si>
    <t>cocodicara@hotmail.fr</t>
  </si>
  <si>
    <t>821.423.977.00015</t>
  </si>
  <si>
    <t>4615Z</t>
  </si>
  <si>
    <t>Mme Alexandra RAZUREL</t>
  </si>
  <si>
    <t>ID'PLAN</t>
  </si>
  <si>
    <t>AGENT COMMERCIAL NOTAMMENT DANS LE DOMAINE DE LA DISTRIBUTION DE PLANS DE TRAVAIL POUR CUISINES ET SALLES DE BAIN ET EQUIPEMENTS DE LA MAISON.</t>
  </si>
  <si>
    <t>SAINT ETIENNE DU BOIS</t>
  </si>
  <si>
    <t>1045 CHEMIN DE LA CLAISON</t>
  </si>
  <si>
    <t>502.390.362.00023</t>
  </si>
  <si>
    <t>Mr Andre IVANOVITCH</t>
  </si>
  <si>
    <t>MR IVANOVITCH ANDRE</t>
  </si>
  <si>
    <t>MACONNERIE, TERRASSEMENT, VRD, PEINTURE INTERIEURE ET EXTERIEURE, REVETEMENT DE SOLS ET MURS, CARRELAGE, AMENAGEMENT ET ENTRETIEN DES EXTERIEURS</t>
  </si>
  <si>
    <t>SAINT GENIS POUILLY</t>
  </si>
  <si>
    <t>79 RUE DE LA FAUCILLE</t>
  </si>
  <si>
    <t>indianna17@icloud.com</t>
  </si>
  <si>
    <t>819.587.775.00019</t>
  </si>
  <si>
    <t>Mr Jean-Marie GOUDARD</t>
  </si>
  <si>
    <t>JM. TAXIS</t>
  </si>
  <si>
    <t>LES ACTIVITES DE TAXI. LA CREATION, L'ACQUISITION, LA LOCATION, LA PRISE A BAIL, L'INSTALLATION, L'EXPLOITATION DE TOUS ETABLISSEMENTS, FONDS DE COMMERCE SE RAPPORTANT A L'ACTIVITE SPECIFIEE.</t>
  </si>
  <si>
    <t>260 RUE NICOLAS APPERT</t>
  </si>
  <si>
    <t>821.658.267.00017</t>
  </si>
  <si>
    <t>Mr Brice BOLO</t>
  </si>
  <si>
    <t>BJN CONSULTING</t>
  </si>
  <si>
    <t>CONSEIL, ACCOMPAGNEMENT, GESTION DES EQUIPEMENTS DE SPORTS ET DE LOISIRS AQUATIQUE, FORMATION ET DEVELOPPEMENT DES ACTIVITES CONNEXES</t>
  </si>
  <si>
    <t>30 RUE AUGUSTE PICCARD</t>
  </si>
  <si>
    <t>06 69 54 00 09</t>
  </si>
  <si>
    <t>bjnbolo@gmail.com</t>
  </si>
  <si>
    <t>821.481.488.00012</t>
  </si>
  <si>
    <t>Mr Romain FAVRE</t>
  </si>
  <si>
    <t>FAVRE ELECTRICITE</t>
  </si>
  <si>
    <t>ELECTRICITE GENERALE ; LOCATION DE CAMIONS ET DE NACELLRS</t>
  </si>
  <si>
    <t>SAINT JEAN SUR REYSSOUZE</t>
  </si>
  <si>
    <t>HAMEAU DE CHAVAGNAT</t>
  </si>
  <si>
    <t>07 62 68 01 58</t>
  </si>
  <si>
    <t>821.266.046.00019</t>
  </si>
  <si>
    <t>Mr Nicolas BOULET</t>
  </si>
  <si>
    <t>BOULET NICOLAS- LA BOUL'ANGE DE MANDAR</t>
  </si>
  <si>
    <t>BOULANGERIE- PATISSERIE BAR AVEC LICENCE IV, RESTAURATION, SNACK, PIZZA A EMPORTER OU SUR PLACE</t>
  </si>
  <si>
    <t>SAINT NIZIER LE BOUCHOUX</t>
  </si>
  <si>
    <t>LE VILLAGE</t>
  </si>
  <si>
    <t>04 74 42 16 51</t>
  </si>
  <si>
    <t>821.261.930.00019</t>
  </si>
  <si>
    <t>Mme Karine BELOUZARD</t>
  </si>
  <si>
    <t>MME BELOUZARD KARINE</t>
  </si>
  <si>
    <t>VENTE DE VETEMENTS ADULTES ET ENFANTS</t>
  </si>
  <si>
    <t>SAINT PAUL DE VARAX</t>
  </si>
  <si>
    <t>RUE DE LA DOMBES</t>
  </si>
  <si>
    <t>06 82 81 75 73</t>
  </si>
  <si>
    <t>belouzard.nicolas@orange.fr</t>
  </si>
  <si>
    <t>821.646.650.00019</t>
  </si>
  <si>
    <t>Mr Philippe GIACOMOBONO</t>
  </si>
  <si>
    <t>ROTISSERIE POULET GOURMAND</t>
  </si>
  <si>
    <t>COMMERCE DE DETAIL DE PRODUITS A BASE DE VIANDES SUR EVENTAIRES ET MARCHES. VENTE DE BOISSONS NON ALCOOLISEES</t>
  </si>
  <si>
    <t>SAINT TRIVIER SUR MOIGNANS</t>
  </si>
  <si>
    <t>180 ROUTE DE CHATILLON</t>
  </si>
  <si>
    <t>822.007.720.00011</t>
  </si>
  <si>
    <t>4711B</t>
  </si>
  <si>
    <t>Mr Jerome DEVILLE</t>
  </si>
  <si>
    <t>MR DEVILLE JEROME</t>
  </si>
  <si>
    <t>COMMERCE ALIMENTATION GENERALE</t>
  </si>
  <si>
    <t>SAVIGNEUX</t>
  </si>
  <si>
    <t>87 RUE DE L EGLISE</t>
  </si>
  <si>
    <t>821.577.343.00014</t>
  </si>
  <si>
    <t>Mme Antonella ARCARI</t>
  </si>
  <si>
    <t>MME ARCARI ANTONELLA</t>
  </si>
  <si>
    <t>CREATION D'UN PORTAIL INTERNET POUR ECHANGES DE SERVICES ENTRE PROFESSIONNELS ET PARTICULIERS DANS LE DOMAINE DU PARAPENTE</t>
  </si>
  <si>
    <t>SERGY</t>
  </si>
  <si>
    <t>62 CHEMIN DES EQUIMOCHES</t>
  </si>
  <si>
    <t>06 31 79 06 63</t>
  </si>
  <si>
    <t>ANTONELLA.ARCARI@WANADOO.FR</t>
  </si>
  <si>
    <t>821.792.900.00010</t>
  </si>
  <si>
    <t>Mr Sylvain DEPONT</t>
  </si>
  <si>
    <t>SYLVAIN DEPONT SERVICES</t>
  </si>
  <si>
    <t>MAINTENANCE DE TOUS SYSTEMES DE CHAUFFAGE, CLIMATISATION, POMPE A CHALEUR, GEOTHERMIE, AEROTHERMIE</t>
  </si>
  <si>
    <t>SERMOYER</t>
  </si>
  <si>
    <t>238 RUE DE LA CROIX</t>
  </si>
  <si>
    <t>09 63 01 12 54</t>
  </si>
  <si>
    <t>821.324.183.00010</t>
  </si>
  <si>
    <t>Mme Mayara DELBECQUE</t>
  </si>
  <si>
    <t>MME DELBECQUE MAYARA VANISE</t>
  </si>
  <si>
    <t>VENTE DE VETEMENTS</t>
  </si>
  <si>
    <t>SERRIERES SUR AIN</t>
  </si>
  <si>
    <t>16 C CHEMIN DES TAILLETS</t>
  </si>
  <si>
    <t>06 21 15 53 83</t>
  </si>
  <si>
    <t>mayakastyel87@hotmail.com</t>
  </si>
  <si>
    <t>821.382.629.00011</t>
  </si>
  <si>
    <t>Mme Anaelle DIMINUTTO</t>
  </si>
  <si>
    <t>NUTRILASER 74</t>
  </si>
  <si>
    <t>LOCATION DE LOCAUX ET D'EQUIPEMENTS POUR LA PRATIQUE D'ACTES MEDICAUX ET PARA-MEDICAUX.</t>
  </si>
  <si>
    <t>SEYSSEL</t>
  </si>
  <si>
    <t>1 RUE DE RAGEE</t>
  </si>
  <si>
    <t>821.322.971.00028</t>
  </si>
  <si>
    <t>ST DIDIER SUR CHALARONNE</t>
  </si>
  <si>
    <t>202 VIGNES DES PERRIERS</t>
  </si>
  <si>
    <t>gregory.privel@orange.fr</t>
  </si>
  <si>
    <t>821.807.906.00010</t>
  </si>
  <si>
    <t>Mr Thierry MATHON</t>
  </si>
  <si>
    <t>TSI PEINTURE</t>
  </si>
  <si>
    <t>PEINTURE INDUSTRIELLE, FAUX PLAFONDS, RAVALEMENT DE FACADE, LAVAGE HAUTE PRESSION, MARQUAGES EXTERIEURS EN PEINTURE ROUTIERE</t>
  </si>
  <si>
    <t>1 RUE DE L'INDUSTRIE</t>
  </si>
  <si>
    <t>821.796.752.00011</t>
  </si>
  <si>
    <t>Mr Jean-Francois LIZE</t>
  </si>
  <si>
    <t>ALLIANCEIMMO PARTNERS</t>
  </si>
  <si>
    <t>TOUTES TRANSACTIONS SUR IMMEUBLES ET FONDS DE COMMERCE, MARCHAND DE BIENS, TOUTES ACTIVITES CONNEXES.</t>
  </si>
  <si>
    <t>ST MAURICE DE GOURDANS</t>
  </si>
  <si>
    <t>64 ROUTE DE PORT GALLAND</t>
  </si>
  <si>
    <t>07 77 89 15 65</t>
  </si>
  <si>
    <t>lize.luzena@gmail.com</t>
  </si>
  <si>
    <t>821.153.764.00013</t>
  </si>
  <si>
    <t>Mr Eric BARBAL</t>
  </si>
  <si>
    <t>MR BARBAL ERIC</t>
  </si>
  <si>
    <t>VENTE DE PRODUITS NATURELS, DE PRODUITS BIO, DE COMPLEMENTS ALIMENTAIRES, D'ACCESSOIRES POUR ANIMAUX, D'ACCESSOIRES POUR LA MAISON</t>
  </si>
  <si>
    <t>THOIRY</t>
  </si>
  <si>
    <t>65 RUE DES MARTERETS</t>
  </si>
  <si>
    <t>ericbarbal@gmail.com</t>
  </si>
  <si>
    <t>821.442.613.00013</t>
  </si>
  <si>
    <t>Mr Jean-Yves LANDECY</t>
  </si>
  <si>
    <t>IMMOVALUE</t>
  </si>
  <si>
    <t>AGENT IMMOBILIER, CREATION ET DEVELOPPEMENT D'UN RESEAU DE PROFESSIONNELS EN LIEN AVEC LA VENTE DE TOUS BIENS OU DROITS IMMOBILIERS.</t>
  </si>
  <si>
    <t>CENTRE COMMERCIAL VAL THOIRY</t>
  </si>
  <si>
    <t>821.944.923.00019</t>
  </si>
  <si>
    <t>Mr Alexandre KOKIN</t>
  </si>
  <si>
    <t>TECH ART CONSTRUCTIONS</t>
  </si>
  <si>
    <t>TOUTES OPERATIONS DE CONTRACTANT GENERAL ; TOUTES OPERATIONS DE PILOTAGE, D'ORGANISATION ET DE COORDINATION DE TRAVAUX ; LA MAITRISE ET L'INGENIERIE DANS LE DOMAINE DU BATIMENT EN GENERAL.</t>
  </si>
  <si>
    <t>RUE DE PUITS MATHIEU</t>
  </si>
  <si>
    <t>821.285.665.00013</t>
  </si>
  <si>
    <t>1092Z</t>
  </si>
  <si>
    <t>Mr Sebastien CHAMBAUD</t>
  </si>
  <si>
    <t>MR CHAMBAUD SEBASTIEN</t>
  </si>
  <si>
    <t>FABRICATION ET VENTE D'APPATS DESTINES A LA PECHE</t>
  </si>
  <si>
    <t>TORCIEU</t>
  </si>
  <si>
    <t>370 GRANDE RUE</t>
  </si>
  <si>
    <t>06 10 56 46 21</t>
  </si>
  <si>
    <t>grabotte01500@hotmail.fr</t>
  </si>
  <si>
    <t>821.957.776.00015</t>
  </si>
  <si>
    <t>4730Z</t>
  </si>
  <si>
    <t>Mme Josette MERLE</t>
  </si>
  <si>
    <t>MME MERLE JOSETTE</t>
  </si>
  <si>
    <t>VENTES DE CARBURANTS,DE GAZ,ACCESSOIRES AUTOMOBILE,BOUTIQUE ENSEIGNE VIVAL,LOTO,JEUX DE LA FRANCAISE DES JEUX,DIVERS.</t>
  </si>
  <si>
    <t>TOSSIAT</t>
  </si>
  <si>
    <t>2258 ROUTE DE LA VAVRETTE</t>
  </si>
  <si>
    <t>06 65 25 03 55</t>
  </si>
  <si>
    <t>ALAIN.MERLE1976@ORANGE.FR</t>
  </si>
  <si>
    <t>821.646.080.00019</t>
  </si>
  <si>
    <t>4331Z</t>
  </si>
  <si>
    <t>Mr Albino DA SILVA OLIVEIRA</t>
  </si>
  <si>
    <t>PLACO CONCEPTION</t>
  </si>
  <si>
    <t>POSE DE CLOISONS INTERIEURES, POSE DE MENUISERIE BOIS, PVD, ALU. INTERIEURES ET EXTERIEURES.</t>
  </si>
  <si>
    <t>TREVOUX</t>
  </si>
  <si>
    <t>66 RUE CHANTEPERDRIX</t>
  </si>
  <si>
    <t>821.709.144.00017</t>
  </si>
  <si>
    <t>Mme Raphaelle DUMONT</t>
  </si>
  <si>
    <t>EN FAIM!</t>
  </si>
  <si>
    <t>L'ACTIVITE DE RESTAURATION TARDITIONNELLE</t>
  </si>
  <si>
    <t>AVENUE DE FORMANS</t>
  </si>
  <si>
    <t>raphaele.dumont@orange.fr</t>
  </si>
  <si>
    <t>821.995.495.00016</t>
  </si>
  <si>
    <t>Mr Mesut DUYGU</t>
  </si>
  <si>
    <t>EMD SERVICE</t>
  </si>
  <si>
    <t>PLOMBERIE, CHAUFFAGE, SANITAIRE.</t>
  </si>
  <si>
    <t>ALLEE DU BIEF</t>
  </si>
  <si>
    <t>04 74 00 26 77</t>
  </si>
  <si>
    <t>821.554.342.00013</t>
  </si>
  <si>
    <t>Mr Nicolas BERJOAN</t>
  </si>
  <si>
    <t>M&amp;L INVESTISSEMENT</t>
  </si>
  <si>
    <t>LA PRISE DE PARTICIPATIONS OU D'INTERETS DANS TOUTES SOCIETES, ENTREPRISES, GROUPEMENTS ET INDUSTRIES EXISTANTES OU A CREER, FRANCAISES OU ETRANGERES, DE PRODUCTION, DE COMMERCIALISATION OU DE PRESTATION DE SERVICES DANS TOUS SECTEURS ECONOMIQUES.</t>
  </si>
  <si>
    <t>VAL REVERMONT</t>
  </si>
  <si>
    <t>68 GRANDE RUE</t>
  </si>
  <si>
    <t>821.746.815.00017</t>
  </si>
  <si>
    <t>Mme Natalia GADALETA</t>
  </si>
  <si>
    <t>MME GADALETA NATALIA</t>
  </si>
  <si>
    <t>RESTAURATION RAPIDE SUR PLACE OU A EMPORTER EN AMBULANT.</t>
  </si>
  <si>
    <t>VILLIEU LOYES MOLLON</t>
  </si>
  <si>
    <t>CHEMIN DE LA CROISETTE</t>
  </si>
  <si>
    <t>milaskanatalia818@gmail.com</t>
  </si>
  <si>
    <t>790.182.786.00208</t>
  </si>
  <si>
    <t>7120B</t>
  </si>
  <si>
    <t>BUREAU VERITAS CONSTRUCTION</t>
  </si>
  <si>
    <t>MISSIONS DANS LE DOMAINE DU BAT ET DU GENIE CIVIL EN TANT QUE CONTROLEUR TECHNIQUE AU SENS DU CODE DE LA CONSTRUCTION ET DE L'HABITATION.MISSIONS RELATIVES A L'ASSURANCE QUALITE DANS LE DOMAINE DE LA CONSTRUCTION.VERIF TECH ET MESURES DANS LE DOMAINE DE LA CONSTRUCTION. (SUITE OBS)</t>
  </si>
  <si>
    <t>VIRIAT</t>
  </si>
  <si>
    <t>RUE GAY LUSSAC</t>
  </si>
  <si>
    <t>790.184.675.00870</t>
  </si>
  <si>
    <t>BUREAU VERITAS EXPLOITATION</t>
  </si>
  <si>
    <t>DS DOMAINES BATIMT,INFRASTRUCTURES,GENIE CIVIL,INDUSTRIE ET DE LEURS EQUIPMTS,ET SS RESERVE DE L'OBTENTION DES AGREMENTS,RECONNAISSANCES ET AUTORISATIONS REGLEMENTAIRES QUI SONT OU QUI DEVIENDRAIENT NECESSAIRE,FOURNITURE DE TTES PREST.LIEES NOTAMT AU CONFORT,SANTE,QUALITE,ENVIROMT,POLLUTION,SOLIDITE,SECURITE,FONCTIONMT DES INSTALLATIONS SS FORME D'INSPECTIONS,VERIFICATIONS,EVALUATIONS,DIAGNOSTICS,AUDITS,...(CF.OBS)</t>
  </si>
  <si>
    <t>821.268.349.00023</t>
  </si>
  <si>
    <t>Mr Christophe JACOBERGER</t>
  </si>
  <si>
    <t>CJ ELECTRICITE</t>
  </si>
  <si>
    <t>ELECTRICITE GENERALE, VENTE D'ACCESSOIRES, APPAREILS ELECTROMENAGERS, CHAUFFAGE, POMPE A CHALEUR, VENTILATION ET DE TOUS MATERIELS ET APPAREILS SE RATTACHANT AU DOMAINE DE L'ELECTRICITE.</t>
  </si>
  <si>
    <t>VONNAS</t>
  </si>
  <si>
    <t>524 AVENUE DE LA GARE</t>
  </si>
  <si>
    <t>06 07 68 12 08</t>
  </si>
  <si>
    <t>- SERVICES</t>
  </si>
  <si>
    <t>- AUTRES</t>
  </si>
  <si>
    <t>- COMMERCE DE GROS</t>
  </si>
  <si>
    <t>- COMMERCE DETAIL</t>
  </si>
  <si>
    <t>- B.T.P.</t>
  </si>
  <si>
    <t>- AGRICULTURE</t>
  </si>
  <si>
    <t>- INDUSTRIE</t>
  </si>
  <si>
    <t>Estelle</t>
  </si>
  <si>
    <t>Fanny</t>
  </si>
  <si>
    <t>Joao</t>
  </si>
  <si>
    <t>Stéphanie</t>
  </si>
  <si>
    <t>Angélique</t>
  </si>
  <si>
    <t>Jacqueline</t>
  </si>
  <si>
    <t>Nico</t>
  </si>
  <si>
    <t>Natasha</t>
  </si>
  <si>
    <t>Jérome</t>
  </si>
  <si>
    <t>Rebecca</t>
  </si>
  <si>
    <t>Nombre de prospect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</si>
</sst>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_-;\-* #,##0.00\ _€_-;_-* &quot;-&quot;??\ _€_-;_-@_-"/>
    <numFmt numFmtId="164" formatCode="00000"/>
  </numFmts>
  <fonts count="7" x14ac:knownFonts="1">
    <font>
      <sz val="11"/>
      <color theme="1"/>
      <name val="Calibri"/>
      <family val="2"/>
      <scheme val="minor"/>
    </font>
    <font>
      <sz val="11"/>
      <color theme="1"/>
      <name val="Calibri"/>
      <family val="2"/>
      <scheme val="minor"/>
    </font>
    <font>
      <b/>
      <sz val="11"/>
      <color rgb="FFFF0000"/>
      <name val="Calibri"/>
      <family val="2"/>
      <scheme val="minor"/>
    </font>
    <font>
      <b/>
      <sz val="11"/>
      <color theme="1"/>
      <name val="Calibri"/>
      <family val="2"/>
      <scheme val="minor"/>
    </font>
    <font>
      <sz val="11"/>
      <color rgb="FFFF0000"/>
      <name val="Calibri"/>
      <family val="2"/>
      <scheme val="minor"/>
    </font>
    <font>
      <b/>
      <u/>
      <sz val="14"/>
      <color rgb="FFFF0000"/>
      <name val="Calibri"/>
      <family val="2"/>
      <scheme val="minor"/>
    </font>
    <font>
      <sz val="9"/>
      <color theme="1"/>
      <name val="Verdana"/>
      <family val="2"/>
    </font>
  </fonts>
  <fills count="2">
    <fill>
      <patternFill patternType="none"/>
    </fill>
    <fill>
      <patternFill patternType="gray125"/>
    </fill>
  </fills>
  <borders count="28">
    <border>
      <left/>
      <right/>
      <top/>
      <bottom/>
      <diagonal/>
    </border>
    <border>
      <left style="thin">
        <color auto="1"/>
      </left>
      <right style="thin">
        <color auto="1"/>
      </right>
      <top style="hair">
        <color auto="1"/>
      </top>
      <bottom style="hair">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hair">
        <color auto="1"/>
      </bottom>
      <diagonal/>
    </border>
    <border>
      <left style="thin">
        <color auto="1"/>
      </left>
      <right style="thin">
        <color auto="1"/>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indexed="64"/>
      </left>
      <right style="thin">
        <color auto="1"/>
      </right>
      <top style="hair">
        <color auto="1"/>
      </top>
      <bottom style="hair">
        <color auto="1"/>
      </bottom>
      <diagonal/>
    </border>
    <border>
      <left style="thin">
        <color auto="1"/>
      </left>
      <right style="medium">
        <color indexed="64"/>
      </right>
      <top style="hair">
        <color auto="1"/>
      </top>
      <bottom style="hair">
        <color auto="1"/>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47">
    <xf numFmtId="0" fontId="0" fillId="0" borderId="0" xfId="0"/>
    <xf numFmtId="164" fontId="0" fillId="0" borderId="0" xfId="0" applyNumberFormat="1"/>
    <xf numFmtId="164" fontId="0" fillId="0" borderId="0" xfId="0" applyNumberFormat="1" applyAlignment="1">
      <alignment horizontal="center"/>
    </xf>
    <xf numFmtId="164" fontId="0" fillId="0" borderId="0" xfId="1" applyNumberFormat="1" applyFont="1"/>
    <xf numFmtId="0" fontId="3" fillId="0" borderId="0" xfId="0" applyFont="1" applyAlignment="1">
      <alignment horizontal="center"/>
    </xf>
    <xf numFmtId="164"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164" fontId="5" fillId="0" borderId="8" xfId="0" applyNumberFormat="1" applyFont="1" applyBorder="1" applyAlignment="1">
      <alignment horizontal="center" vertical="center" wrapText="1"/>
    </xf>
    <xf numFmtId="164" fontId="5" fillId="0" borderId="9" xfId="0" applyNumberFormat="1" applyFont="1" applyBorder="1" applyAlignment="1">
      <alignment horizontal="center" vertical="center" wrapText="1"/>
    </xf>
    <xf numFmtId="164" fontId="5" fillId="0" borderId="10" xfId="0" applyNumberFormat="1"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164" fontId="0" fillId="0" borderId="19" xfId="0" applyNumberFormat="1" applyBorder="1" applyAlignment="1">
      <alignment horizontal="center" vertical="center"/>
    </xf>
    <xf numFmtId="164" fontId="0" fillId="0" borderId="21" xfId="0" applyNumberFormat="1" applyBorder="1" applyAlignment="1">
      <alignment horizontal="center" vertical="center"/>
    </xf>
    <xf numFmtId="164" fontId="0" fillId="0" borderId="20" xfId="0" applyNumberFormat="1" applyBorder="1" applyAlignment="1">
      <alignment horizontal="center" vertical="center"/>
    </xf>
    <xf numFmtId="164" fontId="0" fillId="0" borderId="5" xfId="0" applyNumberFormat="1" applyBorder="1" applyAlignment="1">
      <alignment horizontal="center" vertical="center"/>
    </xf>
    <xf numFmtId="164" fontId="0" fillId="0" borderId="6" xfId="0" applyNumberFormat="1" applyBorder="1" applyAlignment="1">
      <alignment horizontal="center" vertical="center"/>
    </xf>
    <xf numFmtId="164" fontId="0" fillId="0" borderId="7" xfId="0" applyNumberFormat="1" applyBorder="1" applyAlignment="1">
      <alignment horizontal="center" vertical="center"/>
    </xf>
    <xf numFmtId="164" fontId="0" fillId="0" borderId="22" xfId="1" applyNumberFormat="1" applyFont="1" applyBorder="1" applyAlignment="1">
      <alignment horizontal="center" vertical="center"/>
    </xf>
    <xf numFmtId="164" fontId="0" fillId="0" borderId="23" xfId="0" applyNumberFormat="1" applyBorder="1" applyAlignment="1">
      <alignment horizontal="center" vertical="center"/>
    </xf>
    <xf numFmtId="164" fontId="0" fillId="0" borderId="24" xfId="0" applyNumberFormat="1" applyBorder="1" applyAlignment="1">
      <alignment horizontal="center" vertical="center"/>
    </xf>
    <xf numFmtId="164" fontId="2" fillId="0" borderId="25" xfId="0" applyNumberFormat="1" applyFont="1" applyBorder="1" applyAlignment="1">
      <alignment horizontal="center" vertical="center"/>
    </xf>
    <xf numFmtId="164" fontId="2" fillId="0" borderId="26" xfId="0" applyNumberFormat="1" applyFont="1" applyBorder="1" applyAlignment="1">
      <alignment horizontal="center" vertical="center"/>
    </xf>
    <xf numFmtId="164" fontId="2" fillId="0" borderId="27" xfId="0" applyNumberFormat="1" applyFont="1" applyBorder="1" applyAlignment="1">
      <alignment horizontal="center" vertical="center"/>
    </xf>
    <xf numFmtId="0" fontId="6" fillId="0" borderId="0" xfId="0" applyFont="1" applyAlignment="1">
      <alignment horizontal="center" vertical="center" wrapText="1"/>
    </xf>
    <xf numFmtId="164" fontId="6" fillId="0" borderId="0" xfId="0" applyNumberFormat="1" applyFont="1" applyAlignment="1">
      <alignment horizontal="center" vertical="center" wrapText="1"/>
    </xf>
    <xf numFmtId="14" fontId="6" fillId="0" borderId="0" xfId="0" applyNumberFormat="1" applyFont="1" applyAlignment="1">
      <alignment horizontal="center" vertical="center" wrapText="1"/>
    </xf>
    <xf numFmtId="0" fontId="6"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left"/>
    </xf>
    <xf numFmtId="0" fontId="0" fillId="0" borderId="0" xfId="0" applyAlignment="1">
      <alignment horizontal="left" vertical="center" wrapText="1"/>
    </xf>
    <xf numFmtId="0" fontId="6" fillId="0" borderId="0" xfId="0" applyFont="1" applyAlignment="1">
      <alignment horizontal="left" vertical="center" wrapText="1"/>
    </xf>
  </cellXfs>
  <cellStyles count="2">
    <cellStyle name="Milliers" xfId="1" builtinId="3"/>
    <cellStyle name="Normal"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1"/>
  <sheetViews>
    <sheetView tabSelected="1" topLeftCell="D1" zoomScale="80" zoomScaleNormal="80" workbookViewId="0">
      <pane ySplit="1" topLeftCell="A2" activePane="bottomLeft" state="frozen"/>
      <selection activeCell="E1" sqref="E1"/>
      <selection pane="bottomLeft" activeCell="N1" sqref="N1:N1048576"/>
    </sheetView>
  </sheetViews>
  <sheetFormatPr baseColWidth="10" defaultRowHeight="15" x14ac:dyDescent="0.25"/>
  <cols>
    <col min="1" max="1" width="12.140625" customWidth="1"/>
    <col min="2" max="2" width="6.5703125" customWidth="1"/>
    <col min="3" max="3" width="15.85546875" customWidth="1"/>
    <col min="4" max="4" width="14" customWidth="1"/>
    <col min="5" max="5" width="23.140625" style="44" customWidth="1"/>
    <col min="6" max="6" width="5.28515625" customWidth="1"/>
    <col min="7" max="7" width="10.28515625" customWidth="1"/>
    <col min="8" max="8" width="7.5703125" style="2" customWidth="1"/>
    <col min="9" max="9" width="18.42578125" customWidth="1"/>
    <col min="10" max="10" width="10.140625" customWidth="1"/>
    <col min="11" max="11" width="12.5703125" style="44" customWidth="1"/>
    <col min="12" max="12" width="8.28515625" style="44" customWidth="1"/>
    <col min="13" max="13" width="8" style="44" customWidth="1"/>
    <col min="14" max="14" width="10.5703125" style="44" customWidth="1"/>
    <col min="15" max="16" width="2" customWidth="1"/>
    <col min="17" max="25" width="13.140625" style="4" customWidth="1"/>
    <col min="26" max="26" width="13.140625" customWidth="1"/>
  </cols>
  <sheetData>
    <row r="1" spans="1:26" s="7" customFormat="1" ht="71.25" customHeight="1" thickBot="1" x14ac:dyDescent="0.3">
      <c r="A1" s="7" t="s">
        <v>0</v>
      </c>
      <c r="B1" s="7" t="s">
        <v>1</v>
      </c>
      <c r="C1" s="7" t="s">
        <v>2</v>
      </c>
      <c r="D1" s="7" t="s">
        <v>3</v>
      </c>
      <c r="E1" s="43" t="s">
        <v>4</v>
      </c>
      <c r="F1" s="7" t="s">
        <v>5</v>
      </c>
      <c r="G1" s="7" t="s">
        <v>6</v>
      </c>
      <c r="H1" s="8" t="s">
        <v>7</v>
      </c>
      <c r="I1" s="7" t="s">
        <v>8</v>
      </c>
      <c r="J1" s="7" t="s">
        <v>9</v>
      </c>
      <c r="K1" s="43" t="s">
        <v>10</v>
      </c>
      <c r="L1" s="45" t="s">
        <v>11</v>
      </c>
      <c r="M1" s="45" t="s">
        <v>12</v>
      </c>
      <c r="N1" s="45" t="s">
        <v>13</v>
      </c>
      <c r="Q1" s="16" t="s">
        <v>981</v>
      </c>
      <c r="R1" s="17" t="s">
        <v>982</v>
      </c>
      <c r="S1" s="17" t="s">
        <v>983</v>
      </c>
      <c r="T1" s="17" t="s">
        <v>984</v>
      </c>
      <c r="U1" s="17" t="s">
        <v>985</v>
      </c>
      <c r="V1" s="17" t="s">
        <v>986</v>
      </c>
      <c r="W1" s="17" t="s">
        <v>987</v>
      </c>
      <c r="X1" s="17" t="s">
        <v>988</v>
      </c>
      <c r="Y1" s="17" t="s">
        <v>989</v>
      </c>
      <c r="Z1" s="18" t="s">
        <v>990</v>
      </c>
    </row>
    <row r="2" spans="1:26" s="7" customFormat="1" ht="30" customHeight="1" x14ac:dyDescent="0.25">
      <c r="A2" s="39" t="s">
        <v>126</v>
      </c>
      <c r="B2" s="39" t="s">
        <v>127</v>
      </c>
      <c r="C2" s="39" t="s">
        <v>128</v>
      </c>
      <c r="D2" s="39" t="s">
        <v>129</v>
      </c>
      <c r="E2" s="42" t="s">
        <v>130</v>
      </c>
      <c r="F2" s="42" t="s">
        <v>28</v>
      </c>
      <c r="G2" s="39" t="s">
        <v>131</v>
      </c>
      <c r="H2" s="40">
        <v>1000</v>
      </c>
      <c r="I2" s="39" t="s">
        <v>132</v>
      </c>
      <c r="J2" s="41">
        <v>42552</v>
      </c>
      <c r="K2" s="42" t="s">
        <v>978</v>
      </c>
      <c r="L2" s="46" t="s">
        <v>22</v>
      </c>
      <c r="M2" s="46"/>
      <c r="N2" s="46"/>
      <c r="Q2" s="19" t="str">
        <f t="shared" ref="Q2:Q33" si="0">IF(SUMPRODUCT((COUNTIF(Estelle,$H2))*1),"X","")</f>
        <v/>
      </c>
      <c r="R2" s="20" t="str">
        <f t="shared" ref="R2:R33" si="1">IF(SUMPRODUCT((COUNTIF(Fanny,$H2))*1),"X","")</f>
        <v/>
      </c>
      <c r="S2" s="20" t="str">
        <f t="shared" ref="S2:S33" si="2">IF(SUMPRODUCT((COUNTIF(Joao,$H2))*1),"X","")</f>
        <v/>
      </c>
      <c r="T2" s="20" t="str">
        <f t="shared" ref="T2:T33" si="3">IF(SUMPRODUCT((COUNTIF(Stéphanie,$H2))*1),"X","")</f>
        <v>X</v>
      </c>
      <c r="U2" s="20" t="str">
        <f t="shared" ref="U2:U33" si="4">IF(SUMPRODUCT((COUNTIF(Angélique,$H2))*1),"X","")</f>
        <v>X</v>
      </c>
      <c r="V2" s="20" t="str">
        <f t="shared" ref="V2:V33" si="5">IF(SUMPRODUCT((COUNTIF(Jacqueline,$H2))*1),"X","")</f>
        <v/>
      </c>
      <c r="W2" s="20" t="str">
        <f t="shared" ref="W2:W33" si="6">IF(SUMPRODUCT((COUNTIF(Nico,$H2))*1),"X","")</f>
        <v>X</v>
      </c>
      <c r="X2" s="20" t="str">
        <f t="shared" ref="X2:X33" si="7">IF(SUMPRODUCT((COUNTIF(Natasha,$H2))*1),"X","")</f>
        <v/>
      </c>
      <c r="Y2" s="20" t="str">
        <f t="shared" ref="Y2:Y33" si="8">IF(SUMPRODUCT((COUNTIF(Jérome,$H2))*1),"X","")</f>
        <v>X</v>
      </c>
      <c r="Z2" s="21" t="str">
        <f t="shared" ref="Z2:Z33" si="9">IF(SUMPRODUCT((COUNTIF(Rebecca,$H2))*1),"X","")</f>
        <v>X</v>
      </c>
    </row>
    <row r="3" spans="1:26" s="7" customFormat="1" ht="30" customHeight="1" x14ac:dyDescent="0.25">
      <c r="A3" s="39" t="s">
        <v>133</v>
      </c>
      <c r="B3" s="39" t="s">
        <v>134</v>
      </c>
      <c r="C3" s="39" t="s">
        <v>135</v>
      </c>
      <c r="D3" s="39" t="s">
        <v>136</v>
      </c>
      <c r="E3" s="42" t="s">
        <v>137</v>
      </c>
      <c r="F3" s="42" t="s">
        <v>28</v>
      </c>
      <c r="G3" s="39" t="s">
        <v>131</v>
      </c>
      <c r="H3" s="40">
        <v>1000</v>
      </c>
      <c r="I3" s="39" t="s">
        <v>138</v>
      </c>
      <c r="J3" s="41">
        <v>42557</v>
      </c>
      <c r="K3" s="42" t="s">
        <v>977</v>
      </c>
      <c r="L3" s="46" t="s">
        <v>73</v>
      </c>
      <c r="M3" s="46" t="s">
        <v>139</v>
      </c>
      <c r="N3" s="46" t="s">
        <v>140</v>
      </c>
      <c r="Q3" s="22" t="str">
        <f t="shared" si="0"/>
        <v/>
      </c>
      <c r="R3" s="9" t="str">
        <f t="shared" si="1"/>
        <v/>
      </c>
      <c r="S3" s="9" t="str">
        <f t="shared" si="2"/>
        <v/>
      </c>
      <c r="T3" s="9" t="str">
        <f t="shared" si="3"/>
        <v>X</v>
      </c>
      <c r="U3" s="9" t="str">
        <f t="shared" si="4"/>
        <v>X</v>
      </c>
      <c r="V3" s="9" t="str">
        <f t="shared" si="5"/>
        <v/>
      </c>
      <c r="W3" s="9" t="str">
        <f t="shared" si="6"/>
        <v>X</v>
      </c>
      <c r="X3" s="9" t="str">
        <f t="shared" si="7"/>
        <v/>
      </c>
      <c r="Y3" s="9" t="str">
        <f t="shared" si="8"/>
        <v>X</v>
      </c>
      <c r="Z3" s="23" t="str">
        <f t="shared" si="9"/>
        <v>X</v>
      </c>
    </row>
    <row r="4" spans="1:26" s="7" customFormat="1" ht="30" customHeight="1" x14ac:dyDescent="0.25">
      <c r="A4" s="39" t="s">
        <v>141</v>
      </c>
      <c r="B4" s="39" t="s">
        <v>15</v>
      </c>
      <c r="C4" s="39" t="s">
        <v>142</v>
      </c>
      <c r="D4" s="39" t="s">
        <v>143</v>
      </c>
      <c r="E4" s="42" t="s">
        <v>144</v>
      </c>
      <c r="F4" s="42" t="s">
        <v>19</v>
      </c>
      <c r="G4" s="39" t="s">
        <v>131</v>
      </c>
      <c r="H4" s="40">
        <v>1000</v>
      </c>
      <c r="I4" s="39" t="s">
        <v>145</v>
      </c>
      <c r="J4" s="41">
        <v>42552</v>
      </c>
      <c r="K4" s="42" t="s">
        <v>974</v>
      </c>
      <c r="L4" s="46" t="s">
        <v>51</v>
      </c>
      <c r="M4" s="46" t="s">
        <v>146</v>
      </c>
      <c r="N4" s="46"/>
      <c r="Q4" s="22" t="str">
        <f t="shared" si="0"/>
        <v/>
      </c>
      <c r="R4" s="9" t="str">
        <f t="shared" si="1"/>
        <v/>
      </c>
      <c r="S4" s="9" t="str">
        <f t="shared" si="2"/>
        <v/>
      </c>
      <c r="T4" s="9" t="str">
        <f t="shared" si="3"/>
        <v>X</v>
      </c>
      <c r="U4" s="9" t="str">
        <f t="shared" si="4"/>
        <v>X</v>
      </c>
      <c r="V4" s="9" t="str">
        <f t="shared" si="5"/>
        <v/>
      </c>
      <c r="W4" s="9" t="str">
        <f t="shared" si="6"/>
        <v>X</v>
      </c>
      <c r="X4" s="9" t="str">
        <f t="shared" si="7"/>
        <v/>
      </c>
      <c r="Y4" s="9" t="str">
        <f t="shared" si="8"/>
        <v>X</v>
      </c>
      <c r="Z4" s="23" t="str">
        <f t="shared" si="9"/>
        <v>X</v>
      </c>
    </row>
    <row r="5" spans="1:26" s="7" customFormat="1" ht="30" customHeight="1" x14ac:dyDescent="0.25">
      <c r="A5" s="39" t="s">
        <v>147</v>
      </c>
      <c r="B5" s="39" t="s">
        <v>148</v>
      </c>
      <c r="C5" s="39" t="s">
        <v>149</v>
      </c>
      <c r="D5" s="39" t="s">
        <v>150</v>
      </c>
      <c r="E5" s="42" t="s">
        <v>151</v>
      </c>
      <c r="F5" s="42" t="s">
        <v>28</v>
      </c>
      <c r="G5" s="39" t="s">
        <v>131</v>
      </c>
      <c r="H5" s="40">
        <v>1000</v>
      </c>
      <c r="I5" s="39" t="s">
        <v>152</v>
      </c>
      <c r="J5" s="41">
        <v>42552</v>
      </c>
      <c r="K5" s="42" t="s">
        <v>980</v>
      </c>
      <c r="L5" s="46" t="s">
        <v>73</v>
      </c>
      <c r="M5" s="46" t="s">
        <v>153</v>
      </c>
      <c r="N5" s="46" t="s">
        <v>154</v>
      </c>
      <c r="Q5" s="22" t="str">
        <f t="shared" si="0"/>
        <v/>
      </c>
      <c r="R5" s="9" t="str">
        <f t="shared" si="1"/>
        <v/>
      </c>
      <c r="S5" s="9" t="str">
        <f t="shared" si="2"/>
        <v/>
      </c>
      <c r="T5" s="9" t="str">
        <f t="shared" si="3"/>
        <v>X</v>
      </c>
      <c r="U5" s="9" t="str">
        <f t="shared" si="4"/>
        <v>X</v>
      </c>
      <c r="V5" s="9" t="str">
        <f t="shared" si="5"/>
        <v/>
      </c>
      <c r="W5" s="9" t="str">
        <f t="shared" si="6"/>
        <v>X</v>
      </c>
      <c r="X5" s="9" t="str">
        <f t="shared" si="7"/>
        <v/>
      </c>
      <c r="Y5" s="9" t="str">
        <f t="shared" si="8"/>
        <v>X</v>
      </c>
      <c r="Z5" s="23" t="str">
        <f t="shared" si="9"/>
        <v>X</v>
      </c>
    </row>
    <row r="6" spans="1:26" s="7" customFormat="1" ht="30" customHeight="1" x14ac:dyDescent="0.25">
      <c r="A6" s="39" t="s">
        <v>155</v>
      </c>
      <c r="B6" s="39" t="s">
        <v>156</v>
      </c>
      <c r="C6" s="39" t="s">
        <v>157</v>
      </c>
      <c r="D6" s="39" t="s">
        <v>158</v>
      </c>
      <c r="E6" s="42" t="s">
        <v>159</v>
      </c>
      <c r="F6" s="42" t="s">
        <v>28</v>
      </c>
      <c r="G6" s="39" t="s">
        <v>131</v>
      </c>
      <c r="H6" s="40">
        <v>1000</v>
      </c>
      <c r="I6" s="39" t="s">
        <v>160</v>
      </c>
      <c r="J6" s="41">
        <v>42552</v>
      </c>
      <c r="K6" s="42" t="s">
        <v>977</v>
      </c>
      <c r="L6" s="46" t="s">
        <v>51</v>
      </c>
      <c r="M6" s="46"/>
      <c r="N6" s="46"/>
      <c r="Q6" s="22" t="str">
        <f t="shared" si="0"/>
        <v/>
      </c>
      <c r="R6" s="9" t="str">
        <f t="shared" si="1"/>
        <v/>
      </c>
      <c r="S6" s="9" t="str">
        <f t="shared" si="2"/>
        <v/>
      </c>
      <c r="T6" s="9" t="str">
        <f t="shared" si="3"/>
        <v>X</v>
      </c>
      <c r="U6" s="9" t="str">
        <f t="shared" si="4"/>
        <v>X</v>
      </c>
      <c r="V6" s="9" t="str">
        <f t="shared" si="5"/>
        <v/>
      </c>
      <c r="W6" s="9" t="str">
        <f t="shared" si="6"/>
        <v>X</v>
      </c>
      <c r="X6" s="9" t="str">
        <f t="shared" si="7"/>
        <v/>
      </c>
      <c r="Y6" s="9" t="str">
        <f t="shared" si="8"/>
        <v>X</v>
      </c>
      <c r="Z6" s="23" t="str">
        <f t="shared" si="9"/>
        <v>X</v>
      </c>
    </row>
    <row r="7" spans="1:26" s="7" customFormat="1" ht="30" customHeight="1" x14ac:dyDescent="0.25">
      <c r="A7" s="39" t="s">
        <v>161</v>
      </c>
      <c r="B7" s="39" t="s">
        <v>162</v>
      </c>
      <c r="C7" s="39" t="s">
        <v>163</v>
      </c>
      <c r="D7" s="39" t="s">
        <v>164</v>
      </c>
      <c r="E7" s="42" t="s">
        <v>165</v>
      </c>
      <c r="F7" s="42" t="s">
        <v>28</v>
      </c>
      <c r="G7" s="39" t="s">
        <v>131</v>
      </c>
      <c r="H7" s="40">
        <v>1000</v>
      </c>
      <c r="I7" s="39" t="s">
        <v>166</v>
      </c>
      <c r="J7" s="41">
        <v>42552</v>
      </c>
      <c r="K7" s="42" t="s">
        <v>974</v>
      </c>
      <c r="L7" s="46" t="s">
        <v>73</v>
      </c>
      <c r="M7" s="46" t="s">
        <v>167</v>
      </c>
      <c r="N7" s="46" t="s">
        <v>168</v>
      </c>
      <c r="Q7" s="22" t="str">
        <f t="shared" si="0"/>
        <v/>
      </c>
      <c r="R7" s="9" t="str">
        <f t="shared" si="1"/>
        <v/>
      </c>
      <c r="S7" s="9" t="str">
        <f t="shared" si="2"/>
        <v/>
      </c>
      <c r="T7" s="9" t="str">
        <f t="shared" si="3"/>
        <v>X</v>
      </c>
      <c r="U7" s="9" t="str">
        <f t="shared" si="4"/>
        <v>X</v>
      </c>
      <c r="V7" s="9" t="str">
        <f t="shared" si="5"/>
        <v/>
      </c>
      <c r="W7" s="9" t="str">
        <f t="shared" si="6"/>
        <v>X</v>
      </c>
      <c r="X7" s="9" t="str">
        <f t="shared" si="7"/>
        <v/>
      </c>
      <c r="Y7" s="9" t="str">
        <f t="shared" si="8"/>
        <v>X</v>
      </c>
      <c r="Z7" s="23" t="str">
        <f t="shared" si="9"/>
        <v>X</v>
      </c>
    </row>
    <row r="8" spans="1:26" s="7" customFormat="1" ht="30" customHeight="1" x14ac:dyDescent="0.25">
      <c r="A8" s="39" t="s">
        <v>169</v>
      </c>
      <c r="B8" s="39" t="s">
        <v>170</v>
      </c>
      <c r="C8" s="39" t="s">
        <v>171</v>
      </c>
      <c r="D8" s="39" t="s">
        <v>172</v>
      </c>
      <c r="E8" s="42" t="s">
        <v>173</v>
      </c>
      <c r="F8" s="42" t="s">
        <v>19</v>
      </c>
      <c r="G8" s="39" t="s">
        <v>131</v>
      </c>
      <c r="H8" s="40">
        <v>1000</v>
      </c>
      <c r="I8" s="39" t="s">
        <v>174</v>
      </c>
      <c r="J8" s="41">
        <v>42552</v>
      </c>
      <c r="K8" s="42" t="s">
        <v>974</v>
      </c>
      <c r="L8" s="46" t="s">
        <v>65</v>
      </c>
      <c r="M8" s="46" t="s">
        <v>175</v>
      </c>
      <c r="N8" s="46" t="s">
        <v>176</v>
      </c>
      <c r="Q8" s="22" t="str">
        <f t="shared" si="0"/>
        <v/>
      </c>
      <c r="R8" s="9" t="str">
        <f t="shared" si="1"/>
        <v/>
      </c>
      <c r="S8" s="9" t="str">
        <f t="shared" si="2"/>
        <v/>
      </c>
      <c r="T8" s="9" t="str">
        <f t="shared" si="3"/>
        <v>X</v>
      </c>
      <c r="U8" s="9" t="str">
        <f t="shared" si="4"/>
        <v>X</v>
      </c>
      <c r="V8" s="9" t="str">
        <f t="shared" si="5"/>
        <v/>
      </c>
      <c r="W8" s="9" t="str">
        <f t="shared" si="6"/>
        <v>X</v>
      </c>
      <c r="X8" s="9" t="str">
        <f t="shared" si="7"/>
        <v/>
      </c>
      <c r="Y8" s="9" t="str">
        <f t="shared" si="8"/>
        <v>X</v>
      </c>
      <c r="Z8" s="23" t="str">
        <f t="shared" si="9"/>
        <v>X</v>
      </c>
    </row>
    <row r="9" spans="1:26" s="7" customFormat="1" ht="30" customHeight="1" x14ac:dyDescent="0.25">
      <c r="A9" s="39" t="s">
        <v>177</v>
      </c>
      <c r="B9" s="39" t="s">
        <v>178</v>
      </c>
      <c r="C9" s="39" t="s">
        <v>179</v>
      </c>
      <c r="D9" s="39" t="s">
        <v>180</v>
      </c>
      <c r="E9" s="42" t="s">
        <v>181</v>
      </c>
      <c r="F9" s="42" t="s">
        <v>28</v>
      </c>
      <c r="G9" s="39" t="s">
        <v>131</v>
      </c>
      <c r="H9" s="40">
        <v>1000</v>
      </c>
      <c r="I9" s="39" t="s">
        <v>182</v>
      </c>
      <c r="J9" s="41">
        <v>42557</v>
      </c>
      <c r="K9" s="42" t="s">
        <v>980</v>
      </c>
      <c r="L9" s="46" t="s">
        <v>51</v>
      </c>
      <c r="M9" s="46"/>
      <c r="N9" s="46" t="s">
        <v>183</v>
      </c>
      <c r="Q9" s="22" t="str">
        <f t="shared" si="0"/>
        <v/>
      </c>
      <c r="R9" s="9" t="str">
        <f t="shared" si="1"/>
        <v/>
      </c>
      <c r="S9" s="9" t="str">
        <f t="shared" si="2"/>
        <v/>
      </c>
      <c r="T9" s="9" t="str">
        <f t="shared" si="3"/>
        <v>X</v>
      </c>
      <c r="U9" s="9" t="str">
        <f t="shared" si="4"/>
        <v>X</v>
      </c>
      <c r="V9" s="9" t="str">
        <f t="shared" si="5"/>
        <v/>
      </c>
      <c r="W9" s="9" t="str">
        <f t="shared" si="6"/>
        <v>X</v>
      </c>
      <c r="X9" s="9" t="str">
        <f t="shared" si="7"/>
        <v/>
      </c>
      <c r="Y9" s="9" t="str">
        <f t="shared" si="8"/>
        <v>X</v>
      </c>
      <c r="Z9" s="23" t="str">
        <f t="shared" si="9"/>
        <v>X</v>
      </c>
    </row>
    <row r="10" spans="1:26" s="7" customFormat="1" ht="30" customHeight="1" x14ac:dyDescent="0.25">
      <c r="A10" s="39" t="s">
        <v>184</v>
      </c>
      <c r="B10" s="39" t="s">
        <v>45</v>
      </c>
      <c r="C10" s="39" t="s">
        <v>185</v>
      </c>
      <c r="D10" s="39" t="s">
        <v>186</v>
      </c>
      <c r="E10" s="42" t="s">
        <v>187</v>
      </c>
      <c r="F10" s="42" t="s">
        <v>28</v>
      </c>
      <c r="G10" s="39" t="s">
        <v>131</v>
      </c>
      <c r="H10" s="40">
        <v>1000</v>
      </c>
      <c r="I10" s="39" t="s">
        <v>188</v>
      </c>
      <c r="J10" s="41">
        <v>42571</v>
      </c>
      <c r="K10" s="42" t="s">
        <v>975</v>
      </c>
      <c r="L10" s="46" t="s">
        <v>97</v>
      </c>
      <c r="M10" s="46"/>
      <c r="N10" s="46"/>
      <c r="Q10" s="22" t="str">
        <f t="shared" si="0"/>
        <v/>
      </c>
      <c r="R10" s="9" t="str">
        <f t="shared" si="1"/>
        <v/>
      </c>
      <c r="S10" s="9" t="str">
        <f t="shared" si="2"/>
        <v/>
      </c>
      <c r="T10" s="9" t="str">
        <f t="shared" si="3"/>
        <v>X</v>
      </c>
      <c r="U10" s="9" t="str">
        <f t="shared" si="4"/>
        <v>X</v>
      </c>
      <c r="V10" s="9" t="str">
        <f t="shared" si="5"/>
        <v/>
      </c>
      <c r="W10" s="9" t="str">
        <f t="shared" si="6"/>
        <v>X</v>
      </c>
      <c r="X10" s="9" t="str">
        <f t="shared" si="7"/>
        <v/>
      </c>
      <c r="Y10" s="9" t="str">
        <f t="shared" si="8"/>
        <v>X</v>
      </c>
      <c r="Z10" s="23" t="str">
        <f t="shared" si="9"/>
        <v>X</v>
      </c>
    </row>
    <row r="11" spans="1:26" s="7" customFormat="1" ht="30" customHeight="1" x14ac:dyDescent="0.25">
      <c r="A11" s="39" t="s">
        <v>189</v>
      </c>
      <c r="B11" s="39" t="s">
        <v>190</v>
      </c>
      <c r="C11" s="39" t="s">
        <v>191</v>
      </c>
      <c r="D11" s="39" t="s">
        <v>192</v>
      </c>
      <c r="E11" s="42" t="s">
        <v>193</v>
      </c>
      <c r="F11" s="42" t="s">
        <v>28</v>
      </c>
      <c r="G11" s="39" t="s">
        <v>131</v>
      </c>
      <c r="H11" s="40">
        <v>1000</v>
      </c>
      <c r="I11" s="39" t="s">
        <v>194</v>
      </c>
      <c r="J11" s="41">
        <v>42559</v>
      </c>
      <c r="K11" s="42" t="s">
        <v>974</v>
      </c>
      <c r="L11" s="46" t="s">
        <v>51</v>
      </c>
      <c r="M11" s="46"/>
      <c r="N11" s="46"/>
      <c r="Q11" s="22" t="str">
        <f t="shared" si="0"/>
        <v/>
      </c>
      <c r="R11" s="9" t="str">
        <f t="shared" si="1"/>
        <v/>
      </c>
      <c r="S11" s="9" t="str">
        <f t="shared" si="2"/>
        <v/>
      </c>
      <c r="T11" s="9" t="str">
        <f t="shared" si="3"/>
        <v>X</v>
      </c>
      <c r="U11" s="9" t="str">
        <f t="shared" si="4"/>
        <v>X</v>
      </c>
      <c r="V11" s="9" t="str">
        <f t="shared" si="5"/>
        <v/>
      </c>
      <c r="W11" s="9" t="str">
        <f t="shared" si="6"/>
        <v>X</v>
      </c>
      <c r="X11" s="9" t="str">
        <f t="shared" si="7"/>
        <v/>
      </c>
      <c r="Y11" s="9" t="str">
        <f t="shared" si="8"/>
        <v>X</v>
      </c>
      <c r="Z11" s="23" t="str">
        <f t="shared" si="9"/>
        <v>X</v>
      </c>
    </row>
    <row r="12" spans="1:26" s="7" customFormat="1" ht="30" customHeight="1" x14ac:dyDescent="0.25">
      <c r="A12" s="39" t="s">
        <v>195</v>
      </c>
      <c r="B12" s="39" t="s">
        <v>59</v>
      </c>
      <c r="C12" s="39" t="s">
        <v>196</v>
      </c>
      <c r="D12" s="39" t="s">
        <v>197</v>
      </c>
      <c r="E12" s="42" t="s">
        <v>198</v>
      </c>
      <c r="F12" s="42" t="s">
        <v>28</v>
      </c>
      <c r="G12" s="39" t="s">
        <v>131</v>
      </c>
      <c r="H12" s="40">
        <v>1000</v>
      </c>
      <c r="I12" s="39" t="s">
        <v>199</v>
      </c>
      <c r="J12" s="41">
        <v>42577</v>
      </c>
      <c r="K12" s="42" t="s">
        <v>974</v>
      </c>
      <c r="L12" s="46" t="s">
        <v>51</v>
      </c>
      <c r="M12" s="46"/>
      <c r="N12" s="46" t="s">
        <v>200</v>
      </c>
      <c r="Q12" s="22" t="str">
        <f t="shared" si="0"/>
        <v/>
      </c>
      <c r="R12" s="9" t="str">
        <f t="shared" si="1"/>
        <v/>
      </c>
      <c r="S12" s="9" t="str">
        <f t="shared" si="2"/>
        <v/>
      </c>
      <c r="T12" s="9" t="str">
        <f t="shared" si="3"/>
        <v>X</v>
      </c>
      <c r="U12" s="9" t="str">
        <f t="shared" si="4"/>
        <v>X</v>
      </c>
      <c r="V12" s="9" t="str">
        <f t="shared" si="5"/>
        <v/>
      </c>
      <c r="W12" s="9" t="str">
        <f t="shared" si="6"/>
        <v>X</v>
      </c>
      <c r="X12" s="9" t="str">
        <f t="shared" si="7"/>
        <v/>
      </c>
      <c r="Y12" s="9" t="str">
        <f t="shared" si="8"/>
        <v>X</v>
      </c>
      <c r="Z12" s="23" t="str">
        <f t="shared" si="9"/>
        <v>X</v>
      </c>
    </row>
    <row r="13" spans="1:26" s="7" customFormat="1" ht="30" customHeight="1" x14ac:dyDescent="0.25">
      <c r="A13" s="39" t="s">
        <v>201</v>
      </c>
      <c r="B13" s="39" t="s">
        <v>202</v>
      </c>
      <c r="C13" s="39" t="s">
        <v>203</v>
      </c>
      <c r="D13" s="39" t="s">
        <v>204</v>
      </c>
      <c r="E13" s="42" t="s">
        <v>205</v>
      </c>
      <c r="F13" s="42" t="s">
        <v>28</v>
      </c>
      <c r="G13" s="39" t="s">
        <v>131</v>
      </c>
      <c r="H13" s="40">
        <v>1000</v>
      </c>
      <c r="I13" s="39" t="s">
        <v>206</v>
      </c>
      <c r="J13" s="41">
        <v>42562</v>
      </c>
      <c r="K13" s="42" t="s">
        <v>974</v>
      </c>
      <c r="L13" s="46" t="s">
        <v>65</v>
      </c>
      <c r="M13" s="46" t="s">
        <v>207</v>
      </c>
      <c r="N13" s="46" t="s">
        <v>208</v>
      </c>
      <c r="Q13" s="22" t="str">
        <f t="shared" si="0"/>
        <v/>
      </c>
      <c r="R13" s="9" t="str">
        <f t="shared" si="1"/>
        <v/>
      </c>
      <c r="S13" s="9" t="str">
        <f t="shared" si="2"/>
        <v/>
      </c>
      <c r="T13" s="9" t="str">
        <f t="shared" si="3"/>
        <v>X</v>
      </c>
      <c r="U13" s="9" t="str">
        <f t="shared" si="4"/>
        <v>X</v>
      </c>
      <c r="V13" s="9" t="str">
        <f t="shared" si="5"/>
        <v/>
      </c>
      <c r="W13" s="9" t="str">
        <f t="shared" si="6"/>
        <v>X</v>
      </c>
      <c r="X13" s="9" t="str">
        <f t="shared" si="7"/>
        <v/>
      </c>
      <c r="Y13" s="9" t="str">
        <f t="shared" si="8"/>
        <v>X</v>
      </c>
      <c r="Z13" s="23" t="str">
        <f t="shared" si="9"/>
        <v>X</v>
      </c>
    </row>
    <row r="14" spans="1:26" s="7" customFormat="1" ht="30" customHeight="1" x14ac:dyDescent="0.25">
      <c r="A14" s="39" t="s">
        <v>209</v>
      </c>
      <c r="B14" s="39" t="s">
        <v>210</v>
      </c>
      <c r="C14" s="39" t="s">
        <v>211</v>
      </c>
      <c r="D14" s="39" t="s">
        <v>212</v>
      </c>
      <c r="E14" s="42" t="s">
        <v>213</v>
      </c>
      <c r="F14" s="42" t="s">
        <v>28</v>
      </c>
      <c r="G14" s="39" t="s">
        <v>131</v>
      </c>
      <c r="H14" s="40">
        <v>1000</v>
      </c>
      <c r="I14" s="39" t="s">
        <v>214</v>
      </c>
      <c r="J14" s="41">
        <v>42571</v>
      </c>
      <c r="K14" s="42" t="s">
        <v>974</v>
      </c>
      <c r="L14" s="46" t="s">
        <v>51</v>
      </c>
      <c r="M14" s="46"/>
      <c r="N14" s="46" t="s">
        <v>215</v>
      </c>
      <c r="Q14" s="22" t="str">
        <f t="shared" si="0"/>
        <v/>
      </c>
      <c r="R14" s="9" t="str">
        <f t="shared" si="1"/>
        <v/>
      </c>
      <c r="S14" s="9" t="str">
        <f t="shared" si="2"/>
        <v/>
      </c>
      <c r="T14" s="9" t="str">
        <f t="shared" si="3"/>
        <v>X</v>
      </c>
      <c r="U14" s="9" t="str">
        <f t="shared" si="4"/>
        <v>X</v>
      </c>
      <c r="V14" s="9" t="str">
        <f t="shared" si="5"/>
        <v/>
      </c>
      <c r="W14" s="9" t="str">
        <f t="shared" si="6"/>
        <v>X</v>
      </c>
      <c r="X14" s="9" t="str">
        <f t="shared" si="7"/>
        <v/>
      </c>
      <c r="Y14" s="9" t="str">
        <f t="shared" si="8"/>
        <v>X</v>
      </c>
      <c r="Z14" s="23" t="str">
        <f t="shared" si="9"/>
        <v>X</v>
      </c>
    </row>
    <row r="15" spans="1:26" s="7" customFormat="1" ht="30" customHeight="1" x14ac:dyDescent="0.25">
      <c r="A15" s="39" t="s">
        <v>762</v>
      </c>
      <c r="B15" s="39" t="s">
        <v>59</v>
      </c>
      <c r="C15" s="39" t="s">
        <v>763</v>
      </c>
      <c r="D15" s="39" t="s">
        <v>764</v>
      </c>
      <c r="E15" s="42" t="s">
        <v>765</v>
      </c>
      <c r="F15" s="42" t="s">
        <v>28</v>
      </c>
      <c r="G15" s="39" t="s">
        <v>766</v>
      </c>
      <c r="H15" s="40">
        <v>1000</v>
      </c>
      <c r="I15" s="39" t="s">
        <v>767</v>
      </c>
      <c r="J15" s="41">
        <v>42553</v>
      </c>
      <c r="K15" s="42" t="s">
        <v>974</v>
      </c>
      <c r="L15" s="46" t="s">
        <v>51</v>
      </c>
      <c r="M15" s="46" t="s">
        <v>768</v>
      </c>
      <c r="N15" s="46" t="s">
        <v>769</v>
      </c>
      <c r="Q15" s="22" t="str">
        <f t="shared" si="0"/>
        <v/>
      </c>
      <c r="R15" s="9" t="str">
        <f t="shared" si="1"/>
        <v/>
      </c>
      <c r="S15" s="9" t="str">
        <f t="shared" si="2"/>
        <v/>
      </c>
      <c r="T15" s="9" t="str">
        <f t="shared" si="3"/>
        <v>X</v>
      </c>
      <c r="U15" s="9" t="str">
        <f t="shared" si="4"/>
        <v>X</v>
      </c>
      <c r="V15" s="9" t="str">
        <f t="shared" si="5"/>
        <v/>
      </c>
      <c r="W15" s="9" t="str">
        <f t="shared" si="6"/>
        <v>X</v>
      </c>
      <c r="X15" s="9" t="str">
        <f t="shared" si="7"/>
        <v/>
      </c>
      <c r="Y15" s="9" t="str">
        <f t="shared" si="8"/>
        <v>X</v>
      </c>
      <c r="Z15" s="23" t="str">
        <f t="shared" si="9"/>
        <v>X</v>
      </c>
    </row>
    <row r="16" spans="1:26" s="7" customFormat="1" ht="30" customHeight="1" x14ac:dyDescent="0.25">
      <c r="A16" s="39" t="s">
        <v>770</v>
      </c>
      <c r="B16" s="39" t="s">
        <v>771</v>
      </c>
      <c r="C16" s="39" t="s">
        <v>772</v>
      </c>
      <c r="D16" s="39" t="s">
        <v>773</v>
      </c>
      <c r="E16" s="42" t="s">
        <v>774</v>
      </c>
      <c r="F16" s="42"/>
      <c r="G16" s="39" t="s">
        <v>766</v>
      </c>
      <c r="H16" s="40">
        <v>1000</v>
      </c>
      <c r="I16" s="39" t="s">
        <v>775</v>
      </c>
      <c r="J16" s="41">
        <v>42552</v>
      </c>
      <c r="K16" s="42" t="s">
        <v>980</v>
      </c>
      <c r="L16" s="46" t="s">
        <v>51</v>
      </c>
      <c r="M16" s="46"/>
      <c r="N16" s="46"/>
      <c r="Q16" s="22" t="str">
        <f t="shared" si="0"/>
        <v/>
      </c>
      <c r="R16" s="9" t="str">
        <f t="shared" si="1"/>
        <v/>
      </c>
      <c r="S16" s="9" t="str">
        <f t="shared" si="2"/>
        <v/>
      </c>
      <c r="T16" s="9" t="str">
        <f t="shared" si="3"/>
        <v>X</v>
      </c>
      <c r="U16" s="9" t="str">
        <f t="shared" si="4"/>
        <v>X</v>
      </c>
      <c r="V16" s="9" t="str">
        <f t="shared" si="5"/>
        <v/>
      </c>
      <c r="W16" s="9" t="str">
        <f t="shared" si="6"/>
        <v>X</v>
      </c>
      <c r="X16" s="9" t="str">
        <f t="shared" si="7"/>
        <v/>
      </c>
      <c r="Y16" s="9" t="str">
        <f t="shared" si="8"/>
        <v>X</v>
      </c>
      <c r="Z16" s="23" t="str">
        <f t="shared" si="9"/>
        <v>X</v>
      </c>
    </row>
    <row r="17" spans="1:26" s="7" customFormat="1" ht="30" customHeight="1" x14ac:dyDescent="0.25">
      <c r="A17" s="39" t="s">
        <v>445</v>
      </c>
      <c r="B17" s="39" t="s">
        <v>446</v>
      </c>
      <c r="C17" s="39" t="s">
        <v>447</v>
      </c>
      <c r="D17" s="39" t="s">
        <v>448</v>
      </c>
      <c r="E17" s="42" t="s">
        <v>449</v>
      </c>
      <c r="F17" s="42" t="s">
        <v>28</v>
      </c>
      <c r="G17" s="39" t="s">
        <v>450</v>
      </c>
      <c r="H17" s="40">
        <v>1090</v>
      </c>
      <c r="I17" s="39" t="s">
        <v>451</v>
      </c>
      <c r="J17" s="41">
        <v>42552</v>
      </c>
      <c r="K17" s="42" t="s">
        <v>979</v>
      </c>
      <c r="L17" s="46" t="s">
        <v>97</v>
      </c>
      <c r="M17" s="46"/>
      <c r="N17" s="46"/>
      <c r="Q17" s="22" t="str">
        <f t="shared" si="0"/>
        <v/>
      </c>
      <c r="R17" s="9" t="str">
        <f t="shared" si="1"/>
        <v/>
      </c>
      <c r="S17" s="9" t="str">
        <f t="shared" si="2"/>
        <v/>
      </c>
      <c r="T17" s="9" t="str">
        <f t="shared" si="3"/>
        <v>X</v>
      </c>
      <c r="U17" s="9" t="str">
        <f t="shared" si="4"/>
        <v>X</v>
      </c>
      <c r="V17" s="9" t="str">
        <f t="shared" si="5"/>
        <v>X</v>
      </c>
      <c r="W17" s="9" t="str">
        <f t="shared" si="6"/>
        <v/>
      </c>
      <c r="X17" s="9" t="str">
        <f t="shared" si="7"/>
        <v/>
      </c>
      <c r="Y17" s="9" t="str">
        <f t="shared" si="8"/>
        <v/>
      </c>
      <c r="Z17" s="23" t="str">
        <f t="shared" si="9"/>
        <v/>
      </c>
    </row>
    <row r="18" spans="1:26" s="7" customFormat="1" ht="30" customHeight="1" x14ac:dyDescent="0.25">
      <c r="A18" s="39" t="s">
        <v>583</v>
      </c>
      <c r="B18" s="39" t="s">
        <v>310</v>
      </c>
      <c r="C18" s="39" t="s">
        <v>584</v>
      </c>
      <c r="D18" s="39" t="s">
        <v>585</v>
      </c>
      <c r="E18" s="42" t="s">
        <v>586</v>
      </c>
      <c r="F18" s="42" t="s">
        <v>28</v>
      </c>
      <c r="G18" s="39" t="s">
        <v>587</v>
      </c>
      <c r="H18" s="40">
        <v>1090</v>
      </c>
      <c r="I18" s="39" t="s">
        <v>588</v>
      </c>
      <c r="J18" s="41">
        <v>42570</v>
      </c>
      <c r="K18" s="42" t="s">
        <v>974</v>
      </c>
      <c r="L18" s="46" t="s">
        <v>242</v>
      </c>
      <c r="M18" s="46"/>
      <c r="N18" s="46"/>
      <c r="Q18" s="22" t="str">
        <f t="shared" si="0"/>
        <v/>
      </c>
      <c r="R18" s="9" t="str">
        <f t="shared" si="1"/>
        <v/>
      </c>
      <c r="S18" s="9" t="str">
        <f t="shared" si="2"/>
        <v/>
      </c>
      <c r="T18" s="9" t="str">
        <f t="shared" si="3"/>
        <v>X</v>
      </c>
      <c r="U18" s="9" t="str">
        <f t="shared" si="4"/>
        <v>X</v>
      </c>
      <c r="V18" s="9" t="str">
        <f t="shared" si="5"/>
        <v>X</v>
      </c>
      <c r="W18" s="9" t="str">
        <f t="shared" si="6"/>
        <v/>
      </c>
      <c r="X18" s="9" t="str">
        <f t="shared" si="7"/>
        <v/>
      </c>
      <c r="Y18" s="9" t="str">
        <f t="shared" si="8"/>
        <v/>
      </c>
      <c r="Z18" s="23" t="str">
        <f t="shared" si="9"/>
        <v/>
      </c>
    </row>
    <row r="19" spans="1:26" s="7" customFormat="1" ht="30" customHeight="1" x14ac:dyDescent="0.25">
      <c r="A19" s="39" t="s">
        <v>31</v>
      </c>
      <c r="B19" s="39" t="s">
        <v>15</v>
      </c>
      <c r="C19" s="39" t="s">
        <v>32</v>
      </c>
      <c r="D19" s="39" t="s">
        <v>33</v>
      </c>
      <c r="E19" s="42" t="s">
        <v>34</v>
      </c>
      <c r="F19" s="42" t="s">
        <v>28</v>
      </c>
      <c r="G19" s="39" t="s">
        <v>35</v>
      </c>
      <c r="H19" s="40">
        <v>1100</v>
      </c>
      <c r="I19" s="39" t="s">
        <v>36</v>
      </c>
      <c r="J19" s="41">
        <v>42552</v>
      </c>
      <c r="K19" s="42" t="s">
        <v>974</v>
      </c>
      <c r="L19" s="46" t="s">
        <v>22</v>
      </c>
      <c r="M19" s="46"/>
      <c r="N19" s="46" t="s">
        <v>37</v>
      </c>
      <c r="Q19" s="22" t="str">
        <f t="shared" si="0"/>
        <v/>
      </c>
      <c r="R19" s="9" t="str">
        <f t="shared" si="1"/>
        <v/>
      </c>
      <c r="S19" s="9" t="str">
        <f t="shared" si="2"/>
        <v>X</v>
      </c>
      <c r="T19" s="9" t="str">
        <f t="shared" si="3"/>
        <v/>
      </c>
      <c r="U19" s="9" t="str">
        <f t="shared" si="4"/>
        <v/>
      </c>
      <c r="V19" s="9" t="str">
        <f t="shared" si="5"/>
        <v/>
      </c>
      <c r="W19" s="9" t="str">
        <f t="shared" si="6"/>
        <v/>
      </c>
      <c r="X19" s="9" t="str">
        <f t="shared" si="7"/>
        <v/>
      </c>
      <c r="Y19" s="9" t="str">
        <f t="shared" si="8"/>
        <v/>
      </c>
      <c r="Z19" s="23" t="str">
        <f t="shared" si="9"/>
        <v/>
      </c>
    </row>
    <row r="20" spans="1:26" s="7" customFormat="1" ht="30" customHeight="1" x14ac:dyDescent="0.25">
      <c r="A20" s="39" t="s">
        <v>38</v>
      </c>
      <c r="B20" s="39" t="s">
        <v>15</v>
      </c>
      <c r="C20" s="39" t="s">
        <v>39</v>
      </c>
      <c r="D20" s="39" t="s">
        <v>40</v>
      </c>
      <c r="E20" s="42" t="s">
        <v>41</v>
      </c>
      <c r="F20" s="42" t="s">
        <v>28</v>
      </c>
      <c r="G20" s="39" t="s">
        <v>42</v>
      </c>
      <c r="H20" s="40">
        <v>1100</v>
      </c>
      <c r="I20" s="39" t="s">
        <v>43</v>
      </c>
      <c r="J20" s="41">
        <v>42566</v>
      </c>
      <c r="K20" s="42" t="s">
        <v>974</v>
      </c>
      <c r="L20" s="46" t="s">
        <v>22</v>
      </c>
      <c r="M20" s="46"/>
      <c r="N20" s="46"/>
      <c r="Q20" s="22" t="str">
        <f t="shared" si="0"/>
        <v/>
      </c>
      <c r="R20" s="9" t="str">
        <f t="shared" si="1"/>
        <v/>
      </c>
      <c r="S20" s="9" t="str">
        <f t="shared" si="2"/>
        <v>X</v>
      </c>
      <c r="T20" s="9" t="str">
        <f t="shared" si="3"/>
        <v/>
      </c>
      <c r="U20" s="9" t="str">
        <f t="shared" si="4"/>
        <v/>
      </c>
      <c r="V20" s="9" t="str">
        <f t="shared" si="5"/>
        <v/>
      </c>
      <c r="W20" s="9" t="str">
        <f t="shared" si="6"/>
        <v/>
      </c>
      <c r="X20" s="9" t="str">
        <f t="shared" si="7"/>
        <v/>
      </c>
      <c r="Y20" s="9" t="str">
        <f t="shared" si="8"/>
        <v/>
      </c>
      <c r="Z20" s="23" t="str">
        <f t="shared" si="9"/>
        <v/>
      </c>
    </row>
    <row r="21" spans="1:26" s="7" customFormat="1" ht="30" customHeight="1" x14ac:dyDescent="0.25">
      <c r="A21" s="39" t="s">
        <v>425</v>
      </c>
      <c r="B21" s="39" t="s">
        <v>285</v>
      </c>
      <c r="C21" s="39" t="s">
        <v>426</v>
      </c>
      <c r="D21" s="39" t="s">
        <v>427</v>
      </c>
      <c r="E21" s="42" t="s">
        <v>428</v>
      </c>
      <c r="F21" s="42" t="s">
        <v>28</v>
      </c>
      <c r="G21" s="39" t="s">
        <v>429</v>
      </c>
      <c r="H21" s="40">
        <v>1100</v>
      </c>
      <c r="I21" s="39" t="s">
        <v>430</v>
      </c>
      <c r="J21" s="41">
        <v>42562</v>
      </c>
      <c r="K21" s="42" t="s">
        <v>974</v>
      </c>
      <c r="L21" s="46" t="s">
        <v>51</v>
      </c>
      <c r="M21" s="46"/>
      <c r="N21" s="46"/>
      <c r="Q21" s="22" t="str">
        <f t="shared" si="0"/>
        <v/>
      </c>
      <c r="R21" s="9" t="str">
        <f t="shared" si="1"/>
        <v/>
      </c>
      <c r="S21" s="9" t="str">
        <f t="shared" si="2"/>
        <v>X</v>
      </c>
      <c r="T21" s="9" t="str">
        <f t="shared" si="3"/>
        <v/>
      </c>
      <c r="U21" s="9" t="str">
        <f t="shared" si="4"/>
        <v/>
      </c>
      <c r="V21" s="9" t="str">
        <f t="shared" si="5"/>
        <v/>
      </c>
      <c r="W21" s="9" t="str">
        <f t="shared" si="6"/>
        <v/>
      </c>
      <c r="X21" s="9" t="str">
        <f t="shared" si="7"/>
        <v/>
      </c>
      <c r="Y21" s="9" t="str">
        <f t="shared" si="8"/>
        <v/>
      </c>
      <c r="Z21" s="23" t="str">
        <f t="shared" si="9"/>
        <v/>
      </c>
    </row>
    <row r="22" spans="1:26" s="7" customFormat="1" ht="30" customHeight="1" x14ac:dyDescent="0.25">
      <c r="A22" s="39" t="s">
        <v>521</v>
      </c>
      <c r="B22" s="39" t="s">
        <v>59</v>
      </c>
      <c r="C22" s="39" t="s">
        <v>522</v>
      </c>
      <c r="D22" s="39" t="s">
        <v>523</v>
      </c>
      <c r="E22" s="42" t="s">
        <v>524</v>
      </c>
      <c r="F22" s="42" t="s">
        <v>28</v>
      </c>
      <c r="G22" s="39" t="s">
        <v>525</v>
      </c>
      <c r="H22" s="40">
        <v>1100</v>
      </c>
      <c r="I22" s="39" t="s">
        <v>526</v>
      </c>
      <c r="J22" s="41">
        <v>42555</v>
      </c>
      <c r="K22" s="42" t="s">
        <v>974</v>
      </c>
      <c r="L22" s="46" t="s">
        <v>65</v>
      </c>
      <c r="M22" s="46"/>
      <c r="N22" s="46"/>
      <c r="Q22" s="22" t="str">
        <f t="shared" si="0"/>
        <v/>
      </c>
      <c r="R22" s="9" t="str">
        <f t="shared" si="1"/>
        <v/>
      </c>
      <c r="S22" s="9" t="str">
        <f t="shared" si="2"/>
        <v>X</v>
      </c>
      <c r="T22" s="9" t="str">
        <f t="shared" si="3"/>
        <v/>
      </c>
      <c r="U22" s="9" t="str">
        <f t="shared" si="4"/>
        <v/>
      </c>
      <c r="V22" s="9" t="str">
        <f t="shared" si="5"/>
        <v/>
      </c>
      <c r="W22" s="9" t="str">
        <f t="shared" si="6"/>
        <v/>
      </c>
      <c r="X22" s="9" t="str">
        <f t="shared" si="7"/>
        <v/>
      </c>
      <c r="Y22" s="9" t="str">
        <f t="shared" si="8"/>
        <v/>
      </c>
      <c r="Z22" s="23" t="str">
        <f t="shared" si="9"/>
        <v/>
      </c>
    </row>
    <row r="23" spans="1:26" s="7" customFormat="1" ht="30" customHeight="1" x14ac:dyDescent="0.25">
      <c r="A23" s="39" t="s">
        <v>624</v>
      </c>
      <c r="B23" s="39" t="s">
        <v>625</v>
      </c>
      <c r="C23" s="39" t="s">
        <v>626</v>
      </c>
      <c r="D23" s="39" t="s">
        <v>627</v>
      </c>
      <c r="E23" s="42" t="s">
        <v>628</v>
      </c>
      <c r="F23" s="42" t="s">
        <v>28</v>
      </c>
      <c r="G23" s="39" t="s">
        <v>629</v>
      </c>
      <c r="H23" s="40">
        <v>1100</v>
      </c>
      <c r="I23" s="39" t="s">
        <v>630</v>
      </c>
      <c r="J23" s="41">
        <v>42577</v>
      </c>
      <c r="K23" s="42" t="s">
        <v>974</v>
      </c>
      <c r="L23" s="46" t="s">
        <v>73</v>
      </c>
      <c r="M23" s="46" t="s">
        <v>631</v>
      </c>
      <c r="N23" s="46" t="s">
        <v>632</v>
      </c>
      <c r="Q23" s="22" t="str">
        <f t="shared" si="0"/>
        <v/>
      </c>
      <c r="R23" s="9" t="str">
        <f t="shared" si="1"/>
        <v/>
      </c>
      <c r="S23" s="9" t="str">
        <f t="shared" si="2"/>
        <v>X</v>
      </c>
      <c r="T23" s="9" t="str">
        <f t="shared" si="3"/>
        <v/>
      </c>
      <c r="U23" s="9" t="str">
        <f t="shared" si="4"/>
        <v/>
      </c>
      <c r="V23" s="9" t="str">
        <f t="shared" si="5"/>
        <v/>
      </c>
      <c r="W23" s="9" t="str">
        <f t="shared" si="6"/>
        <v/>
      </c>
      <c r="X23" s="9" t="str">
        <f t="shared" si="7"/>
        <v/>
      </c>
      <c r="Y23" s="9" t="str">
        <f t="shared" si="8"/>
        <v/>
      </c>
      <c r="Z23" s="23" t="str">
        <f t="shared" si="9"/>
        <v/>
      </c>
    </row>
    <row r="24" spans="1:26" s="7" customFormat="1" ht="30" customHeight="1" x14ac:dyDescent="0.25">
      <c r="A24" s="39" t="s">
        <v>633</v>
      </c>
      <c r="B24" s="39" t="s">
        <v>634</v>
      </c>
      <c r="C24" s="39" t="s">
        <v>635</v>
      </c>
      <c r="D24" s="39" t="s">
        <v>636</v>
      </c>
      <c r="E24" s="42" t="s">
        <v>637</v>
      </c>
      <c r="F24" s="42" t="s">
        <v>28</v>
      </c>
      <c r="G24" s="39" t="s">
        <v>629</v>
      </c>
      <c r="H24" s="40">
        <v>1100</v>
      </c>
      <c r="I24" s="39" t="s">
        <v>638</v>
      </c>
      <c r="J24" s="41">
        <v>42552</v>
      </c>
      <c r="K24" s="42" t="s">
        <v>980</v>
      </c>
      <c r="L24" s="46" t="s">
        <v>22</v>
      </c>
      <c r="M24" s="46"/>
      <c r="N24" s="46" t="s">
        <v>639</v>
      </c>
      <c r="Q24" s="22" t="str">
        <f t="shared" si="0"/>
        <v/>
      </c>
      <c r="R24" s="9" t="str">
        <f t="shared" si="1"/>
        <v/>
      </c>
      <c r="S24" s="9" t="str">
        <f t="shared" si="2"/>
        <v>X</v>
      </c>
      <c r="T24" s="9" t="str">
        <f t="shared" si="3"/>
        <v/>
      </c>
      <c r="U24" s="9" t="str">
        <f t="shared" si="4"/>
        <v/>
      </c>
      <c r="V24" s="9" t="str">
        <f t="shared" si="5"/>
        <v/>
      </c>
      <c r="W24" s="9" t="str">
        <f t="shared" si="6"/>
        <v/>
      </c>
      <c r="X24" s="9" t="str">
        <f t="shared" si="7"/>
        <v/>
      </c>
      <c r="Y24" s="9" t="str">
        <f t="shared" si="8"/>
        <v/>
      </c>
      <c r="Z24" s="23" t="str">
        <f t="shared" si="9"/>
        <v/>
      </c>
    </row>
    <row r="25" spans="1:26" s="7" customFormat="1" ht="30" customHeight="1" x14ac:dyDescent="0.25">
      <c r="A25" s="39" t="s">
        <v>640</v>
      </c>
      <c r="B25" s="39" t="s">
        <v>641</v>
      </c>
      <c r="C25" s="39" t="s">
        <v>642</v>
      </c>
      <c r="D25" s="39" t="s">
        <v>643</v>
      </c>
      <c r="E25" s="42" t="s">
        <v>644</v>
      </c>
      <c r="F25" s="42" t="s">
        <v>28</v>
      </c>
      <c r="G25" s="39" t="s">
        <v>629</v>
      </c>
      <c r="H25" s="40">
        <v>1100</v>
      </c>
      <c r="I25" s="39" t="s">
        <v>645</v>
      </c>
      <c r="J25" s="41">
        <v>42552</v>
      </c>
      <c r="K25" s="42" t="s">
        <v>977</v>
      </c>
      <c r="L25" s="46" t="s">
        <v>73</v>
      </c>
      <c r="M25" s="46" t="s">
        <v>646</v>
      </c>
      <c r="N25" s="46" t="s">
        <v>647</v>
      </c>
      <c r="Q25" s="22" t="str">
        <f t="shared" si="0"/>
        <v/>
      </c>
      <c r="R25" s="9" t="str">
        <f t="shared" si="1"/>
        <v/>
      </c>
      <c r="S25" s="9" t="str">
        <f t="shared" si="2"/>
        <v>X</v>
      </c>
      <c r="T25" s="9" t="str">
        <f t="shared" si="3"/>
        <v/>
      </c>
      <c r="U25" s="9" t="str">
        <f t="shared" si="4"/>
        <v/>
      </c>
      <c r="V25" s="9" t="str">
        <f t="shared" si="5"/>
        <v/>
      </c>
      <c r="W25" s="9" t="str">
        <f t="shared" si="6"/>
        <v/>
      </c>
      <c r="X25" s="9" t="str">
        <f t="shared" si="7"/>
        <v/>
      </c>
      <c r="Y25" s="9" t="str">
        <f t="shared" si="8"/>
        <v/>
      </c>
      <c r="Z25" s="23" t="str">
        <f t="shared" si="9"/>
        <v/>
      </c>
    </row>
    <row r="26" spans="1:26" s="7" customFormat="1" ht="30" customHeight="1" x14ac:dyDescent="0.25">
      <c r="A26" s="39" t="s">
        <v>648</v>
      </c>
      <c r="B26" s="39" t="s">
        <v>59</v>
      </c>
      <c r="C26" s="39" t="s">
        <v>649</v>
      </c>
      <c r="D26" s="39" t="s">
        <v>650</v>
      </c>
      <c r="E26" s="42" t="s">
        <v>651</v>
      </c>
      <c r="F26" s="42" t="s">
        <v>28</v>
      </c>
      <c r="G26" s="39" t="s">
        <v>629</v>
      </c>
      <c r="H26" s="40">
        <v>1100</v>
      </c>
      <c r="I26" s="39" t="s">
        <v>652</v>
      </c>
      <c r="J26" s="41">
        <v>42552</v>
      </c>
      <c r="K26" s="42" t="s">
        <v>974</v>
      </c>
      <c r="L26" s="46" t="s">
        <v>65</v>
      </c>
      <c r="M26" s="46"/>
      <c r="N26" s="46"/>
      <c r="Q26" s="22" t="str">
        <f t="shared" si="0"/>
        <v/>
      </c>
      <c r="R26" s="9" t="str">
        <f t="shared" si="1"/>
        <v/>
      </c>
      <c r="S26" s="9" t="str">
        <f t="shared" si="2"/>
        <v>X</v>
      </c>
      <c r="T26" s="9" t="str">
        <f t="shared" si="3"/>
        <v/>
      </c>
      <c r="U26" s="9" t="str">
        <f t="shared" si="4"/>
        <v/>
      </c>
      <c r="V26" s="9" t="str">
        <f t="shared" si="5"/>
        <v/>
      </c>
      <c r="W26" s="9" t="str">
        <f t="shared" si="6"/>
        <v/>
      </c>
      <c r="X26" s="9" t="str">
        <f t="shared" si="7"/>
        <v/>
      </c>
      <c r="Y26" s="9" t="str">
        <f t="shared" si="8"/>
        <v/>
      </c>
      <c r="Z26" s="23" t="str">
        <f t="shared" si="9"/>
        <v/>
      </c>
    </row>
    <row r="27" spans="1:26" s="7" customFormat="1" ht="30" customHeight="1" x14ac:dyDescent="0.25">
      <c r="A27" s="39" t="s">
        <v>653</v>
      </c>
      <c r="B27" s="39" t="s">
        <v>625</v>
      </c>
      <c r="C27" s="39" t="s">
        <v>654</v>
      </c>
      <c r="D27" s="39" t="s">
        <v>655</v>
      </c>
      <c r="E27" s="42" t="s">
        <v>656</v>
      </c>
      <c r="F27" s="42" t="s">
        <v>28</v>
      </c>
      <c r="G27" s="39" t="s">
        <v>629</v>
      </c>
      <c r="H27" s="40">
        <v>1100</v>
      </c>
      <c r="I27" s="39" t="s">
        <v>657</v>
      </c>
      <c r="J27" s="41">
        <v>42552</v>
      </c>
      <c r="K27" s="42" t="s">
        <v>974</v>
      </c>
      <c r="L27" s="46" t="s">
        <v>97</v>
      </c>
      <c r="M27" s="46"/>
      <c r="N27" s="46"/>
      <c r="Q27" s="22" t="str">
        <f t="shared" si="0"/>
        <v/>
      </c>
      <c r="R27" s="9" t="str">
        <f t="shared" si="1"/>
        <v/>
      </c>
      <c r="S27" s="9" t="str">
        <f t="shared" si="2"/>
        <v>X</v>
      </c>
      <c r="T27" s="9" t="str">
        <f t="shared" si="3"/>
        <v/>
      </c>
      <c r="U27" s="9" t="str">
        <f t="shared" si="4"/>
        <v/>
      </c>
      <c r="V27" s="9" t="str">
        <f t="shared" si="5"/>
        <v/>
      </c>
      <c r="W27" s="9" t="str">
        <f t="shared" si="6"/>
        <v/>
      </c>
      <c r="X27" s="9" t="str">
        <f t="shared" si="7"/>
        <v/>
      </c>
      <c r="Y27" s="9" t="str">
        <f t="shared" si="8"/>
        <v/>
      </c>
      <c r="Z27" s="23" t="str">
        <f t="shared" si="9"/>
        <v/>
      </c>
    </row>
    <row r="28" spans="1:26" s="7" customFormat="1" ht="30" customHeight="1" x14ac:dyDescent="0.25">
      <c r="A28" s="39" t="s">
        <v>216</v>
      </c>
      <c r="B28" s="39" t="s">
        <v>217</v>
      </c>
      <c r="C28" s="39" t="s">
        <v>218</v>
      </c>
      <c r="D28" s="39" t="s">
        <v>219</v>
      </c>
      <c r="E28" s="42" t="s">
        <v>220</v>
      </c>
      <c r="F28" s="42" t="s">
        <v>28</v>
      </c>
      <c r="G28" s="39" t="s">
        <v>221</v>
      </c>
      <c r="H28" s="40">
        <v>1110</v>
      </c>
      <c r="I28" s="39" t="s">
        <v>222</v>
      </c>
      <c r="J28" s="41">
        <v>42552</v>
      </c>
      <c r="K28" s="42" t="s">
        <v>974</v>
      </c>
      <c r="L28" s="46" t="s">
        <v>22</v>
      </c>
      <c r="M28" s="46"/>
      <c r="N28" s="46"/>
      <c r="Q28" s="22" t="str">
        <f t="shared" si="0"/>
        <v/>
      </c>
      <c r="R28" s="9" t="str">
        <f t="shared" si="1"/>
        <v/>
      </c>
      <c r="S28" s="9" t="str">
        <f t="shared" si="2"/>
        <v>X</v>
      </c>
      <c r="T28" s="9" t="str">
        <f t="shared" si="3"/>
        <v/>
      </c>
      <c r="U28" s="9" t="str">
        <f t="shared" si="4"/>
        <v/>
      </c>
      <c r="V28" s="9" t="str">
        <f t="shared" si="5"/>
        <v/>
      </c>
      <c r="W28" s="9" t="str">
        <f t="shared" si="6"/>
        <v/>
      </c>
      <c r="X28" s="9" t="str">
        <f t="shared" si="7"/>
        <v/>
      </c>
      <c r="Y28" s="9" t="str">
        <f t="shared" si="8"/>
        <v/>
      </c>
      <c r="Z28" s="23" t="str">
        <f t="shared" si="9"/>
        <v/>
      </c>
    </row>
    <row r="29" spans="1:26" s="7" customFormat="1" ht="30" customHeight="1" x14ac:dyDescent="0.25">
      <c r="A29" s="39" t="s">
        <v>452</v>
      </c>
      <c r="B29" s="39" t="s">
        <v>453</v>
      </c>
      <c r="C29" s="39" t="s">
        <v>454</v>
      </c>
      <c r="D29" s="39" t="s">
        <v>455</v>
      </c>
      <c r="E29" s="42" t="s">
        <v>456</v>
      </c>
      <c r="F29" s="42" t="s">
        <v>28</v>
      </c>
      <c r="G29" s="39" t="s">
        <v>457</v>
      </c>
      <c r="H29" s="40">
        <v>1110</v>
      </c>
      <c r="I29" s="39" t="s">
        <v>458</v>
      </c>
      <c r="J29" s="41">
        <v>42569</v>
      </c>
      <c r="K29" s="42" t="s">
        <v>977</v>
      </c>
      <c r="L29" s="46" t="s">
        <v>73</v>
      </c>
      <c r="M29" s="46" t="s">
        <v>459</v>
      </c>
      <c r="N29" s="46"/>
      <c r="Q29" s="22" t="str">
        <f t="shared" si="0"/>
        <v/>
      </c>
      <c r="R29" s="9" t="str">
        <f t="shared" si="1"/>
        <v/>
      </c>
      <c r="S29" s="9" t="str">
        <f t="shared" si="2"/>
        <v>X</v>
      </c>
      <c r="T29" s="9" t="str">
        <f t="shared" si="3"/>
        <v/>
      </c>
      <c r="U29" s="9" t="str">
        <f t="shared" si="4"/>
        <v/>
      </c>
      <c r="V29" s="9" t="str">
        <f t="shared" si="5"/>
        <v/>
      </c>
      <c r="W29" s="9" t="str">
        <f t="shared" si="6"/>
        <v/>
      </c>
      <c r="X29" s="9" t="str">
        <f t="shared" si="7"/>
        <v/>
      </c>
      <c r="Y29" s="9" t="str">
        <f t="shared" si="8"/>
        <v/>
      </c>
      <c r="Z29" s="23" t="str">
        <f t="shared" si="9"/>
        <v/>
      </c>
    </row>
    <row r="30" spans="1:26" s="7" customFormat="1" ht="30" customHeight="1" x14ac:dyDescent="0.25">
      <c r="A30" s="39" t="s">
        <v>372</v>
      </c>
      <c r="B30" s="39" t="s">
        <v>45</v>
      </c>
      <c r="C30" s="39" t="s">
        <v>373</v>
      </c>
      <c r="D30" s="39" t="s">
        <v>374</v>
      </c>
      <c r="E30" s="42" t="s">
        <v>375</v>
      </c>
      <c r="F30" s="42" t="s">
        <v>28</v>
      </c>
      <c r="G30" s="39" t="s">
        <v>376</v>
      </c>
      <c r="H30" s="40">
        <v>1120</v>
      </c>
      <c r="I30" s="39" t="s">
        <v>377</v>
      </c>
      <c r="J30" s="41">
        <v>42558</v>
      </c>
      <c r="K30" s="42" t="s">
        <v>975</v>
      </c>
      <c r="L30" s="46" t="s">
        <v>97</v>
      </c>
      <c r="M30" s="46"/>
      <c r="N30" s="46"/>
      <c r="Q30" s="22" t="str">
        <f t="shared" si="0"/>
        <v/>
      </c>
      <c r="R30" s="9" t="str">
        <f t="shared" si="1"/>
        <v/>
      </c>
      <c r="S30" s="9" t="str">
        <f t="shared" si="2"/>
        <v/>
      </c>
      <c r="T30" s="9" t="str">
        <f t="shared" si="3"/>
        <v/>
      </c>
      <c r="U30" s="9" t="str">
        <f t="shared" si="4"/>
        <v/>
      </c>
      <c r="V30" s="9" t="str">
        <f t="shared" si="5"/>
        <v>X</v>
      </c>
      <c r="W30" s="9" t="str">
        <f t="shared" si="6"/>
        <v>X</v>
      </c>
      <c r="X30" s="9" t="str">
        <f t="shared" si="7"/>
        <v/>
      </c>
      <c r="Y30" s="9" t="str">
        <f t="shared" si="8"/>
        <v/>
      </c>
      <c r="Z30" s="23" t="str">
        <f t="shared" si="9"/>
        <v/>
      </c>
    </row>
    <row r="31" spans="1:26" s="7" customFormat="1" ht="30" customHeight="1" x14ac:dyDescent="0.25">
      <c r="A31" s="39" t="s">
        <v>589</v>
      </c>
      <c r="B31" s="39" t="s">
        <v>324</v>
      </c>
      <c r="C31" s="39" t="s">
        <v>590</v>
      </c>
      <c r="D31" s="39" t="s">
        <v>591</v>
      </c>
      <c r="E31" s="42" t="s">
        <v>592</v>
      </c>
      <c r="F31" s="42" t="s">
        <v>28</v>
      </c>
      <c r="G31" s="39" t="s">
        <v>593</v>
      </c>
      <c r="H31" s="40">
        <v>1120</v>
      </c>
      <c r="I31" s="39" t="s">
        <v>594</v>
      </c>
      <c r="J31" s="41">
        <v>42552</v>
      </c>
      <c r="K31" s="42" t="s">
        <v>977</v>
      </c>
      <c r="L31" s="46" t="s">
        <v>73</v>
      </c>
      <c r="M31" s="46" t="s">
        <v>595</v>
      </c>
      <c r="N31" s="46"/>
      <c r="Q31" s="22" t="str">
        <f t="shared" si="0"/>
        <v/>
      </c>
      <c r="R31" s="9" t="str">
        <f t="shared" si="1"/>
        <v/>
      </c>
      <c r="S31" s="9" t="str">
        <f t="shared" si="2"/>
        <v/>
      </c>
      <c r="T31" s="9" t="str">
        <f t="shared" si="3"/>
        <v/>
      </c>
      <c r="U31" s="9" t="str">
        <f t="shared" si="4"/>
        <v/>
      </c>
      <c r="V31" s="9" t="str">
        <f t="shared" si="5"/>
        <v>X</v>
      </c>
      <c r="W31" s="9" t="str">
        <f t="shared" si="6"/>
        <v>X</v>
      </c>
      <c r="X31" s="9" t="str">
        <f t="shared" si="7"/>
        <v/>
      </c>
      <c r="Y31" s="9" t="str">
        <f t="shared" si="8"/>
        <v/>
      </c>
      <c r="Z31" s="23" t="str">
        <f t="shared" si="9"/>
        <v/>
      </c>
    </row>
    <row r="32" spans="1:26" s="7" customFormat="1" ht="30" customHeight="1" x14ac:dyDescent="0.25">
      <c r="A32" s="39" t="s">
        <v>596</v>
      </c>
      <c r="B32" s="39" t="s">
        <v>45</v>
      </c>
      <c r="C32" s="39" t="s">
        <v>597</v>
      </c>
      <c r="D32" s="39" t="s">
        <v>598</v>
      </c>
      <c r="E32" s="42" t="s">
        <v>599</v>
      </c>
      <c r="F32" s="42" t="s">
        <v>28</v>
      </c>
      <c r="G32" s="39" t="s">
        <v>593</v>
      </c>
      <c r="H32" s="40">
        <v>1120</v>
      </c>
      <c r="I32" s="39" t="s">
        <v>600</v>
      </c>
      <c r="J32" s="41">
        <v>42570</v>
      </c>
      <c r="K32" s="42" t="s">
        <v>975</v>
      </c>
      <c r="L32" s="46" t="s">
        <v>65</v>
      </c>
      <c r="M32" s="46"/>
      <c r="N32" s="46"/>
      <c r="Q32" s="22" t="str">
        <f t="shared" si="0"/>
        <v/>
      </c>
      <c r="R32" s="9" t="str">
        <f t="shared" si="1"/>
        <v/>
      </c>
      <c r="S32" s="9" t="str">
        <f t="shared" si="2"/>
        <v/>
      </c>
      <c r="T32" s="9" t="str">
        <f t="shared" si="3"/>
        <v/>
      </c>
      <c r="U32" s="9" t="str">
        <f t="shared" si="4"/>
        <v/>
      </c>
      <c r="V32" s="9" t="str">
        <f t="shared" si="5"/>
        <v>X</v>
      </c>
      <c r="W32" s="9" t="str">
        <f t="shared" si="6"/>
        <v>X</v>
      </c>
      <c r="X32" s="9" t="str">
        <f t="shared" si="7"/>
        <v/>
      </c>
      <c r="Y32" s="9" t="str">
        <f t="shared" si="8"/>
        <v/>
      </c>
      <c r="Z32" s="23" t="str">
        <f t="shared" si="9"/>
        <v/>
      </c>
    </row>
    <row r="33" spans="1:26" s="7" customFormat="1" ht="30" customHeight="1" x14ac:dyDescent="0.25">
      <c r="A33" s="39" t="s">
        <v>667</v>
      </c>
      <c r="B33" s="39" t="s">
        <v>278</v>
      </c>
      <c r="C33" s="39" t="s">
        <v>668</v>
      </c>
      <c r="D33" s="39" t="s">
        <v>669</v>
      </c>
      <c r="E33" s="42" t="s">
        <v>670</v>
      </c>
      <c r="F33" s="42" t="s">
        <v>28</v>
      </c>
      <c r="G33" s="39" t="s">
        <v>671</v>
      </c>
      <c r="H33" s="40">
        <v>1140</v>
      </c>
      <c r="I33" s="39" t="s">
        <v>672</v>
      </c>
      <c r="J33" s="41">
        <v>42552</v>
      </c>
      <c r="K33" s="42" t="s">
        <v>974</v>
      </c>
      <c r="L33" s="46" t="s">
        <v>22</v>
      </c>
      <c r="M33" s="46"/>
      <c r="N33" s="46" t="s">
        <v>673</v>
      </c>
      <c r="Q33" s="22" t="str">
        <f t="shared" si="0"/>
        <v/>
      </c>
      <c r="R33" s="9" t="str">
        <f t="shared" si="1"/>
        <v/>
      </c>
      <c r="S33" s="9" t="str">
        <f t="shared" si="2"/>
        <v/>
      </c>
      <c r="T33" s="9" t="str">
        <f t="shared" si="3"/>
        <v/>
      </c>
      <c r="U33" s="9" t="str">
        <f t="shared" si="4"/>
        <v>X</v>
      </c>
      <c r="V33" s="9" t="str">
        <f t="shared" si="5"/>
        <v/>
      </c>
      <c r="W33" s="9" t="str">
        <f t="shared" si="6"/>
        <v/>
      </c>
      <c r="X33" s="9" t="str">
        <f t="shared" si="7"/>
        <v/>
      </c>
      <c r="Y33" s="9" t="str">
        <f t="shared" si="8"/>
        <v/>
      </c>
      <c r="Z33" s="23" t="str">
        <f t="shared" si="9"/>
        <v/>
      </c>
    </row>
    <row r="34" spans="1:26" s="7" customFormat="1" ht="30" customHeight="1" x14ac:dyDescent="0.25">
      <c r="A34" s="39" t="s">
        <v>874</v>
      </c>
      <c r="B34" s="39" t="s">
        <v>771</v>
      </c>
      <c r="C34" s="39" t="s">
        <v>772</v>
      </c>
      <c r="D34" s="39" t="s">
        <v>773</v>
      </c>
      <c r="E34" s="42" t="s">
        <v>774</v>
      </c>
      <c r="F34" s="42" t="s">
        <v>28</v>
      </c>
      <c r="G34" s="39" t="s">
        <v>875</v>
      </c>
      <c r="H34" s="40">
        <v>1140</v>
      </c>
      <c r="I34" s="39" t="s">
        <v>876</v>
      </c>
      <c r="J34" s="41">
        <v>42552</v>
      </c>
      <c r="K34" s="42" t="s">
        <v>980</v>
      </c>
      <c r="L34" s="46" t="s">
        <v>51</v>
      </c>
      <c r="M34" s="46"/>
      <c r="N34" s="46" t="s">
        <v>877</v>
      </c>
      <c r="Q34" s="22" t="str">
        <f t="shared" ref="Q34:Q65" si="10">IF(SUMPRODUCT((COUNTIF(Estelle,$H34))*1),"X","")</f>
        <v/>
      </c>
      <c r="R34" s="9" t="str">
        <f t="shared" ref="R34:R65" si="11">IF(SUMPRODUCT((COUNTIF(Fanny,$H34))*1),"X","")</f>
        <v/>
      </c>
      <c r="S34" s="9" t="str">
        <f t="shared" ref="S34:S65" si="12">IF(SUMPRODUCT((COUNTIF(Joao,$H34))*1),"X","")</f>
        <v/>
      </c>
      <c r="T34" s="9" t="str">
        <f t="shared" ref="T34:T65" si="13">IF(SUMPRODUCT((COUNTIF(Stéphanie,$H34))*1),"X","")</f>
        <v/>
      </c>
      <c r="U34" s="9" t="str">
        <f t="shared" ref="U34:U65" si="14">IF(SUMPRODUCT((COUNTIF(Angélique,$H34))*1),"X","")</f>
        <v>X</v>
      </c>
      <c r="V34" s="9" t="str">
        <f t="shared" ref="V34:V65" si="15">IF(SUMPRODUCT((COUNTIF(Jacqueline,$H34))*1),"X","")</f>
        <v/>
      </c>
      <c r="W34" s="9" t="str">
        <f t="shared" ref="W34:W65" si="16">IF(SUMPRODUCT((COUNTIF(Nico,$H34))*1),"X","")</f>
        <v/>
      </c>
      <c r="X34" s="9" t="str">
        <f t="shared" ref="X34:X65" si="17">IF(SUMPRODUCT((COUNTIF(Natasha,$H34))*1),"X","")</f>
        <v/>
      </c>
      <c r="Y34" s="9" t="str">
        <f t="shared" ref="Y34:Y65" si="18">IF(SUMPRODUCT((COUNTIF(Jérome,$H34))*1),"X","")</f>
        <v/>
      </c>
      <c r="Z34" s="23" t="str">
        <f t="shared" ref="Z34:Z65" si="19">IF(SUMPRODUCT((COUNTIF(Rebecca,$H34))*1),"X","")</f>
        <v/>
      </c>
    </row>
    <row r="35" spans="1:26" s="7" customFormat="1" ht="30" customHeight="1" x14ac:dyDescent="0.25">
      <c r="A35" s="39" t="s">
        <v>878</v>
      </c>
      <c r="B35" s="39" t="s">
        <v>771</v>
      </c>
      <c r="C35" s="39" t="s">
        <v>879</v>
      </c>
      <c r="D35" s="39" t="s">
        <v>880</v>
      </c>
      <c r="E35" s="42" t="s">
        <v>881</v>
      </c>
      <c r="F35" s="42" t="s">
        <v>28</v>
      </c>
      <c r="G35" s="39" t="s">
        <v>875</v>
      </c>
      <c r="H35" s="40">
        <v>1140</v>
      </c>
      <c r="I35" s="39" t="s">
        <v>882</v>
      </c>
      <c r="J35" s="41">
        <v>42552</v>
      </c>
      <c r="K35" s="42" t="s">
        <v>980</v>
      </c>
      <c r="L35" s="46" t="s">
        <v>51</v>
      </c>
      <c r="M35" s="46"/>
      <c r="N35" s="46"/>
      <c r="Q35" s="22" t="str">
        <f t="shared" si="10"/>
        <v/>
      </c>
      <c r="R35" s="9" t="str">
        <f t="shared" si="11"/>
        <v/>
      </c>
      <c r="S35" s="9" t="str">
        <f t="shared" si="12"/>
        <v/>
      </c>
      <c r="T35" s="9" t="str">
        <f t="shared" si="13"/>
        <v/>
      </c>
      <c r="U35" s="9" t="str">
        <f t="shared" si="14"/>
        <v>X</v>
      </c>
      <c r="V35" s="9" t="str">
        <f t="shared" si="15"/>
        <v/>
      </c>
      <c r="W35" s="9" t="str">
        <f t="shared" si="16"/>
        <v/>
      </c>
      <c r="X35" s="9" t="str">
        <f t="shared" si="17"/>
        <v/>
      </c>
      <c r="Y35" s="9" t="str">
        <f t="shared" si="18"/>
        <v/>
      </c>
      <c r="Z35" s="23" t="str">
        <f t="shared" si="19"/>
        <v/>
      </c>
    </row>
    <row r="36" spans="1:26" s="7" customFormat="1" ht="30" customHeight="1" x14ac:dyDescent="0.25">
      <c r="A36" s="39" t="s">
        <v>469</v>
      </c>
      <c r="B36" s="39" t="s">
        <v>470</v>
      </c>
      <c r="C36" s="39" t="s">
        <v>471</v>
      </c>
      <c r="D36" s="39" t="s">
        <v>472</v>
      </c>
      <c r="E36" s="42" t="s">
        <v>473</v>
      </c>
      <c r="F36" s="42" t="s">
        <v>28</v>
      </c>
      <c r="G36" s="39" t="s">
        <v>474</v>
      </c>
      <c r="H36" s="40">
        <v>1150</v>
      </c>
      <c r="I36" s="39" t="s">
        <v>475</v>
      </c>
      <c r="J36" s="41">
        <v>42552</v>
      </c>
      <c r="K36" s="42" t="s">
        <v>977</v>
      </c>
      <c r="L36" s="46" t="s">
        <v>73</v>
      </c>
      <c r="M36" s="46" t="s">
        <v>476</v>
      </c>
      <c r="N36" s="46" t="s">
        <v>477</v>
      </c>
      <c r="Q36" s="22" t="str">
        <f t="shared" si="10"/>
        <v/>
      </c>
      <c r="R36" s="9" t="str">
        <f t="shared" si="11"/>
        <v/>
      </c>
      <c r="S36" s="9" t="str">
        <f t="shared" si="12"/>
        <v/>
      </c>
      <c r="T36" s="9" t="str">
        <f t="shared" si="13"/>
        <v/>
      </c>
      <c r="U36" s="9" t="str">
        <f t="shared" si="14"/>
        <v/>
      </c>
      <c r="V36" s="9" t="str">
        <f t="shared" si="15"/>
        <v>X</v>
      </c>
      <c r="W36" s="9" t="str">
        <f t="shared" si="16"/>
        <v>X</v>
      </c>
      <c r="X36" s="9" t="str">
        <f t="shared" si="17"/>
        <v>X</v>
      </c>
      <c r="Y36" s="9" t="str">
        <f t="shared" si="18"/>
        <v/>
      </c>
      <c r="Z36" s="23" t="str">
        <f t="shared" si="19"/>
        <v/>
      </c>
    </row>
    <row r="37" spans="1:26" s="7" customFormat="1" ht="30" customHeight="1" x14ac:dyDescent="0.25">
      <c r="A37" s="39" t="s">
        <v>478</v>
      </c>
      <c r="B37" s="39" t="s">
        <v>479</v>
      </c>
      <c r="C37" s="39" t="s">
        <v>480</v>
      </c>
      <c r="D37" s="39" t="s">
        <v>481</v>
      </c>
      <c r="E37" s="42" t="s">
        <v>482</v>
      </c>
      <c r="F37" s="42" t="s">
        <v>28</v>
      </c>
      <c r="G37" s="39" t="s">
        <v>474</v>
      </c>
      <c r="H37" s="40">
        <v>1150</v>
      </c>
      <c r="I37" s="39" t="s">
        <v>483</v>
      </c>
      <c r="J37" s="41">
        <v>42552</v>
      </c>
      <c r="K37" s="42" t="s">
        <v>974</v>
      </c>
      <c r="L37" s="46" t="s">
        <v>22</v>
      </c>
      <c r="M37" s="46"/>
      <c r="N37" s="46"/>
      <c r="Q37" s="22" t="str">
        <f t="shared" si="10"/>
        <v/>
      </c>
      <c r="R37" s="9" t="str">
        <f t="shared" si="11"/>
        <v/>
      </c>
      <c r="S37" s="9" t="str">
        <f t="shared" si="12"/>
        <v/>
      </c>
      <c r="T37" s="9" t="str">
        <f t="shared" si="13"/>
        <v/>
      </c>
      <c r="U37" s="9" t="str">
        <f t="shared" si="14"/>
        <v/>
      </c>
      <c r="V37" s="9" t="str">
        <f t="shared" si="15"/>
        <v>X</v>
      </c>
      <c r="W37" s="9" t="str">
        <f t="shared" si="16"/>
        <v>X</v>
      </c>
      <c r="X37" s="9" t="str">
        <f t="shared" si="17"/>
        <v>X</v>
      </c>
      <c r="Y37" s="9" t="str">
        <f t="shared" si="18"/>
        <v/>
      </c>
      <c r="Z37" s="23" t="str">
        <f t="shared" si="19"/>
        <v/>
      </c>
    </row>
    <row r="38" spans="1:26" s="7" customFormat="1" ht="30" customHeight="1" x14ac:dyDescent="0.25">
      <c r="A38" s="39" t="s">
        <v>507</v>
      </c>
      <c r="B38" s="39" t="s">
        <v>285</v>
      </c>
      <c r="C38" s="39" t="s">
        <v>508</v>
      </c>
      <c r="D38" s="39" t="s">
        <v>509</v>
      </c>
      <c r="E38" s="42" t="s">
        <v>510</v>
      </c>
      <c r="F38" s="42" t="s">
        <v>28</v>
      </c>
      <c r="G38" s="39" t="s">
        <v>511</v>
      </c>
      <c r="H38" s="40">
        <v>1150</v>
      </c>
      <c r="I38" s="39" t="s">
        <v>512</v>
      </c>
      <c r="J38" s="41">
        <v>42562</v>
      </c>
      <c r="K38" s="42" t="s">
        <v>974</v>
      </c>
      <c r="L38" s="46" t="s">
        <v>51</v>
      </c>
      <c r="M38" s="46"/>
      <c r="N38" s="46"/>
      <c r="Q38" s="22" t="str">
        <f t="shared" si="10"/>
        <v/>
      </c>
      <c r="R38" s="9" t="str">
        <f t="shared" si="11"/>
        <v/>
      </c>
      <c r="S38" s="9" t="str">
        <f t="shared" si="12"/>
        <v/>
      </c>
      <c r="T38" s="9" t="str">
        <f t="shared" si="13"/>
        <v/>
      </c>
      <c r="U38" s="9" t="str">
        <f t="shared" si="14"/>
        <v/>
      </c>
      <c r="V38" s="9" t="str">
        <f t="shared" si="15"/>
        <v>X</v>
      </c>
      <c r="W38" s="9" t="str">
        <f t="shared" si="16"/>
        <v>X</v>
      </c>
      <c r="X38" s="9" t="str">
        <f t="shared" si="17"/>
        <v>X</v>
      </c>
      <c r="Y38" s="9" t="str">
        <f t="shared" si="18"/>
        <v/>
      </c>
      <c r="Z38" s="23" t="str">
        <f t="shared" si="19"/>
        <v/>
      </c>
    </row>
    <row r="39" spans="1:26" s="7" customFormat="1" ht="30" customHeight="1" x14ac:dyDescent="0.25">
      <c r="A39" s="39" t="s">
        <v>394</v>
      </c>
      <c r="B39" s="39" t="s">
        <v>395</v>
      </c>
      <c r="C39" s="39" t="s">
        <v>396</v>
      </c>
      <c r="D39" s="39" t="s">
        <v>397</v>
      </c>
      <c r="E39" s="42" t="s">
        <v>398</v>
      </c>
      <c r="F39" s="42" t="s">
        <v>28</v>
      </c>
      <c r="G39" s="39" t="s">
        <v>399</v>
      </c>
      <c r="H39" s="40">
        <v>1160</v>
      </c>
      <c r="I39" s="39" t="s">
        <v>400</v>
      </c>
      <c r="J39" s="41">
        <v>42552</v>
      </c>
      <c r="K39" s="42" t="s">
        <v>974</v>
      </c>
      <c r="L39" s="46" t="s">
        <v>65</v>
      </c>
      <c r="M39" s="46" t="s">
        <v>401</v>
      </c>
      <c r="N39" s="46" t="s">
        <v>402</v>
      </c>
      <c r="Q39" s="22" t="str">
        <f t="shared" si="10"/>
        <v/>
      </c>
      <c r="R39" s="9" t="str">
        <f t="shared" si="11"/>
        <v/>
      </c>
      <c r="S39" s="9" t="str">
        <f t="shared" si="12"/>
        <v/>
      </c>
      <c r="T39" s="9" t="str">
        <f t="shared" si="13"/>
        <v>X</v>
      </c>
      <c r="U39" s="9" t="str">
        <f t="shared" si="14"/>
        <v/>
      </c>
      <c r="V39" s="9" t="str">
        <f t="shared" si="15"/>
        <v/>
      </c>
      <c r="W39" s="9" t="str">
        <f t="shared" si="16"/>
        <v>X</v>
      </c>
      <c r="X39" s="9" t="str">
        <f t="shared" si="17"/>
        <v/>
      </c>
      <c r="Y39" s="9" t="str">
        <f t="shared" si="18"/>
        <v/>
      </c>
      <c r="Z39" s="23" t="str">
        <f t="shared" si="19"/>
        <v>X</v>
      </c>
    </row>
    <row r="40" spans="1:26" s="7" customFormat="1" ht="30" customHeight="1" x14ac:dyDescent="0.25">
      <c r="A40" s="39" t="s">
        <v>236</v>
      </c>
      <c r="B40" s="39" t="s">
        <v>45</v>
      </c>
      <c r="C40" s="39" t="s">
        <v>237</v>
      </c>
      <c r="D40" s="39" t="s">
        <v>238</v>
      </c>
      <c r="E40" s="42" t="s">
        <v>239</v>
      </c>
      <c r="F40" s="42" t="s">
        <v>28</v>
      </c>
      <c r="G40" s="39" t="s">
        <v>240</v>
      </c>
      <c r="H40" s="40">
        <v>1170</v>
      </c>
      <c r="I40" s="39" t="s">
        <v>241</v>
      </c>
      <c r="J40" s="41">
        <v>42576</v>
      </c>
      <c r="K40" s="42" t="s">
        <v>975</v>
      </c>
      <c r="L40" s="46" t="s">
        <v>242</v>
      </c>
      <c r="M40" s="46"/>
      <c r="N40" s="46"/>
      <c r="Q40" s="22" t="str">
        <f t="shared" si="10"/>
        <v/>
      </c>
      <c r="R40" s="9" t="str">
        <f t="shared" si="11"/>
        <v/>
      </c>
      <c r="S40" s="9" t="str">
        <f t="shared" si="12"/>
        <v>X</v>
      </c>
      <c r="T40" s="9" t="str">
        <f t="shared" si="13"/>
        <v/>
      </c>
      <c r="U40" s="9" t="str">
        <f t="shared" si="14"/>
        <v/>
      </c>
      <c r="V40" s="9" t="str">
        <f t="shared" si="15"/>
        <v/>
      </c>
      <c r="W40" s="9" t="str">
        <f t="shared" si="16"/>
        <v/>
      </c>
      <c r="X40" s="9" t="str">
        <f t="shared" si="17"/>
        <v/>
      </c>
      <c r="Y40" s="9" t="str">
        <f t="shared" si="18"/>
        <v/>
      </c>
      <c r="Z40" s="23" t="str">
        <f t="shared" si="19"/>
        <v/>
      </c>
    </row>
    <row r="41" spans="1:26" s="7" customFormat="1" ht="30" customHeight="1" x14ac:dyDescent="0.25">
      <c r="A41" s="39" t="s">
        <v>362</v>
      </c>
      <c r="B41" s="39" t="s">
        <v>363</v>
      </c>
      <c r="C41" s="39" t="s">
        <v>364</v>
      </c>
      <c r="D41" s="39" t="s">
        <v>365</v>
      </c>
      <c r="E41" s="42" t="s">
        <v>366</v>
      </c>
      <c r="F41" s="42" t="s">
        <v>367</v>
      </c>
      <c r="G41" s="39" t="s">
        <v>368</v>
      </c>
      <c r="H41" s="40">
        <v>1170</v>
      </c>
      <c r="I41" s="39" t="s">
        <v>369</v>
      </c>
      <c r="J41" s="41">
        <v>42566</v>
      </c>
      <c r="K41" s="42" t="s">
        <v>974</v>
      </c>
      <c r="L41" s="46" t="s">
        <v>51</v>
      </c>
      <c r="M41" s="46" t="s">
        <v>370</v>
      </c>
      <c r="N41" s="46" t="s">
        <v>371</v>
      </c>
      <c r="Q41" s="22" t="str">
        <f t="shared" si="10"/>
        <v/>
      </c>
      <c r="R41" s="9" t="str">
        <f t="shared" si="11"/>
        <v/>
      </c>
      <c r="S41" s="9" t="str">
        <f t="shared" si="12"/>
        <v>X</v>
      </c>
      <c r="T41" s="9" t="str">
        <f t="shared" si="13"/>
        <v/>
      </c>
      <c r="U41" s="9" t="str">
        <f t="shared" si="14"/>
        <v/>
      </c>
      <c r="V41" s="9" t="str">
        <f t="shared" si="15"/>
        <v/>
      </c>
      <c r="W41" s="9" t="str">
        <f t="shared" si="16"/>
        <v/>
      </c>
      <c r="X41" s="9" t="str">
        <f t="shared" si="17"/>
        <v/>
      </c>
      <c r="Y41" s="9" t="str">
        <f t="shared" si="18"/>
        <v/>
      </c>
      <c r="Z41" s="23" t="str">
        <f t="shared" si="19"/>
        <v/>
      </c>
    </row>
    <row r="42" spans="1:26" s="7" customFormat="1" ht="30" customHeight="1" x14ac:dyDescent="0.25">
      <c r="A42" s="39" t="s">
        <v>431</v>
      </c>
      <c r="B42" s="39" t="s">
        <v>432</v>
      </c>
      <c r="C42" s="39" t="s">
        <v>433</v>
      </c>
      <c r="D42" s="39" t="s">
        <v>434</v>
      </c>
      <c r="E42" s="42" t="s">
        <v>435</v>
      </c>
      <c r="F42" s="42" t="s">
        <v>28</v>
      </c>
      <c r="G42" s="39" t="s">
        <v>436</v>
      </c>
      <c r="H42" s="40">
        <v>1170</v>
      </c>
      <c r="I42" s="39" t="s">
        <v>437</v>
      </c>
      <c r="J42" s="41">
        <v>42557</v>
      </c>
      <c r="K42" s="42" t="s">
        <v>977</v>
      </c>
      <c r="L42" s="46" t="s">
        <v>73</v>
      </c>
      <c r="M42" s="46" t="s">
        <v>438</v>
      </c>
      <c r="N42" s="46" t="s">
        <v>439</v>
      </c>
      <c r="Q42" s="22" t="str">
        <f t="shared" si="10"/>
        <v/>
      </c>
      <c r="R42" s="9" t="str">
        <f t="shared" si="11"/>
        <v/>
      </c>
      <c r="S42" s="9" t="str">
        <f t="shared" si="12"/>
        <v>X</v>
      </c>
      <c r="T42" s="9" t="str">
        <f t="shared" si="13"/>
        <v/>
      </c>
      <c r="U42" s="9" t="str">
        <f t="shared" si="14"/>
        <v/>
      </c>
      <c r="V42" s="9" t="str">
        <f t="shared" si="15"/>
        <v/>
      </c>
      <c r="W42" s="9" t="str">
        <f t="shared" si="16"/>
        <v/>
      </c>
      <c r="X42" s="9" t="str">
        <f t="shared" si="17"/>
        <v/>
      </c>
      <c r="Y42" s="9" t="str">
        <f t="shared" si="18"/>
        <v/>
      </c>
      <c r="Z42" s="23" t="str">
        <f t="shared" si="19"/>
        <v/>
      </c>
    </row>
    <row r="43" spans="1:26" s="7" customFormat="1" ht="30" customHeight="1" x14ac:dyDescent="0.25">
      <c r="A43" s="39" t="s">
        <v>440</v>
      </c>
      <c r="B43" s="39" t="s">
        <v>15</v>
      </c>
      <c r="C43" s="39" t="s">
        <v>441</v>
      </c>
      <c r="D43" s="39" t="s">
        <v>442</v>
      </c>
      <c r="E43" s="42" t="s">
        <v>443</v>
      </c>
      <c r="F43" s="42" t="s">
        <v>28</v>
      </c>
      <c r="G43" s="39" t="s">
        <v>436</v>
      </c>
      <c r="H43" s="40">
        <v>1170</v>
      </c>
      <c r="I43" s="39" t="s">
        <v>444</v>
      </c>
      <c r="J43" s="41">
        <v>42552</v>
      </c>
      <c r="K43" s="42" t="s">
        <v>974</v>
      </c>
      <c r="L43" s="46" t="s">
        <v>51</v>
      </c>
      <c r="M43" s="46"/>
      <c r="N43" s="46"/>
      <c r="Q43" s="22" t="str">
        <f t="shared" si="10"/>
        <v/>
      </c>
      <c r="R43" s="9" t="str">
        <f t="shared" si="11"/>
        <v/>
      </c>
      <c r="S43" s="9" t="str">
        <f t="shared" si="12"/>
        <v>X</v>
      </c>
      <c r="T43" s="9" t="str">
        <f t="shared" si="13"/>
        <v/>
      </c>
      <c r="U43" s="9" t="str">
        <f t="shared" si="14"/>
        <v/>
      </c>
      <c r="V43" s="9" t="str">
        <f t="shared" si="15"/>
        <v/>
      </c>
      <c r="W43" s="9" t="str">
        <f t="shared" si="16"/>
        <v/>
      </c>
      <c r="X43" s="9" t="str">
        <f t="shared" si="17"/>
        <v/>
      </c>
      <c r="Y43" s="9" t="str">
        <f t="shared" si="18"/>
        <v/>
      </c>
      <c r="Z43" s="23" t="str">
        <f t="shared" si="19"/>
        <v/>
      </c>
    </row>
    <row r="44" spans="1:26" s="7" customFormat="1" ht="30" customHeight="1" x14ac:dyDescent="0.25">
      <c r="A44" s="39" t="s">
        <v>309</v>
      </c>
      <c r="B44" s="39" t="s">
        <v>310</v>
      </c>
      <c r="C44" s="39" t="s">
        <v>311</v>
      </c>
      <c r="D44" s="39" t="s">
        <v>312</v>
      </c>
      <c r="E44" s="42" t="s">
        <v>313</v>
      </c>
      <c r="F44" s="42" t="s">
        <v>28</v>
      </c>
      <c r="G44" s="39" t="s">
        <v>314</v>
      </c>
      <c r="H44" s="40">
        <v>1190</v>
      </c>
      <c r="I44" s="39" t="s">
        <v>315</v>
      </c>
      <c r="J44" s="41">
        <v>42552</v>
      </c>
      <c r="K44" s="42" t="s">
        <v>974</v>
      </c>
      <c r="L44" s="46" t="s">
        <v>65</v>
      </c>
      <c r="M44" s="46"/>
      <c r="N44" s="46"/>
      <c r="Q44" s="22" t="str">
        <f t="shared" si="10"/>
        <v/>
      </c>
      <c r="R44" s="9" t="str">
        <f t="shared" si="11"/>
        <v>X</v>
      </c>
      <c r="S44" s="9" t="str">
        <f t="shared" si="12"/>
        <v/>
      </c>
      <c r="T44" s="9" t="str">
        <f t="shared" si="13"/>
        <v/>
      </c>
      <c r="U44" s="9" t="str">
        <f t="shared" si="14"/>
        <v/>
      </c>
      <c r="V44" s="9" t="str">
        <f t="shared" si="15"/>
        <v/>
      </c>
      <c r="W44" s="9" t="str">
        <f t="shared" si="16"/>
        <v/>
      </c>
      <c r="X44" s="9" t="str">
        <f t="shared" si="17"/>
        <v/>
      </c>
      <c r="Y44" s="9" t="str">
        <f t="shared" si="18"/>
        <v/>
      </c>
      <c r="Z44" s="23" t="str">
        <f t="shared" si="19"/>
        <v>X</v>
      </c>
    </row>
    <row r="45" spans="1:26" s="7" customFormat="1" ht="30" customHeight="1" x14ac:dyDescent="0.25">
      <c r="A45" s="39" t="s">
        <v>692</v>
      </c>
      <c r="B45" s="39" t="s">
        <v>693</v>
      </c>
      <c r="C45" s="39" t="s">
        <v>694</v>
      </c>
      <c r="D45" s="39" t="s">
        <v>695</v>
      </c>
      <c r="E45" s="42" t="s">
        <v>696</v>
      </c>
      <c r="F45" s="42" t="s">
        <v>28</v>
      </c>
      <c r="G45" s="39" t="s">
        <v>697</v>
      </c>
      <c r="H45" s="40">
        <v>1190</v>
      </c>
      <c r="I45" s="39" t="s">
        <v>698</v>
      </c>
      <c r="J45" s="41">
        <v>42552</v>
      </c>
      <c r="K45" s="42" t="s">
        <v>977</v>
      </c>
      <c r="L45" s="46" t="s">
        <v>73</v>
      </c>
      <c r="M45" s="46" t="s">
        <v>699</v>
      </c>
      <c r="N45" s="46" t="s">
        <v>700</v>
      </c>
      <c r="Q45" s="22" t="str">
        <f t="shared" si="10"/>
        <v/>
      </c>
      <c r="R45" s="9" t="str">
        <f t="shared" si="11"/>
        <v>X</v>
      </c>
      <c r="S45" s="9" t="str">
        <f t="shared" si="12"/>
        <v/>
      </c>
      <c r="T45" s="9" t="str">
        <f t="shared" si="13"/>
        <v/>
      </c>
      <c r="U45" s="9" t="str">
        <f t="shared" si="14"/>
        <v/>
      </c>
      <c r="V45" s="9" t="str">
        <f t="shared" si="15"/>
        <v/>
      </c>
      <c r="W45" s="9" t="str">
        <f t="shared" si="16"/>
        <v/>
      </c>
      <c r="X45" s="9" t="str">
        <f t="shared" si="17"/>
        <v/>
      </c>
      <c r="Y45" s="9" t="str">
        <f t="shared" si="18"/>
        <v/>
      </c>
      <c r="Z45" s="23" t="str">
        <f t="shared" si="19"/>
        <v>X</v>
      </c>
    </row>
    <row r="46" spans="1:26" s="7" customFormat="1" ht="30" customHeight="1" x14ac:dyDescent="0.25">
      <c r="A46" s="39" t="s">
        <v>701</v>
      </c>
      <c r="B46" s="39" t="s">
        <v>499</v>
      </c>
      <c r="C46" s="39" t="s">
        <v>702</v>
      </c>
      <c r="D46" s="39" t="s">
        <v>703</v>
      </c>
      <c r="E46" s="42" t="s">
        <v>704</v>
      </c>
      <c r="F46" s="42" t="s">
        <v>28</v>
      </c>
      <c r="G46" s="39" t="s">
        <v>697</v>
      </c>
      <c r="H46" s="40">
        <v>1190</v>
      </c>
      <c r="I46" s="39" t="s">
        <v>705</v>
      </c>
      <c r="J46" s="41">
        <v>42552</v>
      </c>
      <c r="K46" s="42" t="s">
        <v>974</v>
      </c>
      <c r="L46" s="46" t="s">
        <v>51</v>
      </c>
      <c r="M46" s="46"/>
      <c r="N46" s="46"/>
      <c r="Q46" s="22" t="str">
        <f t="shared" si="10"/>
        <v/>
      </c>
      <c r="R46" s="9" t="str">
        <f t="shared" si="11"/>
        <v>X</v>
      </c>
      <c r="S46" s="9" t="str">
        <f t="shared" si="12"/>
        <v/>
      </c>
      <c r="T46" s="9" t="str">
        <f t="shared" si="13"/>
        <v/>
      </c>
      <c r="U46" s="9" t="str">
        <f t="shared" si="14"/>
        <v/>
      </c>
      <c r="V46" s="9" t="str">
        <f t="shared" si="15"/>
        <v/>
      </c>
      <c r="W46" s="9" t="str">
        <f t="shared" si="16"/>
        <v/>
      </c>
      <c r="X46" s="9" t="str">
        <f t="shared" si="17"/>
        <v/>
      </c>
      <c r="Y46" s="9" t="str">
        <f t="shared" si="18"/>
        <v/>
      </c>
      <c r="Z46" s="23" t="str">
        <f t="shared" si="19"/>
        <v>X</v>
      </c>
    </row>
    <row r="47" spans="1:26" s="7" customFormat="1" ht="30" customHeight="1" x14ac:dyDescent="0.25">
      <c r="A47" s="39" t="s">
        <v>706</v>
      </c>
      <c r="B47" s="39" t="s">
        <v>707</v>
      </c>
      <c r="C47" s="39" t="s">
        <v>78</v>
      </c>
      <c r="D47" s="39" t="s">
        <v>708</v>
      </c>
      <c r="E47" s="42" t="s">
        <v>709</v>
      </c>
      <c r="F47" s="42" t="s">
        <v>710</v>
      </c>
      <c r="G47" s="39" t="s">
        <v>697</v>
      </c>
      <c r="H47" s="40">
        <v>1190</v>
      </c>
      <c r="I47" s="39" t="s">
        <v>711</v>
      </c>
      <c r="J47" s="41">
        <v>42552</v>
      </c>
      <c r="K47" s="42" t="s">
        <v>974</v>
      </c>
      <c r="L47" s="46" t="s">
        <v>65</v>
      </c>
      <c r="M47" s="46" t="s">
        <v>712</v>
      </c>
      <c r="N47" s="46" t="s">
        <v>713</v>
      </c>
      <c r="Q47" s="22" t="str">
        <f t="shared" si="10"/>
        <v/>
      </c>
      <c r="R47" s="9" t="str">
        <f t="shared" si="11"/>
        <v>X</v>
      </c>
      <c r="S47" s="9" t="str">
        <f t="shared" si="12"/>
        <v/>
      </c>
      <c r="T47" s="9" t="str">
        <f t="shared" si="13"/>
        <v/>
      </c>
      <c r="U47" s="9" t="str">
        <f t="shared" si="14"/>
        <v/>
      </c>
      <c r="V47" s="9" t="str">
        <f t="shared" si="15"/>
        <v/>
      </c>
      <c r="W47" s="9" t="str">
        <f t="shared" si="16"/>
        <v/>
      </c>
      <c r="X47" s="9" t="str">
        <f t="shared" si="17"/>
        <v/>
      </c>
      <c r="Y47" s="9" t="str">
        <f t="shared" si="18"/>
        <v/>
      </c>
      <c r="Z47" s="23" t="str">
        <f t="shared" si="19"/>
        <v>X</v>
      </c>
    </row>
    <row r="48" spans="1:26" s="7" customFormat="1" ht="30" customHeight="1" x14ac:dyDescent="0.25">
      <c r="A48" s="39" t="s">
        <v>729</v>
      </c>
      <c r="B48" s="39" t="s">
        <v>730</v>
      </c>
      <c r="C48" s="39" t="s">
        <v>731</v>
      </c>
      <c r="D48" s="39" t="s">
        <v>732</v>
      </c>
      <c r="E48" s="42" t="s">
        <v>733</v>
      </c>
      <c r="F48" s="42" t="s">
        <v>28</v>
      </c>
      <c r="G48" s="39" t="s">
        <v>734</v>
      </c>
      <c r="H48" s="40">
        <v>1190</v>
      </c>
      <c r="I48" s="39" t="s">
        <v>735</v>
      </c>
      <c r="J48" s="41">
        <v>42558</v>
      </c>
      <c r="K48" s="42" t="s">
        <v>974</v>
      </c>
      <c r="L48" s="46" t="s">
        <v>22</v>
      </c>
      <c r="M48" s="46"/>
      <c r="N48" s="46" t="s">
        <v>736</v>
      </c>
      <c r="Q48" s="22" t="str">
        <f t="shared" si="10"/>
        <v/>
      </c>
      <c r="R48" s="9" t="str">
        <f t="shared" si="11"/>
        <v>X</v>
      </c>
      <c r="S48" s="9" t="str">
        <f t="shared" si="12"/>
        <v/>
      </c>
      <c r="T48" s="9" t="str">
        <f t="shared" si="13"/>
        <v/>
      </c>
      <c r="U48" s="9" t="str">
        <f t="shared" si="14"/>
        <v/>
      </c>
      <c r="V48" s="9" t="str">
        <f t="shared" si="15"/>
        <v/>
      </c>
      <c r="W48" s="9" t="str">
        <f t="shared" si="16"/>
        <v/>
      </c>
      <c r="X48" s="9" t="str">
        <f t="shared" si="17"/>
        <v/>
      </c>
      <c r="Y48" s="9" t="str">
        <f t="shared" si="18"/>
        <v/>
      </c>
      <c r="Z48" s="23" t="str">
        <f t="shared" si="19"/>
        <v>X</v>
      </c>
    </row>
    <row r="49" spans="1:26" s="7" customFormat="1" ht="30" customHeight="1" x14ac:dyDescent="0.25">
      <c r="A49" s="39" t="s">
        <v>853</v>
      </c>
      <c r="B49" s="39" t="s">
        <v>347</v>
      </c>
      <c r="C49" s="39" t="s">
        <v>854</v>
      </c>
      <c r="D49" s="39" t="s">
        <v>855</v>
      </c>
      <c r="E49" s="42" t="s">
        <v>856</v>
      </c>
      <c r="F49" s="42" t="s">
        <v>28</v>
      </c>
      <c r="G49" s="39" t="s">
        <v>857</v>
      </c>
      <c r="H49" s="40">
        <v>1190</v>
      </c>
      <c r="I49" s="39" t="s">
        <v>858</v>
      </c>
      <c r="J49" s="41">
        <v>42552</v>
      </c>
      <c r="K49" s="42" t="s">
        <v>978</v>
      </c>
      <c r="L49" s="46" t="s">
        <v>97</v>
      </c>
      <c r="M49" s="46" t="s">
        <v>859</v>
      </c>
      <c r="N49" s="46"/>
      <c r="Q49" s="22" t="str">
        <f t="shared" si="10"/>
        <v/>
      </c>
      <c r="R49" s="9" t="str">
        <f t="shared" si="11"/>
        <v>X</v>
      </c>
      <c r="S49" s="9" t="str">
        <f t="shared" si="12"/>
        <v/>
      </c>
      <c r="T49" s="9" t="str">
        <f t="shared" si="13"/>
        <v/>
      </c>
      <c r="U49" s="9" t="str">
        <f t="shared" si="14"/>
        <v/>
      </c>
      <c r="V49" s="9" t="str">
        <f t="shared" si="15"/>
        <v/>
      </c>
      <c r="W49" s="9" t="str">
        <f t="shared" si="16"/>
        <v/>
      </c>
      <c r="X49" s="9" t="str">
        <f t="shared" si="17"/>
        <v/>
      </c>
      <c r="Y49" s="9" t="str">
        <f t="shared" si="18"/>
        <v/>
      </c>
      <c r="Z49" s="23" t="str">
        <f t="shared" si="19"/>
        <v>X</v>
      </c>
    </row>
    <row r="50" spans="1:26" s="7" customFormat="1" ht="30" customHeight="1" x14ac:dyDescent="0.25">
      <c r="A50" s="39" t="s">
        <v>66</v>
      </c>
      <c r="B50" s="39" t="s">
        <v>67</v>
      </c>
      <c r="C50" s="39" t="s">
        <v>68</v>
      </c>
      <c r="D50" s="39" t="s">
        <v>69</v>
      </c>
      <c r="E50" s="42" t="s">
        <v>70</v>
      </c>
      <c r="F50" s="42" t="s">
        <v>28</v>
      </c>
      <c r="G50" s="39" t="s">
        <v>71</v>
      </c>
      <c r="H50" s="40">
        <v>1200</v>
      </c>
      <c r="I50" s="39" t="s">
        <v>72</v>
      </c>
      <c r="J50" s="41">
        <v>42556</v>
      </c>
      <c r="K50" s="42" t="s">
        <v>974</v>
      </c>
      <c r="L50" s="46" t="s">
        <v>73</v>
      </c>
      <c r="M50" s="46" t="s">
        <v>74</v>
      </c>
      <c r="N50" s="46" t="s">
        <v>75</v>
      </c>
      <c r="Q50" s="22" t="str">
        <f t="shared" si="10"/>
        <v/>
      </c>
      <c r="R50" s="9" t="str">
        <f t="shared" si="11"/>
        <v/>
      </c>
      <c r="S50" s="9" t="str">
        <f t="shared" si="12"/>
        <v>X</v>
      </c>
      <c r="T50" s="9" t="str">
        <f t="shared" si="13"/>
        <v/>
      </c>
      <c r="U50" s="9" t="str">
        <f t="shared" si="14"/>
        <v/>
      </c>
      <c r="V50" s="9" t="str">
        <f t="shared" si="15"/>
        <v/>
      </c>
      <c r="W50" s="9" t="str">
        <f t="shared" si="16"/>
        <v/>
      </c>
      <c r="X50" s="9" t="str">
        <f t="shared" si="17"/>
        <v/>
      </c>
      <c r="Y50" s="9" t="str">
        <f t="shared" si="18"/>
        <v/>
      </c>
      <c r="Z50" s="23" t="str">
        <f t="shared" si="19"/>
        <v/>
      </c>
    </row>
    <row r="51" spans="1:26" s="7" customFormat="1" ht="30" customHeight="1" x14ac:dyDescent="0.25">
      <c r="A51" s="39" t="s">
        <v>76</v>
      </c>
      <c r="B51" s="39" t="s">
        <v>77</v>
      </c>
      <c r="C51" s="39" t="s">
        <v>78</v>
      </c>
      <c r="D51" s="39" t="s">
        <v>79</v>
      </c>
      <c r="E51" s="42" t="s">
        <v>80</v>
      </c>
      <c r="F51" s="42" t="s">
        <v>81</v>
      </c>
      <c r="G51" s="39" t="s">
        <v>71</v>
      </c>
      <c r="H51" s="40">
        <v>1200</v>
      </c>
      <c r="I51" s="39" t="s">
        <v>82</v>
      </c>
      <c r="J51" s="41">
        <v>42552</v>
      </c>
      <c r="K51" s="42" t="s">
        <v>976</v>
      </c>
      <c r="L51" s="46" t="s">
        <v>83</v>
      </c>
      <c r="M51" s="46"/>
      <c r="N51" s="46"/>
      <c r="Q51" s="22" t="str">
        <f t="shared" si="10"/>
        <v/>
      </c>
      <c r="R51" s="9" t="str">
        <f t="shared" si="11"/>
        <v/>
      </c>
      <c r="S51" s="9" t="str">
        <f t="shared" si="12"/>
        <v>X</v>
      </c>
      <c r="T51" s="9" t="str">
        <f t="shared" si="13"/>
        <v/>
      </c>
      <c r="U51" s="9" t="str">
        <f t="shared" si="14"/>
        <v/>
      </c>
      <c r="V51" s="9" t="str">
        <f t="shared" si="15"/>
        <v/>
      </c>
      <c r="W51" s="9" t="str">
        <f t="shared" si="16"/>
        <v/>
      </c>
      <c r="X51" s="9" t="str">
        <f t="shared" si="17"/>
        <v/>
      </c>
      <c r="Y51" s="9" t="str">
        <f t="shared" si="18"/>
        <v/>
      </c>
      <c r="Z51" s="23" t="str">
        <f t="shared" si="19"/>
        <v/>
      </c>
    </row>
    <row r="52" spans="1:26" s="7" customFormat="1" ht="30" customHeight="1" x14ac:dyDescent="0.25">
      <c r="A52" s="39" t="s">
        <v>84</v>
      </c>
      <c r="B52" s="39" t="s">
        <v>85</v>
      </c>
      <c r="C52" s="39" t="s">
        <v>86</v>
      </c>
      <c r="D52" s="39" t="s">
        <v>87</v>
      </c>
      <c r="E52" s="42" t="s">
        <v>88</v>
      </c>
      <c r="F52" s="42" t="s">
        <v>89</v>
      </c>
      <c r="G52" s="39" t="s">
        <v>71</v>
      </c>
      <c r="H52" s="40">
        <v>1200</v>
      </c>
      <c r="I52" s="39" t="s">
        <v>90</v>
      </c>
      <c r="J52" s="41">
        <v>42552</v>
      </c>
      <c r="K52" s="42" t="s">
        <v>977</v>
      </c>
      <c r="L52" s="46" t="s">
        <v>65</v>
      </c>
      <c r="M52" s="46"/>
      <c r="N52" s="46"/>
      <c r="Q52" s="22" t="str">
        <f t="shared" si="10"/>
        <v/>
      </c>
      <c r="R52" s="9" t="str">
        <f t="shared" si="11"/>
        <v/>
      </c>
      <c r="S52" s="9" t="str">
        <f t="shared" si="12"/>
        <v>X</v>
      </c>
      <c r="T52" s="9" t="str">
        <f t="shared" si="13"/>
        <v/>
      </c>
      <c r="U52" s="9" t="str">
        <f t="shared" si="14"/>
        <v/>
      </c>
      <c r="V52" s="9" t="str">
        <f t="shared" si="15"/>
        <v/>
      </c>
      <c r="W52" s="9" t="str">
        <f t="shared" si="16"/>
        <v/>
      </c>
      <c r="X52" s="9" t="str">
        <f t="shared" si="17"/>
        <v/>
      </c>
      <c r="Y52" s="9" t="str">
        <f t="shared" si="18"/>
        <v/>
      </c>
      <c r="Z52" s="23" t="str">
        <f t="shared" si="19"/>
        <v/>
      </c>
    </row>
    <row r="53" spans="1:26" s="7" customFormat="1" ht="30" customHeight="1" x14ac:dyDescent="0.25">
      <c r="A53" s="39" t="s">
        <v>91</v>
      </c>
      <c r="B53" s="39" t="s">
        <v>92</v>
      </c>
      <c r="C53" s="39" t="s">
        <v>93</v>
      </c>
      <c r="D53" s="39" t="s">
        <v>94</v>
      </c>
      <c r="E53" s="42" t="s">
        <v>95</v>
      </c>
      <c r="F53" s="42" t="s">
        <v>28</v>
      </c>
      <c r="G53" s="39" t="s">
        <v>71</v>
      </c>
      <c r="H53" s="40">
        <v>1200</v>
      </c>
      <c r="I53" s="39" t="s">
        <v>96</v>
      </c>
      <c r="J53" s="41">
        <v>42556</v>
      </c>
      <c r="K53" s="42" t="s">
        <v>978</v>
      </c>
      <c r="L53" s="46" t="s">
        <v>97</v>
      </c>
      <c r="M53" s="46"/>
      <c r="N53" s="46"/>
      <c r="Q53" s="22" t="str">
        <f t="shared" si="10"/>
        <v/>
      </c>
      <c r="R53" s="9" t="str">
        <f t="shared" si="11"/>
        <v/>
      </c>
      <c r="S53" s="9" t="str">
        <f t="shared" si="12"/>
        <v>X</v>
      </c>
      <c r="T53" s="9" t="str">
        <f t="shared" si="13"/>
        <v/>
      </c>
      <c r="U53" s="9" t="str">
        <f t="shared" si="14"/>
        <v/>
      </c>
      <c r="V53" s="9" t="str">
        <f t="shared" si="15"/>
        <v/>
      </c>
      <c r="W53" s="9" t="str">
        <f t="shared" si="16"/>
        <v/>
      </c>
      <c r="X53" s="9" t="str">
        <f t="shared" si="17"/>
        <v/>
      </c>
      <c r="Y53" s="9" t="str">
        <f t="shared" si="18"/>
        <v/>
      </c>
      <c r="Z53" s="23" t="str">
        <f t="shared" si="19"/>
        <v/>
      </c>
    </row>
    <row r="54" spans="1:26" s="7" customFormat="1" ht="30" customHeight="1" x14ac:dyDescent="0.25">
      <c r="A54" s="39" t="s">
        <v>277</v>
      </c>
      <c r="B54" s="39" t="s">
        <v>278</v>
      </c>
      <c r="C54" s="39" t="s">
        <v>279</v>
      </c>
      <c r="D54" s="39" t="s">
        <v>280</v>
      </c>
      <c r="E54" s="42" t="s">
        <v>281</v>
      </c>
      <c r="F54" s="42" t="s">
        <v>28</v>
      </c>
      <c r="G54" s="39" t="s">
        <v>282</v>
      </c>
      <c r="H54" s="40">
        <v>1200</v>
      </c>
      <c r="I54" s="39" t="s">
        <v>283</v>
      </c>
      <c r="J54" s="41">
        <v>42552</v>
      </c>
      <c r="K54" s="42" t="s">
        <v>974</v>
      </c>
      <c r="L54" s="46" t="s">
        <v>51</v>
      </c>
      <c r="M54" s="46"/>
      <c r="N54" s="46"/>
      <c r="Q54" s="22" t="str">
        <f t="shared" si="10"/>
        <v/>
      </c>
      <c r="R54" s="9" t="str">
        <f t="shared" si="11"/>
        <v/>
      </c>
      <c r="S54" s="9" t="str">
        <f t="shared" si="12"/>
        <v>X</v>
      </c>
      <c r="T54" s="9" t="str">
        <f t="shared" si="13"/>
        <v/>
      </c>
      <c r="U54" s="9" t="str">
        <f t="shared" si="14"/>
        <v/>
      </c>
      <c r="V54" s="9" t="str">
        <f t="shared" si="15"/>
        <v/>
      </c>
      <c r="W54" s="9" t="str">
        <f t="shared" si="16"/>
        <v/>
      </c>
      <c r="X54" s="9" t="str">
        <f t="shared" si="17"/>
        <v/>
      </c>
      <c r="Y54" s="9" t="str">
        <f t="shared" si="18"/>
        <v/>
      </c>
      <c r="Z54" s="23" t="str">
        <f t="shared" si="19"/>
        <v/>
      </c>
    </row>
    <row r="55" spans="1:26" s="7" customFormat="1" ht="30" customHeight="1" x14ac:dyDescent="0.25">
      <c r="A55" s="39" t="s">
        <v>284</v>
      </c>
      <c r="B55" s="39" t="s">
        <v>285</v>
      </c>
      <c r="C55" s="39" t="s">
        <v>286</v>
      </c>
      <c r="D55" s="39" t="s">
        <v>287</v>
      </c>
      <c r="E55" s="42" t="s">
        <v>288</v>
      </c>
      <c r="F55" s="42" t="s">
        <v>28</v>
      </c>
      <c r="G55" s="39" t="s">
        <v>282</v>
      </c>
      <c r="H55" s="40">
        <v>1200</v>
      </c>
      <c r="I55" s="39" t="s">
        <v>289</v>
      </c>
      <c r="J55" s="41">
        <v>42552</v>
      </c>
      <c r="K55" s="42" t="s">
        <v>974</v>
      </c>
      <c r="L55" s="46" t="s">
        <v>51</v>
      </c>
      <c r="M55" s="46"/>
      <c r="N55" s="46"/>
      <c r="Q55" s="22" t="str">
        <f t="shared" si="10"/>
        <v/>
      </c>
      <c r="R55" s="9" t="str">
        <f t="shared" si="11"/>
        <v/>
      </c>
      <c r="S55" s="9" t="str">
        <f t="shared" si="12"/>
        <v>X</v>
      </c>
      <c r="T55" s="9" t="str">
        <f t="shared" si="13"/>
        <v/>
      </c>
      <c r="U55" s="9" t="str">
        <f t="shared" si="14"/>
        <v/>
      </c>
      <c r="V55" s="9" t="str">
        <f t="shared" si="15"/>
        <v/>
      </c>
      <c r="W55" s="9" t="str">
        <f t="shared" si="16"/>
        <v/>
      </c>
      <c r="X55" s="9" t="str">
        <f t="shared" si="17"/>
        <v/>
      </c>
      <c r="Y55" s="9" t="str">
        <f t="shared" si="18"/>
        <v/>
      </c>
      <c r="Z55" s="23" t="str">
        <f t="shared" si="19"/>
        <v/>
      </c>
    </row>
    <row r="56" spans="1:26" s="7" customFormat="1" ht="30" customHeight="1" x14ac:dyDescent="0.25">
      <c r="A56" s="39" t="s">
        <v>411</v>
      </c>
      <c r="B56" s="39" t="s">
        <v>412</v>
      </c>
      <c r="C56" s="39" t="s">
        <v>413</v>
      </c>
      <c r="D56" s="39" t="s">
        <v>414</v>
      </c>
      <c r="E56" s="42" t="s">
        <v>415</v>
      </c>
      <c r="F56" s="42" t="s">
        <v>109</v>
      </c>
      <c r="G56" s="39" t="s">
        <v>416</v>
      </c>
      <c r="H56" s="40">
        <v>1210</v>
      </c>
      <c r="I56" s="39" t="s">
        <v>417</v>
      </c>
      <c r="J56" s="41">
        <v>42552</v>
      </c>
      <c r="K56" s="42" t="s">
        <v>974</v>
      </c>
      <c r="L56" s="46" t="s">
        <v>73</v>
      </c>
      <c r="M56" s="46" t="s">
        <v>418</v>
      </c>
      <c r="N56" s="46" t="s">
        <v>419</v>
      </c>
      <c r="Q56" s="22" t="str">
        <f t="shared" si="10"/>
        <v/>
      </c>
      <c r="R56" s="9" t="str">
        <f t="shared" si="11"/>
        <v/>
      </c>
      <c r="S56" s="9" t="str">
        <f t="shared" si="12"/>
        <v>X</v>
      </c>
      <c r="T56" s="9" t="str">
        <f t="shared" si="13"/>
        <v/>
      </c>
      <c r="U56" s="9" t="str">
        <f t="shared" si="14"/>
        <v/>
      </c>
      <c r="V56" s="9" t="str">
        <f t="shared" si="15"/>
        <v/>
      </c>
      <c r="W56" s="9" t="str">
        <f t="shared" si="16"/>
        <v/>
      </c>
      <c r="X56" s="9" t="str">
        <f t="shared" si="17"/>
        <v/>
      </c>
      <c r="Y56" s="9" t="str">
        <f t="shared" si="18"/>
        <v/>
      </c>
      <c r="Z56" s="23" t="str">
        <f t="shared" si="19"/>
        <v/>
      </c>
    </row>
    <row r="57" spans="1:26" s="7" customFormat="1" ht="30" customHeight="1" x14ac:dyDescent="0.25">
      <c r="A57" s="39" t="s">
        <v>420</v>
      </c>
      <c r="B57" s="39" t="s">
        <v>170</v>
      </c>
      <c r="C57" s="39" t="s">
        <v>421</v>
      </c>
      <c r="D57" s="39" t="s">
        <v>422</v>
      </c>
      <c r="E57" s="42" t="s">
        <v>423</v>
      </c>
      <c r="F57" s="42" t="s">
        <v>28</v>
      </c>
      <c r="G57" s="39" t="s">
        <v>416</v>
      </c>
      <c r="H57" s="40">
        <v>1210</v>
      </c>
      <c r="I57" s="39" t="s">
        <v>424</v>
      </c>
      <c r="J57" s="41">
        <v>42567</v>
      </c>
      <c r="K57" s="42" t="s">
        <v>974</v>
      </c>
      <c r="L57" s="46" t="s">
        <v>65</v>
      </c>
      <c r="M57" s="46"/>
      <c r="N57" s="46"/>
      <c r="Q57" s="22" t="str">
        <f t="shared" si="10"/>
        <v/>
      </c>
      <c r="R57" s="9" t="str">
        <f t="shared" si="11"/>
        <v/>
      </c>
      <c r="S57" s="9" t="str">
        <f t="shared" si="12"/>
        <v>X</v>
      </c>
      <c r="T57" s="9" t="str">
        <f t="shared" si="13"/>
        <v/>
      </c>
      <c r="U57" s="9" t="str">
        <f t="shared" si="14"/>
        <v/>
      </c>
      <c r="V57" s="9" t="str">
        <f t="shared" si="15"/>
        <v/>
      </c>
      <c r="W57" s="9" t="str">
        <f t="shared" si="16"/>
        <v/>
      </c>
      <c r="X57" s="9" t="str">
        <f t="shared" si="17"/>
        <v/>
      </c>
      <c r="Y57" s="9" t="str">
        <f t="shared" si="18"/>
        <v/>
      </c>
      <c r="Z57" s="23" t="str">
        <f t="shared" si="19"/>
        <v/>
      </c>
    </row>
    <row r="58" spans="1:26" s="7" customFormat="1" ht="30" customHeight="1" x14ac:dyDescent="0.25">
      <c r="A58" s="39" t="s">
        <v>378</v>
      </c>
      <c r="B58" s="39" t="s">
        <v>379</v>
      </c>
      <c r="C58" s="39" t="s">
        <v>380</v>
      </c>
      <c r="D58" s="39" t="s">
        <v>381</v>
      </c>
      <c r="E58" s="42" t="s">
        <v>382</v>
      </c>
      <c r="F58" s="42" t="s">
        <v>28</v>
      </c>
      <c r="G58" s="39" t="s">
        <v>383</v>
      </c>
      <c r="H58" s="40">
        <v>1220</v>
      </c>
      <c r="I58" s="39" t="s">
        <v>384</v>
      </c>
      <c r="J58" s="41">
        <v>42573</v>
      </c>
      <c r="K58" s="42" t="s">
        <v>974</v>
      </c>
      <c r="L58" s="46" t="s">
        <v>65</v>
      </c>
      <c r="M58" s="46"/>
      <c r="N58" s="46" t="s">
        <v>385</v>
      </c>
      <c r="Q58" s="22" t="str">
        <f t="shared" si="10"/>
        <v/>
      </c>
      <c r="R58" s="9" t="str">
        <f t="shared" si="11"/>
        <v/>
      </c>
      <c r="S58" s="9" t="str">
        <f t="shared" si="12"/>
        <v>X</v>
      </c>
      <c r="T58" s="9" t="str">
        <f t="shared" si="13"/>
        <v/>
      </c>
      <c r="U58" s="9" t="str">
        <f t="shared" si="14"/>
        <v/>
      </c>
      <c r="V58" s="9" t="str">
        <f t="shared" si="15"/>
        <v/>
      </c>
      <c r="W58" s="9" t="str">
        <f t="shared" si="16"/>
        <v/>
      </c>
      <c r="X58" s="9" t="str">
        <f t="shared" si="17"/>
        <v/>
      </c>
      <c r="Y58" s="9" t="str">
        <f t="shared" si="18"/>
        <v/>
      </c>
      <c r="Z58" s="23" t="str">
        <f t="shared" si="19"/>
        <v/>
      </c>
    </row>
    <row r="59" spans="1:26" s="7" customFormat="1" ht="30" customHeight="1" x14ac:dyDescent="0.25">
      <c r="A59" s="39" t="s">
        <v>616</v>
      </c>
      <c r="B59" s="39" t="s">
        <v>363</v>
      </c>
      <c r="C59" s="39" t="s">
        <v>617</v>
      </c>
      <c r="D59" s="39" t="s">
        <v>618</v>
      </c>
      <c r="E59" s="42" t="s">
        <v>619</v>
      </c>
      <c r="F59" s="42" t="s">
        <v>28</v>
      </c>
      <c r="G59" s="39" t="s">
        <v>620</v>
      </c>
      <c r="H59" s="40">
        <v>1230</v>
      </c>
      <c r="I59" s="39" t="s">
        <v>621</v>
      </c>
      <c r="J59" s="41">
        <v>42555</v>
      </c>
      <c r="K59" s="42" t="s">
        <v>974</v>
      </c>
      <c r="L59" s="46" t="s">
        <v>97</v>
      </c>
      <c r="M59" s="46" t="s">
        <v>622</v>
      </c>
      <c r="N59" s="46" t="s">
        <v>623</v>
      </c>
      <c r="Q59" s="22" t="str">
        <f t="shared" si="10"/>
        <v>X</v>
      </c>
      <c r="R59" s="9" t="str">
        <f t="shared" si="11"/>
        <v/>
      </c>
      <c r="S59" s="9" t="str">
        <f t="shared" si="12"/>
        <v/>
      </c>
      <c r="T59" s="9" t="str">
        <f t="shared" si="13"/>
        <v/>
      </c>
      <c r="U59" s="9" t="str">
        <f t="shared" si="14"/>
        <v/>
      </c>
      <c r="V59" s="9" t="str">
        <f t="shared" si="15"/>
        <v/>
      </c>
      <c r="W59" s="9" t="str">
        <f t="shared" si="16"/>
        <v/>
      </c>
      <c r="X59" s="9" t="str">
        <f t="shared" si="17"/>
        <v>X</v>
      </c>
      <c r="Y59" s="9" t="str">
        <f t="shared" si="18"/>
        <v/>
      </c>
      <c r="Z59" s="23" t="str">
        <f t="shared" si="19"/>
        <v/>
      </c>
    </row>
    <row r="60" spans="1:26" s="7" customFormat="1" ht="30" customHeight="1" x14ac:dyDescent="0.25">
      <c r="A60" s="39" t="s">
        <v>908</v>
      </c>
      <c r="B60" s="39" t="s">
        <v>909</v>
      </c>
      <c r="C60" s="39" t="s">
        <v>910</v>
      </c>
      <c r="D60" s="39" t="s">
        <v>911</v>
      </c>
      <c r="E60" s="42" t="s">
        <v>912</v>
      </c>
      <c r="F60" s="42" t="s">
        <v>28</v>
      </c>
      <c r="G60" s="39" t="s">
        <v>913</v>
      </c>
      <c r="H60" s="40">
        <v>1230</v>
      </c>
      <c r="I60" s="39" t="s">
        <v>914</v>
      </c>
      <c r="J60" s="41">
        <v>42552</v>
      </c>
      <c r="K60" s="42" t="s">
        <v>980</v>
      </c>
      <c r="L60" s="46" t="s">
        <v>22</v>
      </c>
      <c r="M60" s="46" t="s">
        <v>915</v>
      </c>
      <c r="N60" s="46" t="s">
        <v>916</v>
      </c>
      <c r="Q60" s="22" t="str">
        <f t="shared" si="10"/>
        <v>X</v>
      </c>
      <c r="R60" s="9" t="str">
        <f t="shared" si="11"/>
        <v/>
      </c>
      <c r="S60" s="9" t="str">
        <f t="shared" si="12"/>
        <v/>
      </c>
      <c r="T60" s="9" t="str">
        <f t="shared" si="13"/>
        <v/>
      </c>
      <c r="U60" s="9" t="str">
        <f t="shared" si="14"/>
        <v/>
      </c>
      <c r="V60" s="9" t="str">
        <f t="shared" si="15"/>
        <v/>
      </c>
      <c r="W60" s="9" t="str">
        <f t="shared" si="16"/>
        <v/>
      </c>
      <c r="X60" s="9" t="str">
        <f t="shared" si="17"/>
        <v>X</v>
      </c>
      <c r="Y60" s="9" t="str">
        <f t="shared" si="18"/>
        <v/>
      </c>
      <c r="Z60" s="23" t="str">
        <f t="shared" si="19"/>
        <v/>
      </c>
    </row>
    <row r="61" spans="1:26" s="7" customFormat="1" ht="30" customHeight="1" x14ac:dyDescent="0.25">
      <c r="A61" s="39" t="s">
        <v>824</v>
      </c>
      <c r="B61" s="39" t="s">
        <v>641</v>
      </c>
      <c r="C61" s="39" t="s">
        <v>825</v>
      </c>
      <c r="D61" s="39" t="s">
        <v>826</v>
      </c>
      <c r="E61" s="42" t="s">
        <v>827</v>
      </c>
      <c r="F61" s="42" t="s">
        <v>28</v>
      </c>
      <c r="G61" s="39" t="s">
        <v>828</v>
      </c>
      <c r="H61" s="40">
        <v>1240</v>
      </c>
      <c r="I61" s="39" t="s">
        <v>829</v>
      </c>
      <c r="J61" s="41">
        <v>42552</v>
      </c>
      <c r="K61" s="42" t="s">
        <v>977</v>
      </c>
      <c r="L61" s="46" t="s">
        <v>73</v>
      </c>
      <c r="M61" s="46" t="s">
        <v>830</v>
      </c>
      <c r="N61" s="46" t="s">
        <v>831</v>
      </c>
      <c r="Q61" s="22" t="str">
        <f t="shared" si="10"/>
        <v/>
      </c>
      <c r="R61" s="9" t="str">
        <f t="shared" si="11"/>
        <v/>
      </c>
      <c r="S61" s="9" t="str">
        <f t="shared" si="12"/>
        <v/>
      </c>
      <c r="T61" s="9" t="str">
        <f t="shared" si="13"/>
        <v>X</v>
      </c>
      <c r="U61" s="9" t="str">
        <f t="shared" si="14"/>
        <v/>
      </c>
      <c r="V61" s="9" t="str">
        <f t="shared" si="15"/>
        <v>X</v>
      </c>
      <c r="W61" s="9" t="str">
        <f t="shared" si="16"/>
        <v/>
      </c>
      <c r="X61" s="9" t="str">
        <f t="shared" si="17"/>
        <v/>
      </c>
      <c r="Y61" s="9" t="str">
        <f t="shared" si="18"/>
        <v/>
      </c>
      <c r="Z61" s="23" t="str">
        <f t="shared" si="19"/>
        <v/>
      </c>
    </row>
    <row r="62" spans="1:26" s="7" customFormat="1" ht="30" customHeight="1" x14ac:dyDescent="0.25">
      <c r="A62" s="39" t="s">
        <v>120</v>
      </c>
      <c r="B62" s="39" t="s">
        <v>45</v>
      </c>
      <c r="C62" s="39" t="s">
        <v>121</v>
      </c>
      <c r="D62" s="39" t="s">
        <v>122</v>
      </c>
      <c r="E62" s="42" t="s">
        <v>123</v>
      </c>
      <c r="F62" s="42" t="s">
        <v>28</v>
      </c>
      <c r="G62" s="39" t="s">
        <v>124</v>
      </c>
      <c r="H62" s="40">
        <v>1250</v>
      </c>
      <c r="I62" s="39" t="s">
        <v>125</v>
      </c>
      <c r="J62" s="41">
        <v>42556</v>
      </c>
      <c r="K62" s="42" t="s">
        <v>975</v>
      </c>
      <c r="L62" s="46" t="s">
        <v>51</v>
      </c>
      <c r="M62" s="46"/>
      <c r="N62" s="46"/>
      <c r="Q62" s="22" t="str">
        <f t="shared" si="10"/>
        <v>X</v>
      </c>
      <c r="R62" s="9" t="str">
        <f t="shared" si="11"/>
        <v>X</v>
      </c>
      <c r="S62" s="9" t="str">
        <f t="shared" si="12"/>
        <v/>
      </c>
      <c r="T62" s="9" t="str">
        <f t="shared" si="13"/>
        <v/>
      </c>
      <c r="U62" s="9" t="str">
        <f t="shared" si="14"/>
        <v>X</v>
      </c>
      <c r="V62" s="9" t="str">
        <f t="shared" si="15"/>
        <v/>
      </c>
      <c r="W62" s="9" t="str">
        <f t="shared" si="16"/>
        <v/>
      </c>
      <c r="X62" s="9" t="str">
        <f t="shared" si="17"/>
        <v/>
      </c>
      <c r="Y62" s="9" t="str">
        <f t="shared" si="18"/>
        <v>X</v>
      </c>
      <c r="Z62" s="23" t="str">
        <f t="shared" si="19"/>
        <v>X</v>
      </c>
    </row>
    <row r="63" spans="1:26" s="7" customFormat="1" ht="30" customHeight="1" x14ac:dyDescent="0.25">
      <c r="A63" s="39" t="s">
        <v>243</v>
      </c>
      <c r="B63" s="39" t="s">
        <v>92</v>
      </c>
      <c r="C63" s="39" t="s">
        <v>244</v>
      </c>
      <c r="D63" s="39" t="s">
        <v>245</v>
      </c>
      <c r="E63" s="42" t="s">
        <v>246</v>
      </c>
      <c r="F63" s="42" t="s">
        <v>28</v>
      </c>
      <c r="G63" s="39" t="s">
        <v>247</v>
      </c>
      <c r="H63" s="40">
        <v>1250</v>
      </c>
      <c r="I63" s="39" t="s">
        <v>248</v>
      </c>
      <c r="J63" s="41">
        <v>42552</v>
      </c>
      <c r="K63" s="42" t="s">
        <v>978</v>
      </c>
      <c r="L63" s="46" t="s">
        <v>51</v>
      </c>
      <c r="M63" s="46"/>
      <c r="N63" s="46"/>
      <c r="Q63" s="22" t="str">
        <f t="shared" si="10"/>
        <v>X</v>
      </c>
      <c r="R63" s="9" t="str">
        <f t="shared" si="11"/>
        <v>X</v>
      </c>
      <c r="S63" s="9" t="str">
        <f t="shared" si="12"/>
        <v/>
      </c>
      <c r="T63" s="9" t="str">
        <f t="shared" si="13"/>
        <v/>
      </c>
      <c r="U63" s="9" t="str">
        <f t="shared" si="14"/>
        <v>X</v>
      </c>
      <c r="V63" s="9" t="str">
        <f t="shared" si="15"/>
        <v/>
      </c>
      <c r="W63" s="9" t="str">
        <f t="shared" si="16"/>
        <v/>
      </c>
      <c r="X63" s="9" t="str">
        <f t="shared" si="17"/>
        <v/>
      </c>
      <c r="Y63" s="9" t="str">
        <f t="shared" si="18"/>
        <v>X</v>
      </c>
      <c r="Z63" s="23" t="str">
        <f t="shared" si="19"/>
        <v>X</v>
      </c>
    </row>
    <row r="64" spans="1:26" s="7" customFormat="1" ht="30" customHeight="1" x14ac:dyDescent="0.25">
      <c r="A64" s="39" t="s">
        <v>339</v>
      </c>
      <c r="B64" s="39" t="s">
        <v>340</v>
      </c>
      <c r="C64" s="39" t="s">
        <v>341</v>
      </c>
      <c r="D64" s="39" t="s">
        <v>342</v>
      </c>
      <c r="E64" s="42" t="s">
        <v>343</v>
      </c>
      <c r="F64" s="42" t="s">
        <v>28</v>
      </c>
      <c r="G64" s="39" t="s">
        <v>344</v>
      </c>
      <c r="H64" s="40">
        <v>1250</v>
      </c>
      <c r="I64" s="39" t="s">
        <v>345</v>
      </c>
      <c r="J64" s="41">
        <v>42552</v>
      </c>
      <c r="K64" s="42" t="s">
        <v>980</v>
      </c>
      <c r="L64" s="46" t="s">
        <v>65</v>
      </c>
      <c r="M64" s="46"/>
      <c r="N64" s="46"/>
      <c r="Q64" s="22" t="str">
        <f t="shared" si="10"/>
        <v>X</v>
      </c>
      <c r="R64" s="9" t="str">
        <f t="shared" si="11"/>
        <v>X</v>
      </c>
      <c r="S64" s="9" t="str">
        <f t="shared" si="12"/>
        <v/>
      </c>
      <c r="T64" s="9" t="str">
        <f t="shared" si="13"/>
        <v/>
      </c>
      <c r="U64" s="9" t="str">
        <f t="shared" si="14"/>
        <v>X</v>
      </c>
      <c r="V64" s="9" t="str">
        <f t="shared" si="15"/>
        <v/>
      </c>
      <c r="W64" s="9" t="str">
        <f t="shared" si="16"/>
        <v/>
      </c>
      <c r="X64" s="9" t="str">
        <f t="shared" si="17"/>
        <v/>
      </c>
      <c r="Y64" s="9" t="str">
        <f t="shared" si="18"/>
        <v>X</v>
      </c>
      <c r="Z64" s="23" t="str">
        <f t="shared" si="19"/>
        <v>X</v>
      </c>
    </row>
    <row r="65" spans="1:26" s="7" customFormat="1" ht="30" customHeight="1" x14ac:dyDescent="0.25">
      <c r="A65" s="39" t="s">
        <v>917</v>
      </c>
      <c r="B65" s="39" t="s">
        <v>918</v>
      </c>
      <c r="C65" s="39" t="s">
        <v>919</v>
      </c>
      <c r="D65" s="39" t="s">
        <v>920</v>
      </c>
      <c r="E65" s="42" t="s">
        <v>921</v>
      </c>
      <c r="F65" s="42" t="s">
        <v>367</v>
      </c>
      <c r="G65" s="39" t="s">
        <v>922</v>
      </c>
      <c r="H65" s="40">
        <v>1250</v>
      </c>
      <c r="I65" s="39" t="s">
        <v>923</v>
      </c>
      <c r="J65" s="41">
        <v>42552</v>
      </c>
      <c r="K65" s="42" t="s">
        <v>977</v>
      </c>
      <c r="L65" s="46" t="s">
        <v>73</v>
      </c>
      <c r="M65" s="46" t="s">
        <v>924</v>
      </c>
      <c r="N65" s="46" t="s">
        <v>925</v>
      </c>
      <c r="Q65" s="22" t="str">
        <f t="shared" si="10"/>
        <v>X</v>
      </c>
      <c r="R65" s="9" t="str">
        <f t="shared" si="11"/>
        <v>X</v>
      </c>
      <c r="S65" s="9" t="str">
        <f t="shared" si="12"/>
        <v/>
      </c>
      <c r="T65" s="9" t="str">
        <f t="shared" si="13"/>
        <v/>
      </c>
      <c r="U65" s="9" t="str">
        <f t="shared" si="14"/>
        <v>X</v>
      </c>
      <c r="V65" s="9" t="str">
        <f t="shared" si="15"/>
        <v/>
      </c>
      <c r="W65" s="9" t="str">
        <f t="shared" si="16"/>
        <v/>
      </c>
      <c r="X65" s="9" t="str">
        <f t="shared" si="17"/>
        <v/>
      </c>
      <c r="Y65" s="9" t="str">
        <f t="shared" si="18"/>
        <v>X</v>
      </c>
      <c r="Z65" s="23" t="str">
        <f t="shared" si="19"/>
        <v>X</v>
      </c>
    </row>
    <row r="66" spans="1:26" s="7" customFormat="1" ht="30" customHeight="1" x14ac:dyDescent="0.25">
      <c r="A66" s="39" t="s">
        <v>353</v>
      </c>
      <c r="B66" s="39" t="s">
        <v>354</v>
      </c>
      <c r="C66" s="39" t="s">
        <v>355</v>
      </c>
      <c r="D66" s="39" t="s">
        <v>356</v>
      </c>
      <c r="E66" s="42" t="s">
        <v>357</v>
      </c>
      <c r="F66" s="42" t="s">
        <v>28</v>
      </c>
      <c r="G66" s="39" t="s">
        <v>358</v>
      </c>
      <c r="H66" s="40">
        <v>1290</v>
      </c>
      <c r="I66" s="39" t="s">
        <v>359</v>
      </c>
      <c r="J66" s="41">
        <v>42552</v>
      </c>
      <c r="K66" s="42" t="s">
        <v>974</v>
      </c>
      <c r="L66" s="46" t="s">
        <v>51</v>
      </c>
      <c r="M66" s="46" t="s">
        <v>360</v>
      </c>
      <c r="N66" s="46" t="s">
        <v>361</v>
      </c>
      <c r="Q66" s="22" t="str">
        <f t="shared" ref="Q66:Q97" si="20">IF(SUMPRODUCT((COUNTIF(Estelle,$H66))*1),"X","")</f>
        <v>X</v>
      </c>
      <c r="R66" s="9" t="str">
        <f t="shared" ref="R66:R97" si="21">IF(SUMPRODUCT((COUNTIF(Fanny,$H66))*1),"X","")</f>
        <v/>
      </c>
      <c r="S66" s="9" t="str">
        <f t="shared" ref="S66:S97" si="22">IF(SUMPRODUCT((COUNTIF(Joao,$H66))*1),"X","")</f>
        <v/>
      </c>
      <c r="T66" s="9" t="str">
        <f t="shared" ref="T66:T97" si="23">IF(SUMPRODUCT((COUNTIF(Stéphanie,$H66))*1),"X","")</f>
        <v/>
      </c>
      <c r="U66" s="9" t="str">
        <f t="shared" ref="U66:U97" si="24">IF(SUMPRODUCT((COUNTIF(Angélique,$H66))*1),"X","")</f>
        <v/>
      </c>
      <c r="V66" s="9" t="str">
        <f t="shared" ref="V66:V97" si="25">IF(SUMPRODUCT((COUNTIF(Jacqueline,$H66))*1),"X","")</f>
        <v/>
      </c>
      <c r="W66" s="9" t="str">
        <f t="shared" ref="W66:W97" si="26">IF(SUMPRODUCT((COUNTIF(Nico,$H66))*1),"X","")</f>
        <v/>
      </c>
      <c r="X66" s="9" t="str">
        <f t="shared" ref="X66:X97" si="27">IF(SUMPRODUCT((COUNTIF(Natasha,$H66))*1),"X","")</f>
        <v/>
      </c>
      <c r="Y66" s="9" t="str">
        <f t="shared" ref="Y66:Y97" si="28">IF(SUMPRODUCT((COUNTIF(Jérome,$H66))*1),"X","")</f>
        <v/>
      </c>
      <c r="Z66" s="23" t="str">
        <f t="shared" ref="Z66:Z97" si="29">IF(SUMPRODUCT((COUNTIF(Rebecca,$H66))*1),"X","")</f>
        <v/>
      </c>
    </row>
    <row r="67" spans="1:26" s="7" customFormat="1" ht="30" customHeight="1" x14ac:dyDescent="0.25">
      <c r="A67" s="39" t="s">
        <v>98</v>
      </c>
      <c r="B67" s="39" t="s">
        <v>99</v>
      </c>
      <c r="C67" s="39" t="s">
        <v>100</v>
      </c>
      <c r="D67" s="39" t="s">
        <v>101</v>
      </c>
      <c r="E67" s="42" t="s">
        <v>102</v>
      </c>
      <c r="F67" s="42" t="s">
        <v>28</v>
      </c>
      <c r="G67" s="39" t="s">
        <v>103</v>
      </c>
      <c r="H67" s="40">
        <v>1300</v>
      </c>
      <c r="I67" s="39" t="s">
        <v>104</v>
      </c>
      <c r="J67" s="41">
        <v>42555</v>
      </c>
      <c r="K67" s="42" t="s">
        <v>977</v>
      </c>
      <c r="L67" s="46" t="s">
        <v>73</v>
      </c>
      <c r="M67" s="46"/>
      <c r="N67" s="46"/>
      <c r="Q67" s="22" t="str">
        <f t="shared" si="20"/>
        <v>X</v>
      </c>
      <c r="R67" s="9" t="str">
        <f t="shared" si="21"/>
        <v/>
      </c>
      <c r="S67" s="9" t="str">
        <f t="shared" si="22"/>
        <v/>
      </c>
      <c r="T67" s="9" t="str">
        <f t="shared" si="23"/>
        <v/>
      </c>
      <c r="U67" s="9" t="str">
        <f t="shared" si="24"/>
        <v/>
      </c>
      <c r="V67" s="9" t="str">
        <f t="shared" si="25"/>
        <v/>
      </c>
      <c r="W67" s="9" t="str">
        <f t="shared" si="26"/>
        <v/>
      </c>
      <c r="X67" s="9" t="str">
        <f t="shared" si="27"/>
        <v/>
      </c>
      <c r="Y67" s="9" t="str">
        <f t="shared" si="28"/>
        <v/>
      </c>
      <c r="Z67" s="23" t="str">
        <f t="shared" si="29"/>
        <v/>
      </c>
    </row>
    <row r="68" spans="1:26" s="7" customFormat="1" ht="30" customHeight="1" x14ac:dyDescent="0.25">
      <c r="A68" s="39" t="s">
        <v>527</v>
      </c>
      <c r="B68" s="39" t="s">
        <v>528</v>
      </c>
      <c r="C68" s="39" t="s">
        <v>529</v>
      </c>
      <c r="D68" s="39" t="s">
        <v>530</v>
      </c>
      <c r="E68" s="42" t="s">
        <v>531</v>
      </c>
      <c r="F68" s="42" t="s">
        <v>28</v>
      </c>
      <c r="G68" s="39" t="s">
        <v>532</v>
      </c>
      <c r="H68" s="40">
        <v>1300</v>
      </c>
      <c r="I68" s="39" t="s">
        <v>533</v>
      </c>
      <c r="J68" s="41">
        <v>42557</v>
      </c>
      <c r="K68" s="42" t="s">
        <v>974</v>
      </c>
      <c r="L68" s="46" t="s">
        <v>97</v>
      </c>
      <c r="M68" s="46"/>
      <c r="N68" s="46"/>
      <c r="Q68" s="22" t="str">
        <f t="shared" si="20"/>
        <v>X</v>
      </c>
      <c r="R68" s="9" t="str">
        <f t="shared" si="21"/>
        <v/>
      </c>
      <c r="S68" s="9" t="str">
        <f t="shared" si="22"/>
        <v/>
      </c>
      <c r="T68" s="9" t="str">
        <f t="shared" si="23"/>
        <v/>
      </c>
      <c r="U68" s="9" t="str">
        <f t="shared" si="24"/>
        <v/>
      </c>
      <c r="V68" s="9" t="str">
        <f t="shared" si="25"/>
        <v/>
      </c>
      <c r="W68" s="9" t="str">
        <f t="shared" si="26"/>
        <v/>
      </c>
      <c r="X68" s="9" t="str">
        <f t="shared" si="27"/>
        <v/>
      </c>
      <c r="Y68" s="9" t="str">
        <f t="shared" si="28"/>
        <v/>
      </c>
      <c r="Z68" s="23" t="str">
        <f t="shared" si="29"/>
        <v/>
      </c>
    </row>
    <row r="69" spans="1:26" s="7" customFormat="1" ht="30" customHeight="1" x14ac:dyDescent="0.25">
      <c r="A69" s="39" t="s">
        <v>323</v>
      </c>
      <c r="B69" s="39" t="s">
        <v>324</v>
      </c>
      <c r="C69" s="39" t="s">
        <v>325</v>
      </c>
      <c r="D69" s="39" t="s">
        <v>326</v>
      </c>
      <c r="E69" s="42" t="s">
        <v>327</v>
      </c>
      <c r="F69" s="42" t="s">
        <v>28</v>
      </c>
      <c r="G69" s="39" t="s">
        <v>328</v>
      </c>
      <c r="H69" s="40">
        <v>1310</v>
      </c>
      <c r="I69" s="39" t="s">
        <v>329</v>
      </c>
      <c r="J69" s="41">
        <v>42552</v>
      </c>
      <c r="K69" s="42" t="s">
        <v>977</v>
      </c>
      <c r="L69" s="46" t="s">
        <v>73</v>
      </c>
      <c r="M69" s="46" t="s">
        <v>330</v>
      </c>
      <c r="N69" s="46" t="s">
        <v>331</v>
      </c>
      <c r="Q69" s="22" t="str">
        <f t="shared" si="20"/>
        <v>X</v>
      </c>
      <c r="R69" s="9" t="str">
        <f t="shared" si="21"/>
        <v/>
      </c>
      <c r="S69" s="9" t="str">
        <f t="shared" si="22"/>
        <v/>
      </c>
      <c r="T69" s="9" t="str">
        <f t="shared" si="23"/>
        <v/>
      </c>
      <c r="U69" s="9" t="str">
        <f t="shared" si="24"/>
        <v/>
      </c>
      <c r="V69" s="9" t="str">
        <f t="shared" si="25"/>
        <v/>
      </c>
      <c r="W69" s="9" t="str">
        <f t="shared" si="26"/>
        <v/>
      </c>
      <c r="X69" s="9" t="str">
        <f t="shared" si="27"/>
        <v/>
      </c>
      <c r="Y69" s="9" t="str">
        <f t="shared" si="28"/>
        <v/>
      </c>
      <c r="Z69" s="23" t="str">
        <f t="shared" si="29"/>
        <v/>
      </c>
    </row>
    <row r="70" spans="1:26" s="7" customFormat="1" ht="30" customHeight="1" x14ac:dyDescent="0.25">
      <c r="A70" s="39" t="s">
        <v>674</v>
      </c>
      <c r="B70" s="39" t="s">
        <v>675</v>
      </c>
      <c r="C70" s="39" t="s">
        <v>676</v>
      </c>
      <c r="D70" s="39" t="s">
        <v>677</v>
      </c>
      <c r="E70" s="42" t="s">
        <v>678</v>
      </c>
      <c r="F70" s="42" t="s">
        <v>28</v>
      </c>
      <c r="G70" s="39" t="s">
        <v>679</v>
      </c>
      <c r="H70" s="40">
        <v>1310</v>
      </c>
      <c r="I70" s="39" t="s">
        <v>680</v>
      </c>
      <c r="J70" s="41">
        <v>42552</v>
      </c>
      <c r="K70" s="42" t="s">
        <v>977</v>
      </c>
      <c r="L70" s="46" t="s">
        <v>51</v>
      </c>
      <c r="M70" s="46"/>
      <c r="N70" s="46"/>
      <c r="Q70" s="22" t="str">
        <f t="shared" si="20"/>
        <v>X</v>
      </c>
      <c r="R70" s="9" t="str">
        <f t="shared" si="21"/>
        <v/>
      </c>
      <c r="S70" s="9" t="str">
        <f t="shared" si="22"/>
        <v/>
      </c>
      <c r="T70" s="9" t="str">
        <f t="shared" si="23"/>
        <v/>
      </c>
      <c r="U70" s="9" t="str">
        <f t="shared" si="24"/>
        <v/>
      </c>
      <c r="V70" s="9" t="str">
        <f t="shared" si="25"/>
        <v/>
      </c>
      <c r="W70" s="9" t="str">
        <f t="shared" si="26"/>
        <v/>
      </c>
      <c r="X70" s="9" t="str">
        <f t="shared" si="27"/>
        <v/>
      </c>
      <c r="Y70" s="9" t="str">
        <f t="shared" si="28"/>
        <v/>
      </c>
      <c r="Z70" s="23" t="str">
        <f t="shared" si="29"/>
        <v/>
      </c>
    </row>
    <row r="71" spans="1:26" s="7" customFormat="1" ht="30" customHeight="1" x14ac:dyDescent="0.25">
      <c r="A71" s="39" t="s">
        <v>681</v>
      </c>
      <c r="B71" s="39" t="s">
        <v>45</v>
      </c>
      <c r="C71" s="39" t="s">
        <v>682</v>
      </c>
      <c r="D71" s="39" t="s">
        <v>683</v>
      </c>
      <c r="E71" s="42" t="s">
        <v>684</v>
      </c>
      <c r="F71" s="42" t="s">
        <v>28</v>
      </c>
      <c r="G71" s="39" t="s">
        <v>679</v>
      </c>
      <c r="H71" s="40">
        <v>1310</v>
      </c>
      <c r="I71" s="39" t="s">
        <v>685</v>
      </c>
      <c r="J71" s="41">
        <v>42559</v>
      </c>
      <c r="K71" s="42" t="s">
        <v>975</v>
      </c>
      <c r="L71" s="46" t="s">
        <v>97</v>
      </c>
      <c r="M71" s="46"/>
      <c r="N71" s="46"/>
      <c r="Q71" s="22" t="str">
        <f t="shared" si="20"/>
        <v>X</v>
      </c>
      <c r="R71" s="9" t="str">
        <f t="shared" si="21"/>
        <v/>
      </c>
      <c r="S71" s="9" t="str">
        <f t="shared" si="22"/>
        <v/>
      </c>
      <c r="T71" s="9" t="str">
        <f t="shared" si="23"/>
        <v/>
      </c>
      <c r="U71" s="9" t="str">
        <f t="shared" si="24"/>
        <v/>
      </c>
      <c r="V71" s="9" t="str">
        <f t="shared" si="25"/>
        <v/>
      </c>
      <c r="W71" s="9" t="str">
        <f t="shared" si="26"/>
        <v/>
      </c>
      <c r="X71" s="9" t="str">
        <f t="shared" si="27"/>
        <v/>
      </c>
      <c r="Y71" s="9" t="str">
        <f t="shared" si="28"/>
        <v/>
      </c>
      <c r="Z71" s="23" t="str">
        <f t="shared" si="29"/>
        <v/>
      </c>
    </row>
    <row r="72" spans="1:26" s="7" customFormat="1" ht="30" customHeight="1" x14ac:dyDescent="0.25">
      <c r="A72" s="39" t="s">
        <v>113</v>
      </c>
      <c r="B72" s="39" t="s">
        <v>114</v>
      </c>
      <c r="C72" s="39" t="s">
        <v>115</v>
      </c>
      <c r="D72" s="39" t="s">
        <v>116</v>
      </c>
      <c r="E72" s="42" t="s">
        <v>117</v>
      </c>
      <c r="F72" s="42" t="s">
        <v>28</v>
      </c>
      <c r="G72" s="39" t="s">
        <v>118</v>
      </c>
      <c r="H72" s="40">
        <v>1330</v>
      </c>
      <c r="I72" s="39" t="s">
        <v>119</v>
      </c>
      <c r="J72" s="41">
        <v>42555</v>
      </c>
      <c r="K72" s="42" t="s">
        <v>979</v>
      </c>
      <c r="L72" s="46" t="s">
        <v>51</v>
      </c>
      <c r="M72" s="46"/>
      <c r="N72" s="46"/>
      <c r="Q72" s="22" t="str">
        <f t="shared" si="20"/>
        <v/>
      </c>
      <c r="R72" s="9" t="str">
        <f t="shared" si="21"/>
        <v/>
      </c>
      <c r="S72" s="9" t="str">
        <f t="shared" si="22"/>
        <v/>
      </c>
      <c r="T72" s="9" t="str">
        <f t="shared" si="23"/>
        <v/>
      </c>
      <c r="U72" s="9" t="str">
        <f t="shared" si="24"/>
        <v/>
      </c>
      <c r="V72" s="9" t="str">
        <f t="shared" si="25"/>
        <v>X</v>
      </c>
      <c r="W72" s="9" t="str">
        <f t="shared" si="26"/>
        <v/>
      </c>
      <c r="X72" s="9" t="str">
        <f t="shared" si="27"/>
        <v/>
      </c>
      <c r="Y72" s="9" t="str">
        <f t="shared" si="28"/>
        <v/>
      </c>
      <c r="Z72" s="23" t="str">
        <f t="shared" si="29"/>
        <v/>
      </c>
    </row>
    <row r="73" spans="1:26" s="7" customFormat="1" ht="30" customHeight="1" x14ac:dyDescent="0.25">
      <c r="A73" s="39" t="s">
        <v>490</v>
      </c>
      <c r="B73" s="39" t="s">
        <v>491</v>
      </c>
      <c r="C73" s="39" t="s">
        <v>492</v>
      </c>
      <c r="D73" s="39" t="s">
        <v>493</v>
      </c>
      <c r="E73" s="42" t="s">
        <v>494</v>
      </c>
      <c r="F73" s="42" t="s">
        <v>28</v>
      </c>
      <c r="G73" s="39" t="s">
        <v>495</v>
      </c>
      <c r="H73" s="40">
        <v>1330</v>
      </c>
      <c r="I73" s="39" t="s">
        <v>496</v>
      </c>
      <c r="J73" s="41">
        <v>42552</v>
      </c>
      <c r="K73" s="42" t="s">
        <v>974</v>
      </c>
      <c r="L73" s="46" t="s">
        <v>51</v>
      </c>
      <c r="M73" s="46"/>
      <c r="N73" s="46" t="s">
        <v>497</v>
      </c>
      <c r="Q73" s="22" t="str">
        <f t="shared" si="20"/>
        <v/>
      </c>
      <c r="R73" s="9" t="str">
        <f t="shared" si="21"/>
        <v/>
      </c>
      <c r="S73" s="9" t="str">
        <f t="shared" si="22"/>
        <v/>
      </c>
      <c r="T73" s="9" t="str">
        <f t="shared" si="23"/>
        <v/>
      </c>
      <c r="U73" s="9" t="str">
        <f t="shared" si="24"/>
        <v/>
      </c>
      <c r="V73" s="9" t="str">
        <f t="shared" si="25"/>
        <v>X</v>
      </c>
      <c r="W73" s="9" t="str">
        <f t="shared" si="26"/>
        <v/>
      </c>
      <c r="X73" s="9" t="str">
        <f t="shared" si="27"/>
        <v/>
      </c>
      <c r="Y73" s="9" t="str">
        <f t="shared" si="28"/>
        <v/>
      </c>
      <c r="Z73" s="23" t="str">
        <f t="shared" si="29"/>
        <v/>
      </c>
    </row>
    <row r="74" spans="1:26" s="7" customFormat="1" ht="30" customHeight="1" x14ac:dyDescent="0.25">
      <c r="A74" s="39" t="s">
        <v>498</v>
      </c>
      <c r="B74" s="39" t="s">
        <v>499</v>
      </c>
      <c r="C74" s="39" t="s">
        <v>500</v>
      </c>
      <c r="D74" s="39" t="s">
        <v>501</v>
      </c>
      <c r="E74" s="42" t="s">
        <v>502</v>
      </c>
      <c r="F74" s="42" t="s">
        <v>28</v>
      </c>
      <c r="G74" s="39" t="s">
        <v>503</v>
      </c>
      <c r="H74" s="40">
        <v>1330</v>
      </c>
      <c r="I74" s="39" t="s">
        <v>504</v>
      </c>
      <c r="J74" s="41">
        <v>42552</v>
      </c>
      <c r="K74" s="42" t="s">
        <v>974</v>
      </c>
      <c r="L74" s="46" t="s">
        <v>65</v>
      </c>
      <c r="M74" s="46" t="s">
        <v>505</v>
      </c>
      <c r="N74" s="46" t="s">
        <v>506</v>
      </c>
      <c r="Q74" s="22" t="str">
        <f t="shared" si="20"/>
        <v/>
      </c>
      <c r="R74" s="9" t="str">
        <f t="shared" si="21"/>
        <v/>
      </c>
      <c r="S74" s="9" t="str">
        <f t="shared" si="22"/>
        <v/>
      </c>
      <c r="T74" s="9" t="str">
        <f t="shared" si="23"/>
        <v/>
      </c>
      <c r="U74" s="9" t="str">
        <f t="shared" si="24"/>
        <v/>
      </c>
      <c r="V74" s="9" t="str">
        <f t="shared" si="25"/>
        <v>X</v>
      </c>
      <c r="W74" s="9" t="str">
        <f t="shared" si="26"/>
        <v/>
      </c>
      <c r="X74" s="9" t="str">
        <f t="shared" si="27"/>
        <v/>
      </c>
      <c r="Y74" s="9" t="str">
        <f t="shared" si="28"/>
        <v/>
      </c>
      <c r="Z74" s="23" t="str">
        <f t="shared" si="29"/>
        <v/>
      </c>
    </row>
    <row r="75" spans="1:26" s="7" customFormat="1" ht="30" customHeight="1" x14ac:dyDescent="0.25">
      <c r="A75" s="39" t="s">
        <v>44</v>
      </c>
      <c r="B75" s="39" t="s">
        <v>45</v>
      </c>
      <c r="C75" s="39" t="s">
        <v>46</v>
      </c>
      <c r="D75" s="39" t="s">
        <v>47</v>
      </c>
      <c r="E75" s="42" t="s">
        <v>48</v>
      </c>
      <c r="F75" s="42" t="s">
        <v>28</v>
      </c>
      <c r="G75" s="39" t="s">
        <v>49</v>
      </c>
      <c r="H75" s="40">
        <v>1340</v>
      </c>
      <c r="I75" s="39" t="s">
        <v>50</v>
      </c>
      <c r="J75" s="41">
        <v>42578</v>
      </c>
      <c r="K75" s="42" t="s">
        <v>975</v>
      </c>
      <c r="L75" s="46" t="s">
        <v>51</v>
      </c>
      <c r="M75" s="46"/>
      <c r="N75" s="46"/>
      <c r="Q75" s="22" t="str">
        <f t="shared" si="20"/>
        <v/>
      </c>
      <c r="R75" s="9" t="str">
        <f t="shared" si="21"/>
        <v/>
      </c>
      <c r="S75" s="9" t="str">
        <f t="shared" si="22"/>
        <v/>
      </c>
      <c r="T75" s="9" t="str">
        <f t="shared" si="23"/>
        <v/>
      </c>
      <c r="U75" s="9" t="str">
        <f t="shared" si="24"/>
        <v/>
      </c>
      <c r="V75" s="9" t="str">
        <f t="shared" si="25"/>
        <v/>
      </c>
      <c r="W75" s="9" t="str">
        <f t="shared" si="26"/>
        <v/>
      </c>
      <c r="X75" s="9" t="str">
        <f t="shared" si="27"/>
        <v/>
      </c>
      <c r="Y75" s="9" t="str">
        <f t="shared" si="28"/>
        <v>X</v>
      </c>
      <c r="Z75" s="23" t="str">
        <f t="shared" si="29"/>
        <v/>
      </c>
    </row>
    <row r="76" spans="1:26" s="7" customFormat="1" ht="30" customHeight="1" x14ac:dyDescent="0.25">
      <c r="A76" s="39" t="s">
        <v>609</v>
      </c>
      <c r="B76" s="39" t="s">
        <v>15</v>
      </c>
      <c r="C76" s="39" t="s">
        <v>610</v>
      </c>
      <c r="D76" s="39" t="s">
        <v>611</v>
      </c>
      <c r="E76" s="42" t="s">
        <v>612</v>
      </c>
      <c r="F76" s="42"/>
      <c r="G76" s="39" t="s">
        <v>613</v>
      </c>
      <c r="H76" s="40">
        <v>1340</v>
      </c>
      <c r="I76" s="39" t="s">
        <v>614</v>
      </c>
      <c r="J76" s="41">
        <v>42552</v>
      </c>
      <c r="K76" s="42" t="s">
        <v>974</v>
      </c>
      <c r="L76" s="46" t="s">
        <v>22</v>
      </c>
      <c r="M76" s="46"/>
      <c r="N76" s="46" t="s">
        <v>615</v>
      </c>
      <c r="Q76" s="22" t="str">
        <f t="shared" si="20"/>
        <v/>
      </c>
      <c r="R76" s="9" t="str">
        <f t="shared" si="21"/>
        <v/>
      </c>
      <c r="S76" s="9" t="str">
        <f t="shared" si="22"/>
        <v/>
      </c>
      <c r="T76" s="9" t="str">
        <f t="shared" si="23"/>
        <v/>
      </c>
      <c r="U76" s="9" t="str">
        <f t="shared" si="24"/>
        <v/>
      </c>
      <c r="V76" s="9" t="str">
        <f t="shared" si="25"/>
        <v/>
      </c>
      <c r="W76" s="9" t="str">
        <f t="shared" si="26"/>
        <v/>
      </c>
      <c r="X76" s="9" t="str">
        <f t="shared" si="27"/>
        <v/>
      </c>
      <c r="Y76" s="9" t="str">
        <f t="shared" si="28"/>
        <v>X</v>
      </c>
      <c r="Z76" s="23" t="str">
        <f t="shared" si="29"/>
        <v/>
      </c>
    </row>
    <row r="77" spans="1:26" s="7" customFormat="1" ht="30" customHeight="1" x14ac:dyDescent="0.25">
      <c r="A77" s="39" t="s">
        <v>58</v>
      </c>
      <c r="B77" s="39" t="s">
        <v>59</v>
      </c>
      <c r="C77" s="39" t="s">
        <v>60</v>
      </c>
      <c r="D77" s="39" t="s">
        <v>61</v>
      </c>
      <c r="E77" s="42" t="s">
        <v>62</v>
      </c>
      <c r="F77" s="42" t="s">
        <v>28</v>
      </c>
      <c r="G77" s="39" t="s">
        <v>63</v>
      </c>
      <c r="H77" s="40">
        <v>1360</v>
      </c>
      <c r="I77" s="39" t="s">
        <v>64</v>
      </c>
      <c r="J77" s="41">
        <v>42562</v>
      </c>
      <c r="K77" s="42" t="s">
        <v>974</v>
      </c>
      <c r="L77" s="46" t="s">
        <v>65</v>
      </c>
      <c r="M77" s="46"/>
      <c r="N77" s="46"/>
      <c r="Q77" s="22" t="str">
        <f t="shared" si="20"/>
        <v/>
      </c>
      <c r="R77" s="9" t="str">
        <f t="shared" si="21"/>
        <v/>
      </c>
      <c r="S77" s="9" t="str">
        <f t="shared" si="22"/>
        <v/>
      </c>
      <c r="T77" s="9" t="str">
        <f t="shared" si="23"/>
        <v/>
      </c>
      <c r="U77" s="9" t="str">
        <f t="shared" si="24"/>
        <v/>
      </c>
      <c r="V77" s="9" t="str">
        <f t="shared" si="25"/>
        <v/>
      </c>
      <c r="W77" s="9" t="str">
        <f t="shared" si="26"/>
        <v>X</v>
      </c>
      <c r="X77" s="9" t="str">
        <f t="shared" si="27"/>
        <v>X</v>
      </c>
      <c r="Y77" s="9" t="str">
        <f t="shared" si="28"/>
        <v/>
      </c>
      <c r="Z77" s="23" t="str">
        <f t="shared" si="29"/>
        <v>X</v>
      </c>
    </row>
    <row r="78" spans="1:26" s="7" customFormat="1" ht="30" customHeight="1" x14ac:dyDescent="0.25">
      <c r="A78" s="39" t="s">
        <v>513</v>
      </c>
      <c r="B78" s="39" t="s">
        <v>256</v>
      </c>
      <c r="C78" s="39" t="s">
        <v>514</v>
      </c>
      <c r="D78" s="39" t="s">
        <v>515</v>
      </c>
      <c r="E78" s="42" t="s">
        <v>516</v>
      </c>
      <c r="F78" s="42" t="s">
        <v>28</v>
      </c>
      <c r="G78" s="39" t="s">
        <v>517</v>
      </c>
      <c r="H78" s="40">
        <v>1360</v>
      </c>
      <c r="I78" s="39" t="s">
        <v>518</v>
      </c>
      <c r="J78" s="41">
        <v>42569</v>
      </c>
      <c r="K78" s="42" t="s">
        <v>977</v>
      </c>
      <c r="L78" s="46" t="s">
        <v>73</v>
      </c>
      <c r="M78" s="46" t="s">
        <v>519</v>
      </c>
      <c r="N78" s="46" t="s">
        <v>520</v>
      </c>
      <c r="Q78" s="22" t="str">
        <f t="shared" si="20"/>
        <v/>
      </c>
      <c r="R78" s="9" t="str">
        <f t="shared" si="21"/>
        <v/>
      </c>
      <c r="S78" s="9" t="str">
        <f t="shared" si="22"/>
        <v/>
      </c>
      <c r="T78" s="9" t="str">
        <f t="shared" si="23"/>
        <v/>
      </c>
      <c r="U78" s="9" t="str">
        <f t="shared" si="24"/>
        <v/>
      </c>
      <c r="V78" s="9" t="str">
        <f t="shared" si="25"/>
        <v/>
      </c>
      <c r="W78" s="9" t="str">
        <f t="shared" si="26"/>
        <v>X</v>
      </c>
      <c r="X78" s="9" t="str">
        <f t="shared" si="27"/>
        <v>X</v>
      </c>
      <c r="Y78" s="9" t="str">
        <f t="shared" si="28"/>
        <v/>
      </c>
      <c r="Z78" s="23" t="str">
        <f t="shared" si="29"/>
        <v>X</v>
      </c>
    </row>
    <row r="79" spans="1:26" s="7" customFormat="1" ht="30" customHeight="1" x14ac:dyDescent="0.25">
      <c r="A79" s="39" t="s">
        <v>346</v>
      </c>
      <c r="B79" s="39" t="s">
        <v>347</v>
      </c>
      <c r="C79" s="39" t="s">
        <v>348</v>
      </c>
      <c r="D79" s="39" t="s">
        <v>349</v>
      </c>
      <c r="E79" s="42" t="s">
        <v>350</v>
      </c>
      <c r="F79" s="42" t="s">
        <v>28</v>
      </c>
      <c r="G79" s="39" t="s">
        <v>351</v>
      </c>
      <c r="H79" s="40">
        <v>1370</v>
      </c>
      <c r="I79" s="39" t="s">
        <v>352</v>
      </c>
      <c r="J79" s="41">
        <v>42552</v>
      </c>
      <c r="K79" s="42" t="s">
        <v>978</v>
      </c>
      <c r="L79" s="46" t="s">
        <v>51</v>
      </c>
      <c r="M79" s="46"/>
      <c r="N79" s="46"/>
      <c r="Q79" s="22" t="str">
        <f t="shared" si="20"/>
        <v>X</v>
      </c>
      <c r="R79" s="9" t="str">
        <f t="shared" si="21"/>
        <v>X</v>
      </c>
      <c r="S79" s="9" t="str">
        <f t="shared" si="22"/>
        <v/>
      </c>
      <c r="T79" s="9" t="str">
        <f t="shared" si="23"/>
        <v/>
      </c>
      <c r="U79" s="9" t="str">
        <f t="shared" si="24"/>
        <v/>
      </c>
      <c r="V79" s="9" t="str">
        <f t="shared" si="25"/>
        <v/>
      </c>
      <c r="W79" s="9" t="str">
        <f t="shared" si="26"/>
        <v/>
      </c>
      <c r="X79" s="9" t="str">
        <f t="shared" si="27"/>
        <v/>
      </c>
      <c r="Y79" s="9" t="str">
        <f t="shared" si="28"/>
        <v>X</v>
      </c>
      <c r="Z79" s="23" t="str">
        <f t="shared" si="29"/>
        <v>X</v>
      </c>
    </row>
    <row r="80" spans="1:26" s="7" customFormat="1" ht="30" customHeight="1" x14ac:dyDescent="0.25">
      <c r="A80" s="39" t="s">
        <v>534</v>
      </c>
      <c r="B80" s="39" t="s">
        <v>45</v>
      </c>
      <c r="C80" s="39" t="s">
        <v>535</v>
      </c>
      <c r="D80" s="39" t="s">
        <v>536</v>
      </c>
      <c r="E80" s="42" t="s">
        <v>537</v>
      </c>
      <c r="F80" s="42" t="s">
        <v>28</v>
      </c>
      <c r="G80" s="39" t="s">
        <v>538</v>
      </c>
      <c r="H80" s="40">
        <v>1370</v>
      </c>
      <c r="I80" s="39" t="s">
        <v>539</v>
      </c>
      <c r="J80" s="41">
        <v>42576</v>
      </c>
      <c r="K80" s="42" t="s">
        <v>975</v>
      </c>
      <c r="L80" s="46" t="s">
        <v>242</v>
      </c>
      <c r="M80" s="46"/>
      <c r="N80" s="46"/>
      <c r="Q80" s="22" t="str">
        <f t="shared" si="20"/>
        <v>X</v>
      </c>
      <c r="R80" s="9" t="str">
        <f t="shared" si="21"/>
        <v>X</v>
      </c>
      <c r="S80" s="9" t="str">
        <f t="shared" si="22"/>
        <v/>
      </c>
      <c r="T80" s="9" t="str">
        <f t="shared" si="23"/>
        <v/>
      </c>
      <c r="U80" s="9" t="str">
        <f t="shared" si="24"/>
        <v/>
      </c>
      <c r="V80" s="9" t="str">
        <f t="shared" si="25"/>
        <v/>
      </c>
      <c r="W80" s="9" t="str">
        <f t="shared" si="26"/>
        <v/>
      </c>
      <c r="X80" s="9" t="str">
        <f t="shared" si="27"/>
        <v/>
      </c>
      <c r="Y80" s="9" t="str">
        <f t="shared" si="28"/>
        <v>X</v>
      </c>
      <c r="Z80" s="23" t="str">
        <f t="shared" si="29"/>
        <v>X</v>
      </c>
    </row>
    <row r="81" spans="1:26" s="7" customFormat="1" ht="30" customHeight="1" x14ac:dyDescent="0.25">
      <c r="A81" s="39" t="s">
        <v>784</v>
      </c>
      <c r="B81" s="39" t="s">
        <v>785</v>
      </c>
      <c r="C81" s="39" t="s">
        <v>786</v>
      </c>
      <c r="D81" s="39" t="s">
        <v>787</v>
      </c>
      <c r="E81" s="42" t="s">
        <v>788</v>
      </c>
      <c r="F81" s="42" t="s">
        <v>28</v>
      </c>
      <c r="G81" s="39" t="s">
        <v>789</v>
      </c>
      <c r="H81" s="40">
        <v>1370</v>
      </c>
      <c r="I81" s="39" t="s">
        <v>790</v>
      </c>
      <c r="J81" s="41">
        <v>42570</v>
      </c>
      <c r="K81" s="42" t="s">
        <v>976</v>
      </c>
      <c r="L81" s="46" t="s">
        <v>97</v>
      </c>
      <c r="M81" s="46"/>
      <c r="N81" s="46"/>
      <c r="Q81" s="22" t="str">
        <f t="shared" si="20"/>
        <v>X</v>
      </c>
      <c r="R81" s="9" t="str">
        <f t="shared" si="21"/>
        <v>X</v>
      </c>
      <c r="S81" s="9" t="str">
        <f t="shared" si="22"/>
        <v/>
      </c>
      <c r="T81" s="9" t="str">
        <f t="shared" si="23"/>
        <v/>
      </c>
      <c r="U81" s="9" t="str">
        <f t="shared" si="24"/>
        <v/>
      </c>
      <c r="V81" s="9" t="str">
        <f t="shared" si="25"/>
        <v/>
      </c>
      <c r="W81" s="9" t="str">
        <f t="shared" si="26"/>
        <v/>
      </c>
      <c r="X81" s="9" t="str">
        <f t="shared" si="27"/>
        <v/>
      </c>
      <c r="Y81" s="9" t="str">
        <f t="shared" si="28"/>
        <v>X</v>
      </c>
      <c r="Z81" s="23" t="str">
        <f t="shared" si="29"/>
        <v>X</v>
      </c>
    </row>
    <row r="82" spans="1:26" s="7" customFormat="1" ht="30" customHeight="1" x14ac:dyDescent="0.25">
      <c r="A82" s="39" t="s">
        <v>945</v>
      </c>
      <c r="B82" s="39" t="s">
        <v>224</v>
      </c>
      <c r="C82" s="39" t="s">
        <v>946</v>
      </c>
      <c r="D82" s="39" t="s">
        <v>947</v>
      </c>
      <c r="E82" s="42" t="s">
        <v>948</v>
      </c>
      <c r="F82" s="42" t="s">
        <v>28</v>
      </c>
      <c r="G82" s="39" t="s">
        <v>949</v>
      </c>
      <c r="H82" s="40">
        <v>1370</v>
      </c>
      <c r="I82" s="39" t="s">
        <v>950</v>
      </c>
      <c r="J82" s="41">
        <v>42555</v>
      </c>
      <c r="K82" s="42" t="s">
        <v>974</v>
      </c>
      <c r="L82" s="46" t="s">
        <v>65</v>
      </c>
      <c r="M82" s="46"/>
      <c r="N82" s="46"/>
      <c r="Q82" s="22" t="str">
        <f t="shared" si="20"/>
        <v>X</v>
      </c>
      <c r="R82" s="9" t="str">
        <f t="shared" si="21"/>
        <v>X</v>
      </c>
      <c r="S82" s="9" t="str">
        <f t="shared" si="22"/>
        <v/>
      </c>
      <c r="T82" s="9" t="str">
        <f t="shared" si="23"/>
        <v/>
      </c>
      <c r="U82" s="9" t="str">
        <f t="shared" si="24"/>
        <v/>
      </c>
      <c r="V82" s="9" t="str">
        <f t="shared" si="25"/>
        <v/>
      </c>
      <c r="W82" s="9" t="str">
        <f t="shared" si="26"/>
        <v/>
      </c>
      <c r="X82" s="9" t="str">
        <f t="shared" si="27"/>
        <v/>
      </c>
      <c r="Y82" s="9" t="str">
        <f t="shared" si="28"/>
        <v>X</v>
      </c>
      <c r="Z82" s="23" t="str">
        <f t="shared" si="29"/>
        <v>X</v>
      </c>
    </row>
    <row r="83" spans="1:26" s="7" customFormat="1" ht="30" customHeight="1" x14ac:dyDescent="0.25">
      <c r="A83" s="39" t="s">
        <v>52</v>
      </c>
      <c r="B83" s="39" t="s">
        <v>45</v>
      </c>
      <c r="C83" s="39" t="s">
        <v>53</v>
      </c>
      <c r="D83" s="39" t="s">
        <v>54</v>
      </c>
      <c r="E83" s="42" t="s">
        <v>55</v>
      </c>
      <c r="F83" s="42" t="s">
        <v>28</v>
      </c>
      <c r="G83" s="39" t="s">
        <v>56</v>
      </c>
      <c r="H83" s="40">
        <v>1380</v>
      </c>
      <c r="I83" s="39" t="s">
        <v>57</v>
      </c>
      <c r="J83" s="41">
        <v>42580</v>
      </c>
      <c r="K83" s="42" t="s">
        <v>975</v>
      </c>
      <c r="L83" s="46" t="s">
        <v>51</v>
      </c>
      <c r="M83" s="46"/>
      <c r="N83" s="46"/>
      <c r="Q83" s="22" t="str">
        <f t="shared" si="20"/>
        <v>X</v>
      </c>
      <c r="R83" s="9" t="str">
        <f t="shared" si="21"/>
        <v/>
      </c>
      <c r="S83" s="9" t="str">
        <f t="shared" si="22"/>
        <v/>
      </c>
      <c r="T83" s="9" t="str">
        <f t="shared" si="23"/>
        <v/>
      </c>
      <c r="U83" s="9" t="str">
        <f t="shared" si="24"/>
        <v/>
      </c>
      <c r="V83" s="9" t="str">
        <f t="shared" si="25"/>
        <v/>
      </c>
      <c r="W83" s="9" t="str">
        <f t="shared" si="26"/>
        <v/>
      </c>
      <c r="X83" s="9" t="str">
        <f t="shared" si="27"/>
        <v/>
      </c>
      <c r="Y83" s="9" t="str">
        <f t="shared" si="28"/>
        <v/>
      </c>
      <c r="Z83" s="23" t="str">
        <f t="shared" si="29"/>
        <v/>
      </c>
    </row>
    <row r="84" spans="1:26" s="7" customFormat="1" ht="30" customHeight="1" x14ac:dyDescent="0.25">
      <c r="A84" s="39" t="s">
        <v>749</v>
      </c>
      <c r="B84" s="39" t="s">
        <v>45</v>
      </c>
      <c r="C84" s="39" t="s">
        <v>750</v>
      </c>
      <c r="D84" s="39" t="s">
        <v>751</v>
      </c>
      <c r="E84" s="42" t="s">
        <v>752</v>
      </c>
      <c r="F84" s="42" t="s">
        <v>28</v>
      </c>
      <c r="G84" s="39" t="s">
        <v>753</v>
      </c>
      <c r="H84" s="40">
        <v>1380</v>
      </c>
      <c r="I84" s="39" t="s">
        <v>754</v>
      </c>
      <c r="J84" s="41">
        <v>42564</v>
      </c>
      <c r="K84" s="42" t="s">
        <v>975</v>
      </c>
      <c r="L84" s="46" t="s">
        <v>97</v>
      </c>
      <c r="M84" s="46" t="s">
        <v>755</v>
      </c>
      <c r="N84" s="46"/>
      <c r="Q84" s="22" t="str">
        <f t="shared" si="20"/>
        <v>X</v>
      </c>
      <c r="R84" s="9" t="str">
        <f t="shared" si="21"/>
        <v/>
      </c>
      <c r="S84" s="9" t="str">
        <f t="shared" si="22"/>
        <v/>
      </c>
      <c r="T84" s="9" t="str">
        <f t="shared" si="23"/>
        <v/>
      </c>
      <c r="U84" s="9" t="str">
        <f t="shared" si="24"/>
        <v/>
      </c>
      <c r="V84" s="9" t="str">
        <f t="shared" si="25"/>
        <v/>
      </c>
      <c r="W84" s="9" t="str">
        <f t="shared" si="26"/>
        <v/>
      </c>
      <c r="X84" s="9" t="str">
        <f t="shared" si="27"/>
        <v/>
      </c>
      <c r="Y84" s="9" t="str">
        <f t="shared" si="28"/>
        <v/>
      </c>
      <c r="Z84" s="23" t="str">
        <f t="shared" si="29"/>
        <v/>
      </c>
    </row>
    <row r="85" spans="1:26" s="7" customFormat="1" ht="30" customHeight="1" x14ac:dyDescent="0.25">
      <c r="A85" s="39" t="s">
        <v>743</v>
      </c>
      <c r="B85" s="39" t="s">
        <v>15</v>
      </c>
      <c r="C85" s="39" t="s">
        <v>744</v>
      </c>
      <c r="D85" s="39" t="s">
        <v>745</v>
      </c>
      <c r="E85" s="42" t="s">
        <v>746</v>
      </c>
      <c r="F85" s="42" t="s">
        <v>28</v>
      </c>
      <c r="G85" s="39" t="s">
        <v>747</v>
      </c>
      <c r="H85" s="40">
        <v>1390</v>
      </c>
      <c r="I85" s="39" t="s">
        <v>748</v>
      </c>
      <c r="J85" s="41">
        <v>42556</v>
      </c>
      <c r="K85" s="42" t="s">
        <v>974</v>
      </c>
      <c r="L85" s="46" t="s">
        <v>51</v>
      </c>
      <c r="M85" s="46"/>
      <c r="N85" s="46"/>
      <c r="Q85" s="22" t="str">
        <f t="shared" si="20"/>
        <v>X</v>
      </c>
      <c r="R85" s="9" t="str">
        <f t="shared" si="21"/>
        <v>X</v>
      </c>
      <c r="S85" s="9" t="str">
        <f t="shared" si="22"/>
        <v/>
      </c>
      <c r="T85" s="9" t="str">
        <f t="shared" si="23"/>
        <v/>
      </c>
      <c r="U85" s="9" t="str">
        <f t="shared" si="24"/>
        <v>X</v>
      </c>
      <c r="V85" s="9" t="str">
        <f t="shared" si="25"/>
        <v>X</v>
      </c>
      <c r="W85" s="9" t="str">
        <f t="shared" si="26"/>
        <v/>
      </c>
      <c r="X85" s="9" t="str">
        <f t="shared" si="27"/>
        <v/>
      </c>
      <c r="Y85" s="9" t="str">
        <f t="shared" si="28"/>
        <v/>
      </c>
      <c r="Z85" s="23" t="str">
        <f t="shared" si="29"/>
        <v>X</v>
      </c>
    </row>
    <row r="86" spans="1:26" s="7" customFormat="1" ht="30" customHeight="1" x14ac:dyDescent="0.25">
      <c r="A86" s="39" t="s">
        <v>271</v>
      </c>
      <c r="B86" s="39" t="s">
        <v>59</v>
      </c>
      <c r="C86" s="39" t="s">
        <v>272</v>
      </c>
      <c r="D86" s="39" t="s">
        <v>273</v>
      </c>
      <c r="E86" s="42" t="s">
        <v>274</v>
      </c>
      <c r="F86" s="42" t="s">
        <v>28</v>
      </c>
      <c r="G86" s="39" t="s">
        <v>275</v>
      </c>
      <c r="H86" s="40">
        <v>1400</v>
      </c>
      <c r="I86" s="39" t="s">
        <v>276</v>
      </c>
      <c r="J86" s="41">
        <v>42552</v>
      </c>
      <c r="K86" s="42" t="s">
        <v>974</v>
      </c>
      <c r="L86" s="46" t="s">
        <v>65</v>
      </c>
      <c r="M86" s="46"/>
      <c r="N86" s="46"/>
      <c r="Q86" s="22" t="str">
        <f t="shared" si="20"/>
        <v/>
      </c>
      <c r="R86" s="9" t="str">
        <f t="shared" si="21"/>
        <v/>
      </c>
      <c r="S86" s="9" t="str">
        <f t="shared" si="22"/>
        <v/>
      </c>
      <c r="T86" s="9" t="str">
        <f t="shared" si="23"/>
        <v>X</v>
      </c>
      <c r="U86" s="9" t="str">
        <f t="shared" si="24"/>
        <v>X</v>
      </c>
      <c r="V86" s="9" t="str">
        <f t="shared" si="25"/>
        <v>X</v>
      </c>
      <c r="W86" s="9" t="str">
        <f t="shared" si="26"/>
        <v/>
      </c>
      <c r="X86" s="9" t="str">
        <f t="shared" si="27"/>
        <v/>
      </c>
      <c r="Y86" s="9" t="str">
        <f t="shared" si="28"/>
        <v/>
      </c>
      <c r="Z86" s="23" t="str">
        <f t="shared" si="29"/>
        <v/>
      </c>
    </row>
    <row r="87" spans="1:26" s="7" customFormat="1" ht="30" customHeight="1" x14ac:dyDescent="0.25">
      <c r="A87" s="39" t="s">
        <v>290</v>
      </c>
      <c r="B87" s="39" t="s">
        <v>291</v>
      </c>
      <c r="C87" s="39" t="s">
        <v>292</v>
      </c>
      <c r="D87" s="39" t="s">
        <v>293</v>
      </c>
      <c r="E87" s="42" t="s">
        <v>294</v>
      </c>
      <c r="F87" s="42" t="s">
        <v>28</v>
      </c>
      <c r="G87" s="39" t="s">
        <v>295</v>
      </c>
      <c r="H87" s="40">
        <v>1400</v>
      </c>
      <c r="I87" s="39" t="s">
        <v>296</v>
      </c>
      <c r="J87" s="41">
        <v>42552</v>
      </c>
      <c r="K87" s="42" t="s">
        <v>977</v>
      </c>
      <c r="L87" s="46" t="s">
        <v>73</v>
      </c>
      <c r="M87" s="46" t="s">
        <v>297</v>
      </c>
      <c r="N87" s="46" t="s">
        <v>298</v>
      </c>
      <c r="Q87" s="22" t="str">
        <f t="shared" si="20"/>
        <v/>
      </c>
      <c r="R87" s="9" t="str">
        <f t="shared" si="21"/>
        <v/>
      </c>
      <c r="S87" s="9" t="str">
        <f t="shared" si="22"/>
        <v/>
      </c>
      <c r="T87" s="9" t="str">
        <f t="shared" si="23"/>
        <v>X</v>
      </c>
      <c r="U87" s="9" t="str">
        <f t="shared" si="24"/>
        <v>X</v>
      </c>
      <c r="V87" s="9" t="str">
        <f t="shared" si="25"/>
        <v>X</v>
      </c>
      <c r="W87" s="9" t="str">
        <f t="shared" si="26"/>
        <v/>
      </c>
      <c r="X87" s="9" t="str">
        <f t="shared" si="27"/>
        <v/>
      </c>
      <c r="Y87" s="9" t="str">
        <f t="shared" si="28"/>
        <v/>
      </c>
      <c r="Z87" s="23" t="str">
        <f t="shared" si="29"/>
        <v/>
      </c>
    </row>
    <row r="88" spans="1:26" s="7" customFormat="1" ht="30" customHeight="1" x14ac:dyDescent="0.25">
      <c r="A88" s="39" t="s">
        <v>299</v>
      </c>
      <c r="B88" s="39" t="s">
        <v>15</v>
      </c>
      <c r="C88" s="39" t="s">
        <v>300</v>
      </c>
      <c r="D88" s="39" t="s">
        <v>301</v>
      </c>
      <c r="E88" s="42" t="s">
        <v>302</v>
      </c>
      <c r="F88" s="42" t="s">
        <v>28</v>
      </c>
      <c r="G88" s="39" t="s">
        <v>295</v>
      </c>
      <c r="H88" s="40">
        <v>1400</v>
      </c>
      <c r="I88" s="39" t="s">
        <v>303</v>
      </c>
      <c r="J88" s="41">
        <v>42557</v>
      </c>
      <c r="K88" s="42" t="s">
        <v>974</v>
      </c>
      <c r="L88" s="46" t="s">
        <v>22</v>
      </c>
      <c r="M88" s="46"/>
      <c r="N88" s="46"/>
      <c r="Q88" s="22" t="str">
        <f t="shared" si="20"/>
        <v/>
      </c>
      <c r="R88" s="9" t="str">
        <f t="shared" si="21"/>
        <v/>
      </c>
      <c r="S88" s="9" t="str">
        <f t="shared" si="22"/>
        <v/>
      </c>
      <c r="T88" s="9" t="str">
        <f t="shared" si="23"/>
        <v>X</v>
      </c>
      <c r="U88" s="9" t="str">
        <f t="shared" si="24"/>
        <v>X</v>
      </c>
      <c r="V88" s="9" t="str">
        <f t="shared" si="25"/>
        <v>X</v>
      </c>
      <c r="W88" s="9" t="str">
        <f t="shared" si="26"/>
        <v/>
      </c>
      <c r="X88" s="9" t="str">
        <f t="shared" si="27"/>
        <v/>
      </c>
      <c r="Y88" s="9" t="str">
        <f t="shared" si="28"/>
        <v/>
      </c>
      <c r="Z88" s="23" t="str">
        <f t="shared" si="29"/>
        <v/>
      </c>
    </row>
    <row r="89" spans="1:26" s="7" customFormat="1" ht="30" customHeight="1" x14ac:dyDescent="0.25">
      <c r="A89" s="39" t="s">
        <v>304</v>
      </c>
      <c r="B89" s="39" t="s">
        <v>45</v>
      </c>
      <c r="C89" s="39" t="s">
        <v>305</v>
      </c>
      <c r="D89" s="39" t="s">
        <v>306</v>
      </c>
      <c r="E89" s="42" t="s">
        <v>307</v>
      </c>
      <c r="F89" s="42" t="s">
        <v>28</v>
      </c>
      <c r="G89" s="39" t="s">
        <v>295</v>
      </c>
      <c r="H89" s="40">
        <v>1400</v>
      </c>
      <c r="I89" s="39" t="s">
        <v>308</v>
      </c>
      <c r="J89" s="41">
        <v>42569</v>
      </c>
      <c r="K89" s="42" t="s">
        <v>975</v>
      </c>
      <c r="L89" s="46" t="s">
        <v>51</v>
      </c>
      <c r="M89" s="46"/>
      <c r="N89" s="46"/>
      <c r="Q89" s="22" t="str">
        <f t="shared" si="20"/>
        <v/>
      </c>
      <c r="R89" s="9" t="str">
        <f t="shared" si="21"/>
        <v/>
      </c>
      <c r="S89" s="9" t="str">
        <f t="shared" si="22"/>
        <v/>
      </c>
      <c r="T89" s="9" t="str">
        <f t="shared" si="23"/>
        <v>X</v>
      </c>
      <c r="U89" s="9" t="str">
        <f t="shared" si="24"/>
        <v>X</v>
      </c>
      <c r="V89" s="9" t="str">
        <f t="shared" si="25"/>
        <v>X</v>
      </c>
      <c r="W89" s="9" t="str">
        <f t="shared" si="26"/>
        <v/>
      </c>
      <c r="X89" s="9" t="str">
        <f t="shared" si="27"/>
        <v/>
      </c>
      <c r="Y89" s="9" t="str">
        <f t="shared" si="28"/>
        <v/>
      </c>
      <c r="Z89" s="23" t="str">
        <f t="shared" si="29"/>
        <v/>
      </c>
    </row>
    <row r="90" spans="1:26" s="7" customFormat="1" ht="30" customHeight="1" x14ac:dyDescent="0.25">
      <c r="A90" s="39" t="s">
        <v>262</v>
      </c>
      <c r="B90" s="39" t="s">
        <v>263</v>
      </c>
      <c r="C90" s="39" t="s">
        <v>264</v>
      </c>
      <c r="D90" s="39" t="s">
        <v>265</v>
      </c>
      <c r="E90" s="42" t="s">
        <v>266</v>
      </c>
      <c r="F90" s="42" t="s">
        <v>28</v>
      </c>
      <c r="G90" s="39" t="s">
        <v>267</v>
      </c>
      <c r="H90" s="40">
        <v>1410</v>
      </c>
      <c r="I90" s="39" t="s">
        <v>268</v>
      </c>
      <c r="J90" s="41">
        <v>42552</v>
      </c>
      <c r="K90" s="42" t="s">
        <v>974</v>
      </c>
      <c r="L90" s="46" t="s">
        <v>73</v>
      </c>
      <c r="M90" s="46" t="s">
        <v>269</v>
      </c>
      <c r="N90" s="46" t="s">
        <v>270</v>
      </c>
      <c r="Q90" s="22" t="str">
        <f t="shared" si="20"/>
        <v/>
      </c>
      <c r="R90" s="9" t="str">
        <f t="shared" si="21"/>
        <v/>
      </c>
      <c r="S90" s="9" t="str">
        <f t="shared" si="22"/>
        <v>X</v>
      </c>
      <c r="T90" s="9" t="str">
        <f t="shared" si="23"/>
        <v/>
      </c>
      <c r="U90" s="9" t="str">
        <f t="shared" si="24"/>
        <v/>
      </c>
      <c r="V90" s="9" t="str">
        <f t="shared" si="25"/>
        <v/>
      </c>
      <c r="W90" s="9" t="str">
        <f t="shared" si="26"/>
        <v/>
      </c>
      <c r="X90" s="9" t="str">
        <f t="shared" si="27"/>
        <v/>
      </c>
      <c r="Y90" s="9" t="str">
        <f t="shared" si="28"/>
        <v/>
      </c>
      <c r="Z90" s="23" t="str">
        <f t="shared" si="29"/>
        <v/>
      </c>
    </row>
    <row r="91" spans="1:26" s="7" customFormat="1" ht="30" customHeight="1" x14ac:dyDescent="0.25">
      <c r="A91" s="39" t="s">
        <v>546</v>
      </c>
      <c r="B91" s="39" t="s">
        <v>453</v>
      </c>
      <c r="C91" s="39" t="s">
        <v>547</v>
      </c>
      <c r="D91" s="39" t="s">
        <v>548</v>
      </c>
      <c r="E91" s="42" t="s">
        <v>549</v>
      </c>
      <c r="F91" s="42" t="s">
        <v>28</v>
      </c>
      <c r="G91" s="39" t="s">
        <v>550</v>
      </c>
      <c r="H91" s="40">
        <v>1410</v>
      </c>
      <c r="I91" s="39" t="s">
        <v>551</v>
      </c>
      <c r="J91" s="41">
        <v>42566</v>
      </c>
      <c r="K91" s="42" t="s">
        <v>977</v>
      </c>
      <c r="L91" s="46" t="s">
        <v>22</v>
      </c>
      <c r="M91" s="46" t="s">
        <v>552</v>
      </c>
      <c r="N91" s="46" t="s">
        <v>553</v>
      </c>
      <c r="Q91" s="22" t="str">
        <f t="shared" si="20"/>
        <v/>
      </c>
      <c r="R91" s="9" t="str">
        <f t="shared" si="21"/>
        <v/>
      </c>
      <c r="S91" s="9" t="str">
        <f t="shared" si="22"/>
        <v>X</v>
      </c>
      <c r="T91" s="9" t="str">
        <f t="shared" si="23"/>
        <v/>
      </c>
      <c r="U91" s="9" t="str">
        <f t="shared" si="24"/>
        <v/>
      </c>
      <c r="V91" s="9" t="str">
        <f t="shared" si="25"/>
        <v/>
      </c>
      <c r="W91" s="9" t="str">
        <f t="shared" si="26"/>
        <v/>
      </c>
      <c r="X91" s="9" t="str">
        <f t="shared" si="27"/>
        <v/>
      </c>
      <c r="Y91" s="9" t="str">
        <f t="shared" si="28"/>
        <v/>
      </c>
      <c r="Z91" s="23" t="str">
        <f t="shared" si="29"/>
        <v/>
      </c>
    </row>
    <row r="92" spans="1:26" s="7" customFormat="1" ht="30" customHeight="1" x14ac:dyDescent="0.25">
      <c r="A92" s="39" t="s">
        <v>332</v>
      </c>
      <c r="B92" s="39" t="s">
        <v>134</v>
      </c>
      <c r="C92" s="39" t="s">
        <v>333</v>
      </c>
      <c r="D92" s="39" t="s">
        <v>334</v>
      </c>
      <c r="E92" s="42" t="s">
        <v>335</v>
      </c>
      <c r="F92" s="42" t="s">
        <v>28</v>
      </c>
      <c r="G92" s="39" t="s">
        <v>336</v>
      </c>
      <c r="H92" s="40">
        <v>1420</v>
      </c>
      <c r="I92" s="39" t="s">
        <v>337</v>
      </c>
      <c r="J92" s="41">
        <v>42552</v>
      </c>
      <c r="K92" s="42" t="s">
        <v>977</v>
      </c>
      <c r="L92" s="46" t="s">
        <v>73</v>
      </c>
      <c r="M92" s="46"/>
      <c r="N92" s="46" t="s">
        <v>338</v>
      </c>
      <c r="Q92" s="22" t="str">
        <f t="shared" si="20"/>
        <v/>
      </c>
      <c r="R92" s="9" t="str">
        <f t="shared" si="21"/>
        <v>X</v>
      </c>
      <c r="S92" s="9" t="str">
        <f t="shared" si="22"/>
        <v/>
      </c>
      <c r="T92" s="9" t="str">
        <f t="shared" si="23"/>
        <v/>
      </c>
      <c r="U92" s="9" t="str">
        <f t="shared" si="24"/>
        <v/>
      </c>
      <c r="V92" s="9" t="str">
        <f t="shared" si="25"/>
        <v/>
      </c>
      <c r="W92" s="9" t="str">
        <f t="shared" si="26"/>
        <v/>
      </c>
      <c r="X92" s="9" t="str">
        <f t="shared" si="27"/>
        <v/>
      </c>
      <c r="Y92" s="9" t="str">
        <f t="shared" si="28"/>
        <v/>
      </c>
      <c r="Z92" s="23" t="str">
        <f t="shared" si="29"/>
        <v/>
      </c>
    </row>
    <row r="93" spans="1:26" s="7" customFormat="1" ht="30" customHeight="1" x14ac:dyDescent="0.25">
      <c r="A93" s="39" t="s">
        <v>868</v>
      </c>
      <c r="B93" s="39" t="s">
        <v>45</v>
      </c>
      <c r="C93" s="39" t="s">
        <v>869</v>
      </c>
      <c r="D93" s="39" t="s">
        <v>870</v>
      </c>
      <c r="E93" s="42" t="s">
        <v>871</v>
      </c>
      <c r="F93" s="42" t="s">
        <v>28</v>
      </c>
      <c r="G93" s="39" t="s">
        <v>872</v>
      </c>
      <c r="H93" s="40">
        <v>1420</v>
      </c>
      <c r="I93" s="39" t="s">
        <v>873</v>
      </c>
      <c r="J93" s="41">
        <v>42557</v>
      </c>
      <c r="K93" s="42" t="s">
        <v>975</v>
      </c>
      <c r="L93" s="46" t="s">
        <v>65</v>
      </c>
      <c r="M93" s="46"/>
      <c r="N93" s="46"/>
      <c r="Q93" s="22" t="str">
        <f t="shared" si="20"/>
        <v/>
      </c>
      <c r="R93" s="9" t="str">
        <f t="shared" si="21"/>
        <v>X</v>
      </c>
      <c r="S93" s="9" t="str">
        <f t="shared" si="22"/>
        <v/>
      </c>
      <c r="T93" s="9" t="str">
        <f t="shared" si="23"/>
        <v/>
      </c>
      <c r="U93" s="9" t="str">
        <f t="shared" si="24"/>
        <v/>
      </c>
      <c r="V93" s="9" t="str">
        <f t="shared" si="25"/>
        <v/>
      </c>
      <c r="W93" s="9" t="str">
        <f t="shared" si="26"/>
        <v/>
      </c>
      <c r="X93" s="9" t="str">
        <f t="shared" si="27"/>
        <v/>
      </c>
      <c r="Y93" s="9" t="str">
        <f t="shared" si="28"/>
        <v/>
      </c>
      <c r="Z93" s="23" t="str">
        <f t="shared" si="29"/>
        <v/>
      </c>
    </row>
    <row r="94" spans="1:26" s="7" customFormat="1" ht="30" customHeight="1" x14ac:dyDescent="0.25">
      <c r="A94" s="39" t="s">
        <v>484</v>
      </c>
      <c r="B94" s="39" t="s">
        <v>224</v>
      </c>
      <c r="C94" s="39" t="s">
        <v>485</v>
      </c>
      <c r="D94" s="39" t="s">
        <v>486</v>
      </c>
      <c r="E94" s="42" t="s">
        <v>487</v>
      </c>
      <c r="F94" s="42" t="s">
        <v>28</v>
      </c>
      <c r="G94" s="39" t="s">
        <v>488</v>
      </c>
      <c r="H94" s="40">
        <v>1430</v>
      </c>
      <c r="I94" s="39" t="s">
        <v>489</v>
      </c>
      <c r="J94" s="41">
        <v>42571</v>
      </c>
      <c r="K94" s="42" t="s">
        <v>974</v>
      </c>
      <c r="L94" s="46" t="s">
        <v>65</v>
      </c>
      <c r="M94" s="46"/>
      <c r="N94" s="46"/>
      <c r="Q94" s="22" t="str">
        <f t="shared" si="20"/>
        <v/>
      </c>
      <c r="R94" s="9" t="str">
        <f t="shared" si="21"/>
        <v/>
      </c>
      <c r="S94" s="9" t="str">
        <f t="shared" si="22"/>
        <v>X</v>
      </c>
      <c r="T94" s="9" t="str">
        <f t="shared" si="23"/>
        <v/>
      </c>
      <c r="U94" s="9" t="str">
        <f t="shared" si="24"/>
        <v/>
      </c>
      <c r="V94" s="9" t="str">
        <f t="shared" si="25"/>
        <v/>
      </c>
      <c r="W94" s="9" t="str">
        <f t="shared" si="26"/>
        <v/>
      </c>
      <c r="X94" s="9" t="str">
        <f t="shared" si="27"/>
        <v/>
      </c>
      <c r="Y94" s="9" t="str">
        <f t="shared" si="28"/>
        <v/>
      </c>
      <c r="Z94" s="23" t="str">
        <f t="shared" si="29"/>
        <v/>
      </c>
    </row>
    <row r="95" spans="1:26" s="7" customFormat="1" ht="30" customHeight="1" x14ac:dyDescent="0.25">
      <c r="A95" s="39" t="s">
        <v>958</v>
      </c>
      <c r="B95" s="39" t="s">
        <v>959</v>
      </c>
      <c r="C95" s="39" t="s">
        <v>78</v>
      </c>
      <c r="D95" s="39" t="s">
        <v>960</v>
      </c>
      <c r="E95" s="42" t="s">
        <v>961</v>
      </c>
      <c r="F95" s="42" t="s">
        <v>28</v>
      </c>
      <c r="G95" s="39" t="s">
        <v>962</v>
      </c>
      <c r="H95" s="40">
        <v>1440</v>
      </c>
      <c r="I95" s="39" t="s">
        <v>963</v>
      </c>
      <c r="J95" s="41">
        <v>42552</v>
      </c>
      <c r="K95" s="42" t="s">
        <v>974</v>
      </c>
      <c r="L95" s="46" t="s">
        <v>65</v>
      </c>
      <c r="M95" s="46"/>
      <c r="N95" s="46"/>
      <c r="Q95" s="22" t="str">
        <f t="shared" si="20"/>
        <v>X</v>
      </c>
      <c r="R95" s="9" t="str">
        <f t="shared" si="21"/>
        <v>X</v>
      </c>
      <c r="S95" s="9" t="str">
        <f t="shared" si="22"/>
        <v/>
      </c>
      <c r="T95" s="9" t="str">
        <f t="shared" si="23"/>
        <v/>
      </c>
      <c r="U95" s="9" t="str">
        <f t="shared" si="24"/>
        <v>X</v>
      </c>
      <c r="V95" s="9" t="str">
        <f t="shared" si="25"/>
        <v/>
      </c>
      <c r="W95" s="9" t="str">
        <f t="shared" si="26"/>
        <v/>
      </c>
      <c r="X95" s="9" t="str">
        <f t="shared" si="27"/>
        <v/>
      </c>
      <c r="Y95" s="9" t="str">
        <f t="shared" si="28"/>
        <v>X</v>
      </c>
      <c r="Z95" s="23" t="str">
        <f t="shared" si="29"/>
        <v/>
      </c>
    </row>
    <row r="96" spans="1:26" s="7" customFormat="1" ht="30" customHeight="1" x14ac:dyDescent="0.25">
      <c r="A96" s="39" t="s">
        <v>964</v>
      </c>
      <c r="B96" s="39" t="s">
        <v>959</v>
      </c>
      <c r="C96" s="39" t="s">
        <v>78</v>
      </c>
      <c r="D96" s="39" t="s">
        <v>965</v>
      </c>
      <c r="E96" s="42" t="s">
        <v>966</v>
      </c>
      <c r="F96" s="42" t="s">
        <v>28</v>
      </c>
      <c r="G96" s="39" t="s">
        <v>962</v>
      </c>
      <c r="H96" s="40">
        <v>1440</v>
      </c>
      <c r="I96" s="39" t="s">
        <v>963</v>
      </c>
      <c r="J96" s="41">
        <v>42552</v>
      </c>
      <c r="K96" s="42" t="s">
        <v>974</v>
      </c>
      <c r="L96" s="46" t="s">
        <v>65</v>
      </c>
      <c r="M96" s="46"/>
      <c r="N96" s="46"/>
      <c r="Q96" s="22" t="str">
        <f t="shared" si="20"/>
        <v>X</v>
      </c>
      <c r="R96" s="9" t="str">
        <f t="shared" si="21"/>
        <v>X</v>
      </c>
      <c r="S96" s="9" t="str">
        <f t="shared" si="22"/>
        <v/>
      </c>
      <c r="T96" s="9" t="str">
        <f t="shared" si="23"/>
        <v/>
      </c>
      <c r="U96" s="9" t="str">
        <f t="shared" si="24"/>
        <v>X</v>
      </c>
      <c r="V96" s="9" t="str">
        <f t="shared" si="25"/>
        <v/>
      </c>
      <c r="W96" s="9" t="str">
        <f t="shared" si="26"/>
        <v/>
      </c>
      <c r="X96" s="9" t="str">
        <f t="shared" si="27"/>
        <v/>
      </c>
      <c r="Y96" s="9" t="str">
        <f t="shared" si="28"/>
        <v>X</v>
      </c>
      <c r="Z96" s="23" t="str">
        <f t="shared" si="29"/>
        <v/>
      </c>
    </row>
    <row r="97" spans="1:26" s="7" customFormat="1" ht="30" customHeight="1" x14ac:dyDescent="0.25">
      <c r="A97" s="39" t="s">
        <v>230</v>
      </c>
      <c r="B97" s="39" t="s">
        <v>15</v>
      </c>
      <c r="C97" s="39" t="s">
        <v>231</v>
      </c>
      <c r="D97" s="39" t="s">
        <v>232</v>
      </c>
      <c r="E97" s="42" t="s">
        <v>233</v>
      </c>
      <c r="F97" s="42" t="s">
        <v>28</v>
      </c>
      <c r="G97" s="39" t="s">
        <v>234</v>
      </c>
      <c r="H97" s="40">
        <v>1450</v>
      </c>
      <c r="I97" s="39" t="s">
        <v>235</v>
      </c>
      <c r="J97" s="41">
        <v>42566</v>
      </c>
      <c r="K97" s="42" t="s">
        <v>974</v>
      </c>
      <c r="L97" s="46" t="s">
        <v>22</v>
      </c>
      <c r="M97" s="46"/>
      <c r="N97" s="46"/>
      <c r="Q97" s="22" t="str">
        <f t="shared" si="20"/>
        <v/>
      </c>
      <c r="R97" s="9" t="str">
        <f t="shared" si="21"/>
        <v/>
      </c>
      <c r="S97" s="9" t="str">
        <f t="shared" si="22"/>
        <v/>
      </c>
      <c r="T97" s="9" t="str">
        <f t="shared" si="23"/>
        <v>X</v>
      </c>
      <c r="U97" s="9" t="str">
        <f t="shared" si="24"/>
        <v/>
      </c>
      <c r="V97" s="9" t="str">
        <f t="shared" si="25"/>
        <v/>
      </c>
      <c r="W97" s="9" t="str">
        <f t="shared" si="26"/>
        <v>X</v>
      </c>
      <c r="X97" s="9" t="str">
        <f t="shared" si="27"/>
        <v/>
      </c>
      <c r="Y97" s="9" t="str">
        <f t="shared" si="28"/>
        <v/>
      </c>
      <c r="Z97" s="23" t="str">
        <f t="shared" si="29"/>
        <v/>
      </c>
    </row>
    <row r="98" spans="1:26" s="7" customFormat="1" ht="30" customHeight="1" x14ac:dyDescent="0.25">
      <c r="A98" s="39" t="s">
        <v>686</v>
      </c>
      <c r="B98" s="39" t="s">
        <v>285</v>
      </c>
      <c r="C98" s="39" t="s">
        <v>687</v>
      </c>
      <c r="D98" s="39" t="s">
        <v>688</v>
      </c>
      <c r="E98" s="42" t="s">
        <v>689</v>
      </c>
      <c r="F98" s="42" t="s">
        <v>28</v>
      </c>
      <c r="G98" s="39" t="s">
        <v>690</v>
      </c>
      <c r="H98" s="40">
        <v>1450</v>
      </c>
      <c r="I98" s="39" t="s">
        <v>691</v>
      </c>
      <c r="J98" s="41">
        <v>42570</v>
      </c>
      <c r="K98" s="42" t="s">
        <v>974</v>
      </c>
      <c r="L98" s="46" t="s">
        <v>51</v>
      </c>
      <c r="M98" s="46"/>
      <c r="N98" s="46"/>
      <c r="Q98" s="22" t="str">
        <f t="shared" ref="Q98:Q129" si="30">IF(SUMPRODUCT((COUNTIF(Estelle,$H98))*1),"X","")</f>
        <v/>
      </c>
      <c r="R98" s="9" t="str">
        <f t="shared" ref="R98:R129" si="31">IF(SUMPRODUCT((COUNTIF(Fanny,$H98))*1),"X","")</f>
        <v/>
      </c>
      <c r="S98" s="9" t="str">
        <f t="shared" ref="S98:S129" si="32">IF(SUMPRODUCT((COUNTIF(Joao,$H98))*1),"X","")</f>
        <v/>
      </c>
      <c r="T98" s="9" t="str">
        <f t="shared" ref="T98:T129" si="33">IF(SUMPRODUCT((COUNTIF(Stéphanie,$H98))*1),"X","")</f>
        <v>X</v>
      </c>
      <c r="U98" s="9" t="str">
        <f t="shared" ref="U98:U129" si="34">IF(SUMPRODUCT((COUNTIF(Angélique,$H98))*1),"X","")</f>
        <v/>
      </c>
      <c r="V98" s="9" t="str">
        <f t="shared" ref="V98:V129" si="35">IF(SUMPRODUCT((COUNTIF(Jacqueline,$H98))*1),"X","")</f>
        <v/>
      </c>
      <c r="W98" s="9" t="str">
        <f t="shared" ref="W98:W129" si="36">IF(SUMPRODUCT((COUNTIF(Nico,$H98))*1),"X","")</f>
        <v>X</v>
      </c>
      <c r="X98" s="9" t="str">
        <f t="shared" ref="X98:X129" si="37">IF(SUMPRODUCT((COUNTIF(Natasha,$H98))*1),"X","")</f>
        <v/>
      </c>
      <c r="Y98" s="9" t="str">
        <f t="shared" ref="Y98:Y129" si="38">IF(SUMPRODUCT((COUNTIF(Jérome,$H98))*1),"X","")</f>
        <v/>
      </c>
      <c r="Z98" s="23" t="str">
        <f t="shared" ref="Z98:Z129" si="39">IF(SUMPRODUCT((COUNTIF(Rebecca,$H98))*1),"X","")</f>
        <v/>
      </c>
    </row>
    <row r="99" spans="1:26" s="7" customFormat="1" ht="30" customHeight="1" x14ac:dyDescent="0.25">
      <c r="A99" s="39" t="s">
        <v>737</v>
      </c>
      <c r="B99" s="39" t="s">
        <v>45</v>
      </c>
      <c r="C99" s="39" t="s">
        <v>738</v>
      </c>
      <c r="D99" s="39" t="s">
        <v>739</v>
      </c>
      <c r="E99" s="42" t="s">
        <v>740</v>
      </c>
      <c r="F99" s="42" t="s">
        <v>28</v>
      </c>
      <c r="G99" s="39" t="s">
        <v>741</v>
      </c>
      <c r="H99" s="40">
        <v>1450</v>
      </c>
      <c r="I99" s="39" t="s">
        <v>742</v>
      </c>
      <c r="J99" s="41">
        <v>42558</v>
      </c>
      <c r="K99" s="42" t="s">
        <v>975</v>
      </c>
      <c r="L99" s="46" t="s">
        <v>51</v>
      </c>
      <c r="M99" s="46"/>
      <c r="N99" s="46"/>
      <c r="Q99" s="22" t="str">
        <f t="shared" si="30"/>
        <v/>
      </c>
      <c r="R99" s="9" t="str">
        <f t="shared" si="31"/>
        <v/>
      </c>
      <c r="S99" s="9" t="str">
        <f t="shared" si="32"/>
        <v/>
      </c>
      <c r="T99" s="9" t="str">
        <f t="shared" si="33"/>
        <v>X</v>
      </c>
      <c r="U99" s="9" t="str">
        <f t="shared" si="34"/>
        <v/>
      </c>
      <c r="V99" s="9" t="str">
        <f t="shared" si="35"/>
        <v/>
      </c>
      <c r="W99" s="9" t="str">
        <f t="shared" si="36"/>
        <v>X</v>
      </c>
      <c r="X99" s="9" t="str">
        <f t="shared" si="37"/>
        <v/>
      </c>
      <c r="Y99" s="9" t="str">
        <f t="shared" si="38"/>
        <v/>
      </c>
      <c r="Z99" s="23" t="str">
        <f t="shared" si="39"/>
        <v/>
      </c>
    </row>
    <row r="100" spans="1:26" s="7" customFormat="1" ht="30" customHeight="1" x14ac:dyDescent="0.25">
      <c r="A100" s="39" t="s">
        <v>860</v>
      </c>
      <c r="B100" s="39" t="s">
        <v>641</v>
      </c>
      <c r="C100" s="39" t="s">
        <v>861</v>
      </c>
      <c r="D100" s="39" t="s">
        <v>862</v>
      </c>
      <c r="E100" s="42" t="s">
        <v>863</v>
      </c>
      <c r="F100" s="42" t="s">
        <v>28</v>
      </c>
      <c r="G100" s="39" t="s">
        <v>864</v>
      </c>
      <c r="H100" s="40">
        <v>1450</v>
      </c>
      <c r="I100" s="39" t="s">
        <v>865</v>
      </c>
      <c r="J100" s="41">
        <v>42555</v>
      </c>
      <c r="K100" s="42" t="s">
        <v>977</v>
      </c>
      <c r="L100" s="46" t="s">
        <v>73</v>
      </c>
      <c r="M100" s="46" t="s">
        <v>866</v>
      </c>
      <c r="N100" s="46" t="s">
        <v>867</v>
      </c>
      <c r="Q100" s="22" t="str">
        <f t="shared" si="30"/>
        <v/>
      </c>
      <c r="R100" s="9" t="str">
        <f t="shared" si="31"/>
        <v/>
      </c>
      <c r="S100" s="9" t="str">
        <f t="shared" si="32"/>
        <v/>
      </c>
      <c r="T100" s="9" t="str">
        <f t="shared" si="33"/>
        <v>X</v>
      </c>
      <c r="U100" s="9" t="str">
        <f t="shared" si="34"/>
        <v/>
      </c>
      <c r="V100" s="9" t="str">
        <f t="shared" si="35"/>
        <v/>
      </c>
      <c r="W100" s="9" t="str">
        <f t="shared" si="36"/>
        <v>X</v>
      </c>
      <c r="X100" s="9" t="str">
        <f t="shared" si="37"/>
        <v/>
      </c>
      <c r="Y100" s="9" t="str">
        <f t="shared" si="38"/>
        <v/>
      </c>
      <c r="Z100" s="23" t="str">
        <f t="shared" si="39"/>
        <v/>
      </c>
    </row>
    <row r="101" spans="1:26" s="7" customFormat="1" ht="30" customHeight="1" x14ac:dyDescent="0.25">
      <c r="A101" s="39" t="s">
        <v>223</v>
      </c>
      <c r="B101" s="39" t="s">
        <v>224</v>
      </c>
      <c r="C101" s="39" t="s">
        <v>225</v>
      </c>
      <c r="D101" s="39" t="s">
        <v>226</v>
      </c>
      <c r="E101" s="42" t="s">
        <v>227</v>
      </c>
      <c r="F101" s="42" t="s">
        <v>28</v>
      </c>
      <c r="G101" s="39" t="s">
        <v>228</v>
      </c>
      <c r="H101" s="40">
        <v>1460</v>
      </c>
      <c r="I101" s="39" t="s">
        <v>229</v>
      </c>
      <c r="J101" s="41">
        <v>42562</v>
      </c>
      <c r="K101" s="42" t="s">
        <v>974</v>
      </c>
      <c r="L101" s="46" t="s">
        <v>65</v>
      </c>
      <c r="M101" s="46"/>
      <c r="N101" s="46"/>
      <c r="Q101" s="22" t="str">
        <f t="shared" si="30"/>
        <v/>
      </c>
      <c r="R101" s="9" t="str">
        <f t="shared" si="31"/>
        <v/>
      </c>
      <c r="S101" s="9" t="str">
        <f t="shared" si="32"/>
        <v>X</v>
      </c>
      <c r="T101" s="9" t="str">
        <f t="shared" si="33"/>
        <v/>
      </c>
      <c r="U101" s="9" t="str">
        <f t="shared" si="34"/>
        <v/>
      </c>
      <c r="V101" s="9" t="str">
        <f t="shared" si="35"/>
        <v/>
      </c>
      <c r="W101" s="9" t="str">
        <f t="shared" si="36"/>
        <v/>
      </c>
      <c r="X101" s="9" t="str">
        <f t="shared" si="37"/>
        <v/>
      </c>
      <c r="Y101" s="9" t="str">
        <f t="shared" si="38"/>
        <v/>
      </c>
      <c r="Z101" s="23" t="str">
        <f t="shared" si="39"/>
        <v/>
      </c>
    </row>
    <row r="102" spans="1:26" s="7" customFormat="1" ht="30" customHeight="1" x14ac:dyDescent="0.25">
      <c r="A102" s="39" t="s">
        <v>601</v>
      </c>
      <c r="B102" s="39" t="s">
        <v>602</v>
      </c>
      <c r="C102" s="39" t="s">
        <v>603</v>
      </c>
      <c r="D102" s="39" t="s">
        <v>604</v>
      </c>
      <c r="E102" s="42" t="s">
        <v>605</v>
      </c>
      <c r="F102" s="42" t="s">
        <v>19</v>
      </c>
      <c r="G102" s="39" t="s">
        <v>606</v>
      </c>
      <c r="H102" s="40">
        <v>1460</v>
      </c>
      <c r="I102" s="39" t="s">
        <v>607</v>
      </c>
      <c r="J102" s="41">
        <v>42582</v>
      </c>
      <c r="K102" s="42" t="s">
        <v>978</v>
      </c>
      <c r="L102" s="46" t="s">
        <v>51</v>
      </c>
      <c r="M102" s="46" t="s">
        <v>608</v>
      </c>
      <c r="N102" s="46"/>
      <c r="Q102" s="22" t="str">
        <f t="shared" si="30"/>
        <v/>
      </c>
      <c r="R102" s="9" t="str">
        <f t="shared" si="31"/>
        <v/>
      </c>
      <c r="S102" s="9" t="str">
        <f t="shared" si="32"/>
        <v>X</v>
      </c>
      <c r="T102" s="9" t="str">
        <f t="shared" si="33"/>
        <v/>
      </c>
      <c r="U102" s="9" t="str">
        <f t="shared" si="34"/>
        <v/>
      </c>
      <c r="V102" s="9" t="str">
        <f t="shared" si="35"/>
        <v/>
      </c>
      <c r="W102" s="9" t="str">
        <f t="shared" si="36"/>
        <v/>
      </c>
      <c r="X102" s="9" t="str">
        <f t="shared" si="37"/>
        <v/>
      </c>
      <c r="Y102" s="9" t="str">
        <f t="shared" si="38"/>
        <v/>
      </c>
      <c r="Z102" s="23" t="str">
        <f t="shared" si="39"/>
        <v/>
      </c>
    </row>
    <row r="103" spans="1:26" s="7" customFormat="1" ht="30" customHeight="1" x14ac:dyDescent="0.25">
      <c r="A103" s="39" t="s">
        <v>574</v>
      </c>
      <c r="B103" s="39" t="s">
        <v>575</v>
      </c>
      <c r="C103" s="39" t="s">
        <v>576</v>
      </c>
      <c r="D103" s="39" t="s">
        <v>577</v>
      </c>
      <c r="E103" s="42" t="s">
        <v>578</v>
      </c>
      <c r="F103" s="42" t="s">
        <v>28</v>
      </c>
      <c r="G103" s="39" t="s">
        <v>579</v>
      </c>
      <c r="H103" s="40">
        <v>1470</v>
      </c>
      <c r="I103" s="39" t="s">
        <v>580</v>
      </c>
      <c r="J103" s="41">
        <v>42552</v>
      </c>
      <c r="K103" s="42" t="s">
        <v>974</v>
      </c>
      <c r="L103" s="46" t="s">
        <v>22</v>
      </c>
      <c r="M103" s="46" t="s">
        <v>581</v>
      </c>
      <c r="N103" s="46" t="s">
        <v>582</v>
      </c>
      <c r="Q103" s="22" t="str">
        <f t="shared" si="30"/>
        <v/>
      </c>
      <c r="R103" s="9" t="str">
        <f t="shared" si="31"/>
        <v/>
      </c>
      <c r="S103" s="9" t="str">
        <f t="shared" si="32"/>
        <v/>
      </c>
      <c r="T103" s="9" t="str">
        <f t="shared" si="33"/>
        <v/>
      </c>
      <c r="U103" s="9" t="str">
        <f t="shared" si="34"/>
        <v/>
      </c>
      <c r="V103" s="9" t="str">
        <f t="shared" si="35"/>
        <v>X</v>
      </c>
      <c r="W103" s="9" t="str">
        <f t="shared" si="36"/>
        <v/>
      </c>
      <c r="X103" s="9" t="str">
        <f t="shared" si="37"/>
        <v/>
      </c>
      <c r="Y103" s="9" t="str">
        <f t="shared" si="38"/>
        <v/>
      </c>
      <c r="Z103" s="23" t="str">
        <f t="shared" si="39"/>
        <v/>
      </c>
    </row>
    <row r="104" spans="1:26" s="7" customFormat="1" ht="30" customHeight="1" x14ac:dyDescent="0.25">
      <c r="A104" s="39" t="s">
        <v>249</v>
      </c>
      <c r="B104" s="39" t="s">
        <v>45</v>
      </c>
      <c r="C104" s="39" t="s">
        <v>250</v>
      </c>
      <c r="D104" s="39" t="s">
        <v>251</v>
      </c>
      <c r="E104" s="42" t="s">
        <v>252</v>
      </c>
      <c r="F104" s="42" t="s">
        <v>28</v>
      </c>
      <c r="G104" s="39" t="s">
        <v>253</v>
      </c>
      <c r="H104" s="40">
        <v>1480</v>
      </c>
      <c r="I104" s="39" t="s">
        <v>254</v>
      </c>
      <c r="J104" s="41">
        <v>42571</v>
      </c>
      <c r="K104" s="42" t="s">
        <v>975</v>
      </c>
      <c r="L104" s="46" t="s">
        <v>51</v>
      </c>
      <c r="M104" s="46"/>
      <c r="N104" s="46"/>
      <c r="Q104" s="22" t="str">
        <f t="shared" si="30"/>
        <v/>
      </c>
      <c r="R104" s="9" t="str">
        <f t="shared" si="31"/>
        <v/>
      </c>
      <c r="S104" s="9" t="str">
        <f t="shared" si="32"/>
        <v/>
      </c>
      <c r="T104" s="9" t="str">
        <f t="shared" si="33"/>
        <v>X</v>
      </c>
      <c r="U104" s="9" t="str">
        <f t="shared" si="34"/>
        <v>X</v>
      </c>
      <c r="V104" s="9" t="str">
        <f t="shared" si="35"/>
        <v>X</v>
      </c>
      <c r="W104" s="9" t="str">
        <f t="shared" si="36"/>
        <v/>
      </c>
      <c r="X104" s="9" t="str">
        <f t="shared" si="37"/>
        <v/>
      </c>
      <c r="Y104" s="9" t="str">
        <f t="shared" si="38"/>
        <v/>
      </c>
      <c r="Z104" s="23" t="str">
        <f t="shared" si="39"/>
        <v/>
      </c>
    </row>
    <row r="105" spans="1:26" s="7" customFormat="1" ht="30" customHeight="1" x14ac:dyDescent="0.25">
      <c r="A105" s="39" t="s">
        <v>255</v>
      </c>
      <c r="B105" s="39" t="s">
        <v>256</v>
      </c>
      <c r="C105" s="39" t="s">
        <v>257</v>
      </c>
      <c r="D105" s="39" t="s">
        <v>258</v>
      </c>
      <c r="E105" s="42" t="s">
        <v>259</v>
      </c>
      <c r="F105" s="42" t="s">
        <v>28</v>
      </c>
      <c r="G105" s="39" t="s">
        <v>253</v>
      </c>
      <c r="H105" s="40">
        <v>1480</v>
      </c>
      <c r="I105" s="39" t="s">
        <v>260</v>
      </c>
      <c r="J105" s="41">
        <v>42552</v>
      </c>
      <c r="K105" s="42" t="s">
        <v>977</v>
      </c>
      <c r="L105" s="46" t="s">
        <v>51</v>
      </c>
      <c r="M105" s="46"/>
      <c r="N105" s="46" t="s">
        <v>261</v>
      </c>
      <c r="Q105" s="22" t="str">
        <f t="shared" si="30"/>
        <v/>
      </c>
      <c r="R105" s="9" t="str">
        <f t="shared" si="31"/>
        <v/>
      </c>
      <c r="S105" s="9" t="str">
        <f t="shared" si="32"/>
        <v/>
      </c>
      <c r="T105" s="9" t="str">
        <f t="shared" si="33"/>
        <v>X</v>
      </c>
      <c r="U105" s="9" t="str">
        <f t="shared" si="34"/>
        <v>X</v>
      </c>
      <c r="V105" s="9" t="str">
        <f t="shared" si="35"/>
        <v>X</v>
      </c>
      <c r="W105" s="9" t="str">
        <f t="shared" si="36"/>
        <v/>
      </c>
      <c r="X105" s="9" t="str">
        <f t="shared" si="37"/>
        <v/>
      </c>
      <c r="Y105" s="9" t="str">
        <f t="shared" si="38"/>
        <v/>
      </c>
      <c r="Z105" s="23" t="str">
        <f t="shared" si="39"/>
        <v/>
      </c>
    </row>
    <row r="106" spans="1:26" s="7" customFormat="1" ht="30" customHeight="1" x14ac:dyDescent="0.25">
      <c r="A106" s="39" t="s">
        <v>460</v>
      </c>
      <c r="B106" s="39" t="s">
        <v>461</v>
      </c>
      <c r="C106" s="39" t="s">
        <v>462</v>
      </c>
      <c r="D106" s="39" t="s">
        <v>463</v>
      </c>
      <c r="E106" s="42" t="s">
        <v>464</v>
      </c>
      <c r="F106" s="42" t="s">
        <v>28</v>
      </c>
      <c r="G106" s="39" t="s">
        <v>465</v>
      </c>
      <c r="H106" s="40">
        <v>1480</v>
      </c>
      <c r="I106" s="39" t="s">
        <v>466</v>
      </c>
      <c r="J106" s="41">
        <v>42556</v>
      </c>
      <c r="K106" s="42" t="s">
        <v>974</v>
      </c>
      <c r="L106" s="46" t="s">
        <v>73</v>
      </c>
      <c r="M106" s="46" t="s">
        <v>467</v>
      </c>
      <c r="N106" s="46" t="s">
        <v>468</v>
      </c>
      <c r="Q106" s="22" t="str">
        <f t="shared" si="30"/>
        <v/>
      </c>
      <c r="R106" s="9" t="str">
        <f t="shared" si="31"/>
        <v/>
      </c>
      <c r="S106" s="9" t="str">
        <f t="shared" si="32"/>
        <v/>
      </c>
      <c r="T106" s="9" t="str">
        <f t="shared" si="33"/>
        <v>X</v>
      </c>
      <c r="U106" s="9" t="str">
        <f t="shared" si="34"/>
        <v>X</v>
      </c>
      <c r="V106" s="9" t="str">
        <f t="shared" si="35"/>
        <v>X</v>
      </c>
      <c r="W106" s="9" t="str">
        <f t="shared" si="36"/>
        <v/>
      </c>
      <c r="X106" s="9" t="str">
        <f t="shared" si="37"/>
        <v/>
      </c>
      <c r="Y106" s="9" t="str">
        <f t="shared" si="38"/>
        <v/>
      </c>
      <c r="Z106" s="23" t="str">
        <f t="shared" si="39"/>
        <v/>
      </c>
    </row>
    <row r="107" spans="1:26" s="7" customFormat="1" ht="30" customHeight="1" x14ac:dyDescent="0.25">
      <c r="A107" s="39" t="s">
        <v>838</v>
      </c>
      <c r="B107" s="39" t="s">
        <v>839</v>
      </c>
      <c r="C107" s="39" t="s">
        <v>840</v>
      </c>
      <c r="D107" s="39" t="s">
        <v>841</v>
      </c>
      <c r="E107" s="42" t="s">
        <v>842</v>
      </c>
      <c r="F107" s="42" t="s">
        <v>28</v>
      </c>
      <c r="G107" s="39" t="s">
        <v>843</v>
      </c>
      <c r="H107" s="40">
        <v>1480</v>
      </c>
      <c r="I107" s="39" t="s">
        <v>844</v>
      </c>
      <c r="J107" s="41">
        <v>42552</v>
      </c>
      <c r="K107" s="42" t="s">
        <v>977</v>
      </c>
      <c r="L107" s="46" t="s">
        <v>73</v>
      </c>
      <c r="M107" s="46"/>
      <c r="N107" s="46"/>
      <c r="Q107" s="22" t="str">
        <f t="shared" si="30"/>
        <v/>
      </c>
      <c r="R107" s="9" t="str">
        <f t="shared" si="31"/>
        <v/>
      </c>
      <c r="S107" s="9" t="str">
        <f t="shared" si="32"/>
        <v/>
      </c>
      <c r="T107" s="9" t="str">
        <f t="shared" si="33"/>
        <v>X</v>
      </c>
      <c r="U107" s="9" t="str">
        <f t="shared" si="34"/>
        <v>X</v>
      </c>
      <c r="V107" s="9" t="str">
        <f t="shared" si="35"/>
        <v>X</v>
      </c>
      <c r="W107" s="9" t="str">
        <f t="shared" si="36"/>
        <v/>
      </c>
      <c r="X107" s="9" t="str">
        <f t="shared" si="37"/>
        <v/>
      </c>
      <c r="Y107" s="9" t="str">
        <f t="shared" si="38"/>
        <v/>
      </c>
      <c r="Z107" s="23" t="str">
        <f t="shared" si="39"/>
        <v/>
      </c>
    </row>
    <row r="108" spans="1:26" s="7" customFormat="1" ht="30" customHeight="1" x14ac:dyDescent="0.25">
      <c r="A108" s="39" t="s">
        <v>14</v>
      </c>
      <c r="B108" s="39" t="s">
        <v>15</v>
      </c>
      <c r="C108" s="39" t="s">
        <v>16</v>
      </c>
      <c r="D108" s="39" t="s">
        <v>17</v>
      </c>
      <c r="E108" s="42" t="s">
        <v>18</v>
      </c>
      <c r="F108" s="42" t="s">
        <v>19</v>
      </c>
      <c r="G108" s="39" t="s">
        <v>20</v>
      </c>
      <c r="H108" s="40">
        <v>1500</v>
      </c>
      <c r="I108" s="39" t="s">
        <v>21</v>
      </c>
      <c r="J108" s="41">
        <v>42572</v>
      </c>
      <c r="K108" s="42" t="s">
        <v>974</v>
      </c>
      <c r="L108" s="46" t="s">
        <v>22</v>
      </c>
      <c r="M108" s="46" t="s">
        <v>23</v>
      </c>
      <c r="N108" s="46"/>
      <c r="Q108" s="22" t="str">
        <f t="shared" si="30"/>
        <v/>
      </c>
      <c r="R108" s="9" t="str">
        <f t="shared" si="31"/>
        <v/>
      </c>
      <c r="S108" s="9" t="str">
        <f t="shared" si="32"/>
        <v/>
      </c>
      <c r="T108" s="9" t="str">
        <f t="shared" si="33"/>
        <v/>
      </c>
      <c r="U108" s="9" t="str">
        <f t="shared" si="34"/>
        <v/>
      </c>
      <c r="V108" s="9" t="str">
        <f t="shared" si="35"/>
        <v>X</v>
      </c>
      <c r="W108" s="9" t="str">
        <f t="shared" si="36"/>
        <v>X</v>
      </c>
      <c r="X108" s="9" t="str">
        <f t="shared" si="37"/>
        <v>X</v>
      </c>
      <c r="Y108" s="9" t="str">
        <f t="shared" si="38"/>
        <v/>
      </c>
      <c r="Z108" s="23" t="str">
        <f t="shared" si="39"/>
        <v>X</v>
      </c>
    </row>
    <row r="109" spans="1:26" s="7" customFormat="1" ht="30" customHeight="1" x14ac:dyDescent="0.25">
      <c r="A109" s="39" t="s">
        <v>24</v>
      </c>
      <c r="B109" s="39" t="s">
        <v>15</v>
      </c>
      <c r="C109" s="39" t="s">
        <v>25</v>
      </c>
      <c r="D109" s="39" t="s">
        <v>26</v>
      </c>
      <c r="E109" s="42" t="s">
        <v>27</v>
      </c>
      <c r="F109" s="42" t="s">
        <v>28</v>
      </c>
      <c r="G109" s="39" t="s">
        <v>29</v>
      </c>
      <c r="H109" s="40">
        <v>1500</v>
      </c>
      <c r="I109" s="39" t="s">
        <v>30</v>
      </c>
      <c r="J109" s="41">
        <v>42552</v>
      </c>
      <c r="K109" s="42" t="s">
        <v>974</v>
      </c>
      <c r="L109" s="46" t="s">
        <v>22</v>
      </c>
      <c r="M109" s="46"/>
      <c r="N109" s="46"/>
      <c r="Q109" s="22" t="str">
        <f t="shared" si="30"/>
        <v/>
      </c>
      <c r="R109" s="9" t="str">
        <f t="shared" si="31"/>
        <v/>
      </c>
      <c r="S109" s="9" t="str">
        <f t="shared" si="32"/>
        <v/>
      </c>
      <c r="T109" s="9" t="str">
        <f t="shared" si="33"/>
        <v/>
      </c>
      <c r="U109" s="9" t="str">
        <f t="shared" si="34"/>
        <v/>
      </c>
      <c r="V109" s="9" t="str">
        <f t="shared" si="35"/>
        <v>X</v>
      </c>
      <c r="W109" s="9" t="str">
        <f t="shared" si="36"/>
        <v>X</v>
      </c>
      <c r="X109" s="9" t="str">
        <f t="shared" si="37"/>
        <v>X</v>
      </c>
      <c r="Y109" s="9" t="str">
        <f t="shared" si="38"/>
        <v/>
      </c>
      <c r="Z109" s="23" t="str">
        <f t="shared" si="39"/>
        <v>X</v>
      </c>
    </row>
    <row r="110" spans="1:26" s="7" customFormat="1" ht="30" customHeight="1" x14ac:dyDescent="0.25">
      <c r="A110" s="39" t="s">
        <v>756</v>
      </c>
      <c r="B110" s="39" t="s">
        <v>170</v>
      </c>
      <c r="C110" s="39" t="s">
        <v>757</v>
      </c>
      <c r="D110" s="39" t="s">
        <v>758</v>
      </c>
      <c r="E110" s="42" t="s">
        <v>759</v>
      </c>
      <c r="F110" s="42" t="s">
        <v>28</v>
      </c>
      <c r="G110" s="39" t="s">
        <v>760</v>
      </c>
      <c r="H110" s="40">
        <v>1500</v>
      </c>
      <c r="I110" s="39" t="s">
        <v>761</v>
      </c>
      <c r="J110" s="41">
        <v>42572</v>
      </c>
      <c r="K110" s="42" t="s">
        <v>974</v>
      </c>
      <c r="L110" s="46" t="s">
        <v>51</v>
      </c>
      <c r="M110" s="46"/>
      <c r="N110" s="46"/>
      <c r="Q110" s="22" t="str">
        <f t="shared" si="30"/>
        <v/>
      </c>
      <c r="R110" s="9" t="str">
        <f t="shared" si="31"/>
        <v/>
      </c>
      <c r="S110" s="9" t="str">
        <f t="shared" si="32"/>
        <v/>
      </c>
      <c r="T110" s="9" t="str">
        <f t="shared" si="33"/>
        <v/>
      </c>
      <c r="U110" s="9" t="str">
        <f t="shared" si="34"/>
        <v/>
      </c>
      <c r="V110" s="9" t="str">
        <f t="shared" si="35"/>
        <v>X</v>
      </c>
      <c r="W110" s="9" t="str">
        <f t="shared" si="36"/>
        <v>X</v>
      </c>
      <c r="X110" s="9" t="str">
        <f t="shared" si="37"/>
        <v>X</v>
      </c>
      <c r="Y110" s="9" t="str">
        <f t="shared" si="38"/>
        <v/>
      </c>
      <c r="Z110" s="23" t="str">
        <f t="shared" si="39"/>
        <v>X</v>
      </c>
    </row>
    <row r="111" spans="1:26" s="7" customFormat="1" ht="30" customHeight="1" x14ac:dyDescent="0.25">
      <c r="A111" s="39" t="s">
        <v>967</v>
      </c>
      <c r="B111" s="39" t="s">
        <v>92</v>
      </c>
      <c r="C111" s="39" t="s">
        <v>968</v>
      </c>
      <c r="D111" s="39" t="s">
        <v>969</v>
      </c>
      <c r="E111" s="42" t="s">
        <v>970</v>
      </c>
      <c r="F111" s="42" t="s">
        <v>28</v>
      </c>
      <c r="G111" s="39" t="s">
        <v>971</v>
      </c>
      <c r="H111" s="40">
        <v>1540</v>
      </c>
      <c r="I111" s="39" t="s">
        <v>972</v>
      </c>
      <c r="J111" s="41">
        <v>42552</v>
      </c>
      <c r="K111" s="42" t="s">
        <v>978</v>
      </c>
      <c r="L111" s="46" t="s">
        <v>65</v>
      </c>
      <c r="M111" s="46" t="s">
        <v>973</v>
      </c>
      <c r="N111" s="46"/>
      <c r="Q111" s="22" t="str">
        <f t="shared" si="30"/>
        <v>X</v>
      </c>
      <c r="R111" s="9" t="str">
        <f t="shared" si="31"/>
        <v>X</v>
      </c>
      <c r="S111" s="9" t="str">
        <f t="shared" si="32"/>
        <v/>
      </c>
      <c r="T111" s="9" t="str">
        <f t="shared" si="33"/>
        <v/>
      </c>
      <c r="U111" s="9" t="str">
        <f t="shared" si="34"/>
        <v>X</v>
      </c>
      <c r="V111" s="9" t="str">
        <f t="shared" si="35"/>
        <v>X</v>
      </c>
      <c r="W111" s="9" t="str">
        <f t="shared" si="36"/>
        <v/>
      </c>
      <c r="X111" s="9" t="str">
        <f t="shared" si="37"/>
        <v/>
      </c>
      <c r="Y111" s="9" t="str">
        <f t="shared" si="38"/>
        <v/>
      </c>
      <c r="Z111" s="23" t="str">
        <f t="shared" si="39"/>
        <v/>
      </c>
    </row>
    <row r="112" spans="1:26" s="7" customFormat="1" ht="30" customHeight="1" x14ac:dyDescent="0.25">
      <c r="A112" s="39" t="s">
        <v>316</v>
      </c>
      <c r="B112" s="39" t="s">
        <v>317</v>
      </c>
      <c r="C112" s="39" t="s">
        <v>318</v>
      </c>
      <c r="D112" s="39" t="s">
        <v>319</v>
      </c>
      <c r="E112" s="42" t="s">
        <v>320</v>
      </c>
      <c r="F112" s="42" t="s">
        <v>28</v>
      </c>
      <c r="G112" s="39" t="s">
        <v>321</v>
      </c>
      <c r="H112" s="40">
        <v>1550</v>
      </c>
      <c r="I112" s="39" t="s">
        <v>322</v>
      </c>
      <c r="J112" s="41">
        <v>42552</v>
      </c>
      <c r="K112" s="42" t="s">
        <v>974</v>
      </c>
      <c r="L112" s="46" t="s">
        <v>51</v>
      </c>
      <c r="M112" s="46"/>
      <c r="N112" s="46"/>
      <c r="Q112" s="22" t="str">
        <f t="shared" si="30"/>
        <v/>
      </c>
      <c r="R112" s="9" t="str">
        <f t="shared" si="31"/>
        <v>X</v>
      </c>
      <c r="S112" s="9" t="str">
        <f t="shared" si="32"/>
        <v/>
      </c>
      <c r="T112" s="9" t="str">
        <f t="shared" si="33"/>
        <v/>
      </c>
      <c r="U112" s="9" t="str">
        <f t="shared" si="34"/>
        <v/>
      </c>
      <c r="V112" s="9" t="str">
        <f t="shared" si="35"/>
        <v/>
      </c>
      <c r="W112" s="9" t="str">
        <f t="shared" si="36"/>
        <v/>
      </c>
      <c r="X112" s="9" t="str">
        <f t="shared" si="37"/>
        <v/>
      </c>
      <c r="Y112" s="9" t="str">
        <f t="shared" si="38"/>
        <v/>
      </c>
      <c r="Z112" s="23" t="str">
        <f t="shared" si="39"/>
        <v/>
      </c>
    </row>
    <row r="113" spans="1:26" s="7" customFormat="1" ht="30" customHeight="1" x14ac:dyDescent="0.25">
      <c r="A113" s="39" t="s">
        <v>810</v>
      </c>
      <c r="B113" s="39" t="s">
        <v>92</v>
      </c>
      <c r="C113" s="39" t="s">
        <v>811</v>
      </c>
      <c r="D113" s="39" t="s">
        <v>812</v>
      </c>
      <c r="E113" s="42" t="s">
        <v>813</v>
      </c>
      <c r="F113" s="42" t="s">
        <v>28</v>
      </c>
      <c r="G113" s="39" t="s">
        <v>814</v>
      </c>
      <c r="H113" s="40">
        <v>1560</v>
      </c>
      <c r="I113" s="39" t="s">
        <v>815</v>
      </c>
      <c r="J113" s="41">
        <v>42552</v>
      </c>
      <c r="K113" s="42" t="s">
        <v>978</v>
      </c>
      <c r="L113" s="46" t="s">
        <v>51</v>
      </c>
      <c r="M113" s="46" t="s">
        <v>816</v>
      </c>
      <c r="N113" s="46"/>
      <c r="Q113" s="22" t="str">
        <f t="shared" si="30"/>
        <v>X</v>
      </c>
      <c r="R113" s="9" t="str">
        <f t="shared" si="31"/>
        <v>X</v>
      </c>
      <c r="S113" s="9" t="str">
        <f t="shared" si="32"/>
        <v/>
      </c>
      <c r="T113" s="9" t="str">
        <f t="shared" si="33"/>
        <v/>
      </c>
      <c r="U113" s="9" t="str">
        <f t="shared" si="34"/>
        <v/>
      </c>
      <c r="V113" s="9" t="str">
        <f t="shared" si="35"/>
        <v/>
      </c>
      <c r="W113" s="9" t="str">
        <f t="shared" si="36"/>
        <v/>
      </c>
      <c r="X113" s="9" t="str">
        <f t="shared" si="37"/>
        <v/>
      </c>
      <c r="Y113" s="9" t="str">
        <f t="shared" si="38"/>
        <v>X</v>
      </c>
      <c r="Z113" s="23" t="str">
        <f t="shared" si="39"/>
        <v/>
      </c>
    </row>
    <row r="114" spans="1:26" s="7" customFormat="1" ht="30" customHeight="1" x14ac:dyDescent="0.25">
      <c r="A114" s="39" t="s">
        <v>817</v>
      </c>
      <c r="B114" s="39" t="s">
        <v>85</v>
      </c>
      <c r="C114" s="39" t="s">
        <v>818</v>
      </c>
      <c r="D114" s="39" t="s">
        <v>819</v>
      </c>
      <c r="E114" s="42" t="s">
        <v>820</v>
      </c>
      <c r="F114" s="42" t="s">
        <v>28</v>
      </c>
      <c r="G114" s="39" t="s">
        <v>821</v>
      </c>
      <c r="H114" s="40">
        <v>1560</v>
      </c>
      <c r="I114" s="39" t="s">
        <v>822</v>
      </c>
      <c r="J114" s="41">
        <v>42559</v>
      </c>
      <c r="K114" s="42" t="s">
        <v>977</v>
      </c>
      <c r="L114" s="46" t="s">
        <v>51</v>
      </c>
      <c r="M114" s="46" t="s">
        <v>823</v>
      </c>
      <c r="N114" s="46"/>
      <c r="Q114" s="22" t="str">
        <f t="shared" si="30"/>
        <v>X</v>
      </c>
      <c r="R114" s="9" t="str">
        <f t="shared" si="31"/>
        <v>X</v>
      </c>
      <c r="S114" s="9" t="str">
        <f t="shared" si="32"/>
        <v/>
      </c>
      <c r="T114" s="9" t="str">
        <f t="shared" si="33"/>
        <v/>
      </c>
      <c r="U114" s="9" t="str">
        <f t="shared" si="34"/>
        <v/>
      </c>
      <c r="V114" s="9" t="str">
        <f t="shared" si="35"/>
        <v/>
      </c>
      <c r="W114" s="9" t="str">
        <f t="shared" si="36"/>
        <v/>
      </c>
      <c r="X114" s="9" t="str">
        <f t="shared" si="37"/>
        <v/>
      </c>
      <c r="Y114" s="9" t="str">
        <f t="shared" si="38"/>
        <v>X</v>
      </c>
      <c r="Z114" s="23" t="str">
        <f t="shared" si="39"/>
        <v/>
      </c>
    </row>
    <row r="115" spans="1:26" s="7" customFormat="1" ht="30" customHeight="1" x14ac:dyDescent="0.25">
      <c r="A115" s="39" t="s">
        <v>403</v>
      </c>
      <c r="B115" s="39" t="s">
        <v>404</v>
      </c>
      <c r="C115" s="39" t="s">
        <v>405</v>
      </c>
      <c r="D115" s="39" t="s">
        <v>406</v>
      </c>
      <c r="E115" s="42" t="s">
        <v>407</v>
      </c>
      <c r="F115" s="42" t="s">
        <v>28</v>
      </c>
      <c r="G115" s="39" t="s">
        <v>408</v>
      </c>
      <c r="H115" s="40">
        <v>1570</v>
      </c>
      <c r="I115" s="39" t="s">
        <v>409</v>
      </c>
      <c r="J115" s="41">
        <v>42556</v>
      </c>
      <c r="K115" s="42" t="s">
        <v>974</v>
      </c>
      <c r="L115" s="46" t="s">
        <v>65</v>
      </c>
      <c r="M115" s="46"/>
      <c r="N115" s="46" t="s">
        <v>410</v>
      </c>
      <c r="Q115" s="22" t="str">
        <f t="shared" si="30"/>
        <v>X</v>
      </c>
      <c r="R115" s="9" t="str">
        <f t="shared" si="31"/>
        <v>X</v>
      </c>
      <c r="S115" s="9" t="str">
        <f t="shared" si="32"/>
        <v/>
      </c>
      <c r="T115" s="9" t="str">
        <f t="shared" si="33"/>
        <v/>
      </c>
      <c r="U115" s="9" t="str">
        <f t="shared" si="34"/>
        <v/>
      </c>
      <c r="V115" s="9" t="str">
        <f t="shared" si="35"/>
        <v/>
      </c>
      <c r="W115" s="9" t="str">
        <f t="shared" si="36"/>
        <v/>
      </c>
      <c r="X115" s="9" t="str">
        <f t="shared" si="37"/>
        <v/>
      </c>
      <c r="Y115" s="9" t="str">
        <f t="shared" si="38"/>
        <v/>
      </c>
      <c r="Z115" s="23" t="str">
        <f t="shared" si="39"/>
        <v/>
      </c>
    </row>
    <row r="116" spans="1:26" s="7" customFormat="1" ht="30" customHeight="1" x14ac:dyDescent="0.25">
      <c r="A116" s="39" t="s">
        <v>386</v>
      </c>
      <c r="B116" s="39" t="s">
        <v>134</v>
      </c>
      <c r="C116" s="39" t="s">
        <v>387</v>
      </c>
      <c r="D116" s="39" t="s">
        <v>388</v>
      </c>
      <c r="E116" s="42" t="s">
        <v>389</v>
      </c>
      <c r="F116" s="42" t="s">
        <v>28</v>
      </c>
      <c r="G116" s="39" t="s">
        <v>390</v>
      </c>
      <c r="H116" s="40">
        <v>1590</v>
      </c>
      <c r="I116" s="39" t="s">
        <v>391</v>
      </c>
      <c r="J116" s="41">
        <v>42562</v>
      </c>
      <c r="K116" s="42" t="s">
        <v>977</v>
      </c>
      <c r="L116" s="46" t="s">
        <v>73</v>
      </c>
      <c r="M116" s="46" t="s">
        <v>392</v>
      </c>
      <c r="N116" s="46" t="s">
        <v>393</v>
      </c>
      <c r="Q116" s="22" t="str">
        <f t="shared" si="30"/>
        <v/>
      </c>
      <c r="R116" s="9" t="str">
        <f t="shared" si="31"/>
        <v/>
      </c>
      <c r="S116" s="9" t="str">
        <f t="shared" si="32"/>
        <v>X</v>
      </c>
      <c r="T116" s="9" t="str">
        <f t="shared" si="33"/>
        <v/>
      </c>
      <c r="U116" s="9" t="str">
        <f t="shared" si="34"/>
        <v/>
      </c>
      <c r="V116" s="9" t="str">
        <f t="shared" si="35"/>
        <v/>
      </c>
      <c r="W116" s="9" t="str">
        <f t="shared" si="36"/>
        <v/>
      </c>
      <c r="X116" s="9" t="str">
        <f t="shared" si="37"/>
        <v/>
      </c>
      <c r="Y116" s="9" t="str">
        <f t="shared" si="38"/>
        <v/>
      </c>
      <c r="Z116" s="23" t="str">
        <f t="shared" si="39"/>
        <v/>
      </c>
    </row>
    <row r="117" spans="1:26" s="7" customFormat="1" ht="30" customHeight="1" x14ac:dyDescent="0.25">
      <c r="A117" s="39" t="s">
        <v>658</v>
      </c>
      <c r="B117" s="39" t="s">
        <v>659</v>
      </c>
      <c r="C117" s="39" t="s">
        <v>660</v>
      </c>
      <c r="D117" s="39" t="s">
        <v>661</v>
      </c>
      <c r="E117" s="42" t="s">
        <v>662</v>
      </c>
      <c r="F117" s="42" t="s">
        <v>28</v>
      </c>
      <c r="G117" s="39" t="s">
        <v>663</v>
      </c>
      <c r="H117" s="40">
        <v>1600</v>
      </c>
      <c r="I117" s="39" t="s">
        <v>664</v>
      </c>
      <c r="J117" s="41">
        <v>42552</v>
      </c>
      <c r="K117" s="42" t="s">
        <v>974</v>
      </c>
      <c r="L117" s="46" t="s">
        <v>51</v>
      </c>
      <c r="M117" s="46" t="s">
        <v>665</v>
      </c>
      <c r="N117" s="46" t="s">
        <v>666</v>
      </c>
      <c r="Q117" s="22" t="str">
        <f t="shared" si="30"/>
        <v>X</v>
      </c>
      <c r="R117" s="9" t="str">
        <f t="shared" si="31"/>
        <v/>
      </c>
      <c r="S117" s="9" t="str">
        <f t="shared" si="32"/>
        <v/>
      </c>
      <c r="T117" s="9" t="str">
        <f t="shared" si="33"/>
        <v>X</v>
      </c>
      <c r="U117" s="9" t="str">
        <f t="shared" si="34"/>
        <v>X</v>
      </c>
      <c r="V117" s="9" t="str">
        <f t="shared" si="35"/>
        <v>X</v>
      </c>
      <c r="W117" s="9" t="str">
        <f t="shared" si="36"/>
        <v/>
      </c>
      <c r="X117" s="9" t="str">
        <f t="shared" si="37"/>
        <v/>
      </c>
      <c r="Y117" s="9" t="str">
        <f t="shared" si="38"/>
        <v/>
      </c>
      <c r="Z117" s="23" t="str">
        <f t="shared" si="39"/>
        <v/>
      </c>
    </row>
    <row r="118" spans="1:26" s="7" customFormat="1" ht="30" customHeight="1" x14ac:dyDescent="0.25">
      <c r="A118" s="39" t="s">
        <v>721</v>
      </c>
      <c r="B118" s="39" t="s">
        <v>310</v>
      </c>
      <c r="C118" s="39" t="s">
        <v>722</v>
      </c>
      <c r="D118" s="39" t="s">
        <v>723</v>
      </c>
      <c r="E118" s="42" t="s">
        <v>724</v>
      </c>
      <c r="F118" s="42" t="s">
        <v>28</v>
      </c>
      <c r="G118" s="39" t="s">
        <v>725</v>
      </c>
      <c r="H118" s="40">
        <v>1600</v>
      </c>
      <c r="I118" s="39" t="s">
        <v>726</v>
      </c>
      <c r="J118" s="41">
        <v>42552</v>
      </c>
      <c r="K118" s="42" t="s">
        <v>974</v>
      </c>
      <c r="L118" s="46" t="s">
        <v>51</v>
      </c>
      <c r="M118" s="46" t="s">
        <v>727</v>
      </c>
      <c r="N118" s="46" t="s">
        <v>728</v>
      </c>
      <c r="Q118" s="22" t="str">
        <f t="shared" si="30"/>
        <v>X</v>
      </c>
      <c r="R118" s="9" t="str">
        <f t="shared" si="31"/>
        <v/>
      </c>
      <c r="S118" s="9" t="str">
        <f t="shared" si="32"/>
        <v/>
      </c>
      <c r="T118" s="9" t="str">
        <f t="shared" si="33"/>
        <v>X</v>
      </c>
      <c r="U118" s="9" t="str">
        <f t="shared" si="34"/>
        <v>X</v>
      </c>
      <c r="V118" s="9" t="str">
        <f t="shared" si="35"/>
        <v>X</v>
      </c>
      <c r="W118" s="9" t="str">
        <f t="shared" si="36"/>
        <v/>
      </c>
      <c r="X118" s="9" t="str">
        <f t="shared" si="37"/>
        <v/>
      </c>
      <c r="Y118" s="9" t="str">
        <f t="shared" si="38"/>
        <v/>
      </c>
      <c r="Z118" s="23" t="str">
        <f t="shared" si="39"/>
        <v/>
      </c>
    </row>
    <row r="119" spans="1:26" s="7" customFormat="1" ht="30" customHeight="1" x14ac:dyDescent="0.25">
      <c r="A119" s="39" t="s">
        <v>776</v>
      </c>
      <c r="B119" s="39" t="s">
        <v>777</v>
      </c>
      <c r="C119" s="39" t="s">
        <v>778</v>
      </c>
      <c r="D119" s="39" t="s">
        <v>779</v>
      </c>
      <c r="E119" s="42" t="s">
        <v>780</v>
      </c>
      <c r="F119" s="42" t="s">
        <v>28</v>
      </c>
      <c r="G119" s="39" t="s">
        <v>781</v>
      </c>
      <c r="H119" s="40">
        <v>1600</v>
      </c>
      <c r="I119" s="39" t="s">
        <v>782</v>
      </c>
      <c r="J119" s="41">
        <v>42552</v>
      </c>
      <c r="K119" s="42" t="s">
        <v>974</v>
      </c>
      <c r="L119" s="46" t="s">
        <v>22</v>
      </c>
      <c r="M119" s="46"/>
      <c r="N119" s="46" t="s">
        <v>783</v>
      </c>
      <c r="Q119" s="22" t="str">
        <f t="shared" si="30"/>
        <v>X</v>
      </c>
      <c r="R119" s="9" t="str">
        <f t="shared" si="31"/>
        <v/>
      </c>
      <c r="S119" s="9" t="str">
        <f t="shared" si="32"/>
        <v/>
      </c>
      <c r="T119" s="9" t="str">
        <f t="shared" si="33"/>
        <v>X</v>
      </c>
      <c r="U119" s="9" t="str">
        <f t="shared" si="34"/>
        <v>X</v>
      </c>
      <c r="V119" s="9" t="str">
        <f t="shared" si="35"/>
        <v>X</v>
      </c>
      <c r="W119" s="9" t="str">
        <f t="shared" si="36"/>
        <v/>
      </c>
      <c r="X119" s="9" t="str">
        <f t="shared" si="37"/>
        <v/>
      </c>
      <c r="Y119" s="9" t="str">
        <f t="shared" si="38"/>
        <v/>
      </c>
      <c r="Z119" s="23" t="str">
        <f t="shared" si="39"/>
        <v/>
      </c>
    </row>
    <row r="120" spans="1:26" s="7" customFormat="1" ht="30" customHeight="1" x14ac:dyDescent="0.25">
      <c r="A120" s="39" t="s">
        <v>926</v>
      </c>
      <c r="B120" s="39" t="s">
        <v>927</v>
      </c>
      <c r="C120" s="39" t="s">
        <v>928</v>
      </c>
      <c r="D120" s="39" t="s">
        <v>929</v>
      </c>
      <c r="E120" s="42" t="s">
        <v>930</v>
      </c>
      <c r="F120" s="42" t="s">
        <v>19</v>
      </c>
      <c r="G120" s="39" t="s">
        <v>931</v>
      </c>
      <c r="H120" s="40">
        <v>1600</v>
      </c>
      <c r="I120" s="39" t="s">
        <v>932</v>
      </c>
      <c r="J120" s="41">
        <v>42552</v>
      </c>
      <c r="K120" s="42" t="s">
        <v>978</v>
      </c>
      <c r="L120" s="46" t="s">
        <v>51</v>
      </c>
      <c r="M120" s="46"/>
      <c r="N120" s="46"/>
      <c r="Q120" s="22" t="str">
        <f t="shared" si="30"/>
        <v>X</v>
      </c>
      <c r="R120" s="9" t="str">
        <f t="shared" si="31"/>
        <v/>
      </c>
      <c r="S120" s="9" t="str">
        <f t="shared" si="32"/>
        <v/>
      </c>
      <c r="T120" s="9" t="str">
        <f t="shared" si="33"/>
        <v>X</v>
      </c>
      <c r="U120" s="9" t="str">
        <f t="shared" si="34"/>
        <v>X</v>
      </c>
      <c r="V120" s="9" t="str">
        <f t="shared" si="35"/>
        <v>X</v>
      </c>
      <c r="W120" s="9" t="str">
        <f t="shared" si="36"/>
        <v/>
      </c>
      <c r="X120" s="9" t="str">
        <f t="shared" si="37"/>
        <v/>
      </c>
      <c r="Y120" s="9" t="str">
        <f t="shared" si="38"/>
        <v/>
      </c>
      <c r="Z120" s="23" t="str">
        <f t="shared" si="39"/>
        <v/>
      </c>
    </row>
    <row r="121" spans="1:26" s="7" customFormat="1" ht="30" customHeight="1" x14ac:dyDescent="0.25">
      <c r="A121" s="39" t="s">
        <v>933</v>
      </c>
      <c r="B121" s="39" t="s">
        <v>45</v>
      </c>
      <c r="C121" s="39" t="s">
        <v>934</v>
      </c>
      <c r="D121" s="39" t="s">
        <v>935</v>
      </c>
      <c r="E121" s="42" t="s">
        <v>936</v>
      </c>
      <c r="F121" s="42" t="s">
        <v>28</v>
      </c>
      <c r="G121" s="39" t="s">
        <v>931</v>
      </c>
      <c r="H121" s="40">
        <v>1600</v>
      </c>
      <c r="I121" s="39" t="s">
        <v>937</v>
      </c>
      <c r="J121" s="41">
        <v>42562</v>
      </c>
      <c r="K121" s="42" t="s">
        <v>975</v>
      </c>
      <c r="L121" s="46" t="s">
        <v>97</v>
      </c>
      <c r="M121" s="46"/>
      <c r="N121" s="46" t="s">
        <v>938</v>
      </c>
      <c r="Q121" s="22" t="str">
        <f t="shared" si="30"/>
        <v>X</v>
      </c>
      <c r="R121" s="9" t="str">
        <f t="shared" si="31"/>
        <v/>
      </c>
      <c r="S121" s="9" t="str">
        <f t="shared" si="32"/>
        <v/>
      </c>
      <c r="T121" s="9" t="str">
        <f t="shared" si="33"/>
        <v>X</v>
      </c>
      <c r="U121" s="9" t="str">
        <f t="shared" si="34"/>
        <v>X</v>
      </c>
      <c r="V121" s="9" t="str">
        <f t="shared" si="35"/>
        <v>X</v>
      </c>
      <c r="W121" s="9" t="str">
        <f t="shared" si="36"/>
        <v/>
      </c>
      <c r="X121" s="9" t="str">
        <f t="shared" si="37"/>
        <v/>
      </c>
      <c r="Y121" s="9" t="str">
        <f t="shared" si="38"/>
        <v/>
      </c>
      <c r="Z121" s="23" t="str">
        <f t="shared" si="39"/>
        <v/>
      </c>
    </row>
    <row r="122" spans="1:26" s="7" customFormat="1" ht="30" customHeight="1" x14ac:dyDescent="0.25">
      <c r="A122" s="39" t="s">
        <v>939</v>
      </c>
      <c r="B122" s="39" t="s">
        <v>602</v>
      </c>
      <c r="C122" s="39" t="s">
        <v>940</v>
      </c>
      <c r="D122" s="39" t="s">
        <v>941</v>
      </c>
      <c r="E122" s="42" t="s">
        <v>942</v>
      </c>
      <c r="F122" s="42" t="s">
        <v>28</v>
      </c>
      <c r="G122" s="39" t="s">
        <v>931</v>
      </c>
      <c r="H122" s="40">
        <v>1600</v>
      </c>
      <c r="I122" s="39" t="s">
        <v>943</v>
      </c>
      <c r="J122" s="41">
        <v>42552</v>
      </c>
      <c r="K122" s="42" t="s">
        <v>978</v>
      </c>
      <c r="L122" s="46" t="s">
        <v>65</v>
      </c>
      <c r="M122" s="46" t="s">
        <v>944</v>
      </c>
      <c r="N122" s="46"/>
      <c r="Q122" s="22" t="str">
        <f t="shared" si="30"/>
        <v>X</v>
      </c>
      <c r="R122" s="9" t="str">
        <f t="shared" si="31"/>
        <v/>
      </c>
      <c r="S122" s="9" t="str">
        <f t="shared" si="32"/>
        <v/>
      </c>
      <c r="T122" s="9" t="str">
        <f t="shared" si="33"/>
        <v>X</v>
      </c>
      <c r="U122" s="9" t="str">
        <f t="shared" si="34"/>
        <v>X</v>
      </c>
      <c r="V122" s="9" t="str">
        <f t="shared" si="35"/>
        <v>X</v>
      </c>
      <c r="W122" s="9" t="str">
        <f t="shared" si="36"/>
        <v/>
      </c>
      <c r="X122" s="9" t="str">
        <f t="shared" si="37"/>
        <v/>
      </c>
      <c r="Y122" s="9" t="str">
        <f t="shared" si="38"/>
        <v/>
      </c>
      <c r="Z122" s="23" t="str">
        <f t="shared" si="39"/>
        <v/>
      </c>
    </row>
    <row r="123" spans="1:26" s="7" customFormat="1" ht="30" customHeight="1" x14ac:dyDescent="0.25">
      <c r="A123" s="39" t="s">
        <v>791</v>
      </c>
      <c r="B123" s="39" t="s">
        <v>127</v>
      </c>
      <c r="C123" s="39" t="s">
        <v>792</v>
      </c>
      <c r="D123" s="39" t="s">
        <v>793</v>
      </c>
      <c r="E123" s="42" t="s">
        <v>794</v>
      </c>
      <c r="F123" s="42" t="s">
        <v>28</v>
      </c>
      <c r="G123" s="39" t="s">
        <v>795</v>
      </c>
      <c r="H123" s="40">
        <v>1630</v>
      </c>
      <c r="I123" s="39" t="s">
        <v>796</v>
      </c>
      <c r="J123" s="41">
        <v>42570</v>
      </c>
      <c r="K123" s="42" t="s">
        <v>978</v>
      </c>
      <c r="L123" s="46" t="s">
        <v>22</v>
      </c>
      <c r="M123" s="46"/>
      <c r="N123" s="46" t="s">
        <v>797</v>
      </c>
      <c r="Q123" s="22" t="str">
        <f t="shared" si="30"/>
        <v/>
      </c>
      <c r="R123" s="9" t="str">
        <f t="shared" si="31"/>
        <v/>
      </c>
      <c r="S123" s="9" t="str">
        <f t="shared" si="32"/>
        <v>X</v>
      </c>
      <c r="T123" s="9" t="str">
        <f t="shared" si="33"/>
        <v/>
      </c>
      <c r="U123" s="9" t="str">
        <f t="shared" si="34"/>
        <v/>
      </c>
      <c r="V123" s="9" t="str">
        <f t="shared" si="35"/>
        <v/>
      </c>
      <c r="W123" s="9" t="str">
        <f t="shared" si="36"/>
        <v/>
      </c>
      <c r="X123" s="9" t="str">
        <f t="shared" si="37"/>
        <v/>
      </c>
      <c r="Y123" s="9" t="str">
        <f t="shared" si="38"/>
        <v/>
      </c>
      <c r="Z123" s="23" t="str">
        <f t="shared" si="39"/>
        <v>X</v>
      </c>
    </row>
    <row r="124" spans="1:26" s="7" customFormat="1" ht="30" customHeight="1" x14ac:dyDescent="0.25">
      <c r="A124" s="39" t="s">
        <v>798</v>
      </c>
      <c r="B124" s="39" t="s">
        <v>45</v>
      </c>
      <c r="C124" s="39" t="s">
        <v>799</v>
      </c>
      <c r="D124" s="39" t="s">
        <v>800</v>
      </c>
      <c r="E124" s="42" t="s">
        <v>801</v>
      </c>
      <c r="F124" s="42" t="s">
        <v>28</v>
      </c>
      <c r="G124" s="39" t="s">
        <v>795</v>
      </c>
      <c r="H124" s="40">
        <v>1630</v>
      </c>
      <c r="I124" s="39" t="s">
        <v>802</v>
      </c>
      <c r="J124" s="41">
        <v>42558</v>
      </c>
      <c r="K124" s="42" t="s">
        <v>975</v>
      </c>
      <c r="L124" s="46" t="s">
        <v>51</v>
      </c>
      <c r="M124" s="46"/>
      <c r="N124" s="46"/>
      <c r="Q124" s="22" t="str">
        <f t="shared" si="30"/>
        <v/>
      </c>
      <c r="R124" s="9" t="str">
        <f t="shared" si="31"/>
        <v/>
      </c>
      <c r="S124" s="9" t="str">
        <f t="shared" si="32"/>
        <v>X</v>
      </c>
      <c r="T124" s="9" t="str">
        <f t="shared" si="33"/>
        <v/>
      </c>
      <c r="U124" s="9" t="str">
        <f t="shared" si="34"/>
        <v/>
      </c>
      <c r="V124" s="9" t="str">
        <f t="shared" si="35"/>
        <v/>
      </c>
      <c r="W124" s="9" t="str">
        <f t="shared" si="36"/>
        <v/>
      </c>
      <c r="X124" s="9" t="str">
        <f t="shared" si="37"/>
        <v/>
      </c>
      <c r="Y124" s="9" t="str">
        <f t="shared" si="38"/>
        <v/>
      </c>
      <c r="Z124" s="23" t="str">
        <f t="shared" si="39"/>
        <v>X</v>
      </c>
    </row>
    <row r="125" spans="1:26" s="7" customFormat="1" ht="30" customHeight="1" x14ac:dyDescent="0.25">
      <c r="A125" s="39" t="s">
        <v>803</v>
      </c>
      <c r="B125" s="39" t="s">
        <v>59</v>
      </c>
      <c r="C125" s="39" t="s">
        <v>804</v>
      </c>
      <c r="D125" s="39" t="s">
        <v>805</v>
      </c>
      <c r="E125" s="42" t="s">
        <v>806</v>
      </c>
      <c r="F125" s="42" t="s">
        <v>28</v>
      </c>
      <c r="G125" s="39" t="s">
        <v>795</v>
      </c>
      <c r="H125" s="40">
        <v>1630</v>
      </c>
      <c r="I125" s="39" t="s">
        <v>807</v>
      </c>
      <c r="J125" s="41">
        <v>42565</v>
      </c>
      <c r="K125" s="42" t="s">
        <v>974</v>
      </c>
      <c r="L125" s="46" t="s">
        <v>97</v>
      </c>
      <c r="M125" s="46" t="s">
        <v>808</v>
      </c>
      <c r="N125" s="46" t="s">
        <v>809</v>
      </c>
      <c r="Q125" s="22" t="str">
        <f t="shared" si="30"/>
        <v/>
      </c>
      <c r="R125" s="9" t="str">
        <f t="shared" si="31"/>
        <v/>
      </c>
      <c r="S125" s="9" t="str">
        <f t="shared" si="32"/>
        <v>X</v>
      </c>
      <c r="T125" s="9" t="str">
        <f t="shared" si="33"/>
        <v/>
      </c>
      <c r="U125" s="9" t="str">
        <f t="shared" si="34"/>
        <v/>
      </c>
      <c r="V125" s="9" t="str">
        <f t="shared" si="35"/>
        <v/>
      </c>
      <c r="W125" s="9" t="str">
        <f t="shared" si="36"/>
        <v/>
      </c>
      <c r="X125" s="9" t="str">
        <f t="shared" si="37"/>
        <v/>
      </c>
      <c r="Y125" s="9" t="str">
        <f t="shared" si="38"/>
        <v/>
      </c>
      <c r="Z125" s="23" t="str">
        <f t="shared" si="39"/>
        <v>X</v>
      </c>
    </row>
    <row r="126" spans="1:26" s="7" customFormat="1" ht="30" customHeight="1" x14ac:dyDescent="0.25">
      <c r="A126" s="39" t="s">
        <v>845</v>
      </c>
      <c r="B126" s="39" t="s">
        <v>379</v>
      </c>
      <c r="C126" s="39" t="s">
        <v>846</v>
      </c>
      <c r="D126" s="39" t="s">
        <v>847</v>
      </c>
      <c r="E126" s="42" t="s">
        <v>848</v>
      </c>
      <c r="F126" s="42" t="s">
        <v>28</v>
      </c>
      <c r="G126" s="39" t="s">
        <v>849</v>
      </c>
      <c r="H126" s="40">
        <v>1630</v>
      </c>
      <c r="I126" s="39" t="s">
        <v>850</v>
      </c>
      <c r="J126" s="41">
        <v>42557</v>
      </c>
      <c r="K126" s="42" t="s">
        <v>974</v>
      </c>
      <c r="L126" s="46" t="s">
        <v>73</v>
      </c>
      <c r="M126" s="46" t="s">
        <v>851</v>
      </c>
      <c r="N126" s="46" t="s">
        <v>852</v>
      </c>
      <c r="Q126" s="22" t="str">
        <f t="shared" si="30"/>
        <v/>
      </c>
      <c r="R126" s="9" t="str">
        <f t="shared" si="31"/>
        <v/>
      </c>
      <c r="S126" s="9" t="str">
        <f t="shared" si="32"/>
        <v>X</v>
      </c>
      <c r="T126" s="9" t="str">
        <f t="shared" si="33"/>
        <v/>
      </c>
      <c r="U126" s="9" t="str">
        <f t="shared" si="34"/>
        <v/>
      </c>
      <c r="V126" s="9" t="str">
        <f t="shared" si="35"/>
        <v/>
      </c>
      <c r="W126" s="9" t="str">
        <f t="shared" si="36"/>
        <v/>
      </c>
      <c r="X126" s="9" t="str">
        <f t="shared" si="37"/>
        <v/>
      </c>
      <c r="Y126" s="9" t="str">
        <f t="shared" si="38"/>
        <v/>
      </c>
      <c r="Z126" s="23" t="str">
        <f t="shared" si="39"/>
        <v>X</v>
      </c>
    </row>
    <row r="127" spans="1:26" s="7" customFormat="1" ht="30" customHeight="1" x14ac:dyDescent="0.25">
      <c r="A127" s="39" t="s">
        <v>105</v>
      </c>
      <c r="B127" s="39" t="s">
        <v>106</v>
      </c>
      <c r="C127" s="39" t="s">
        <v>78</v>
      </c>
      <c r="D127" s="39" t="s">
        <v>107</v>
      </c>
      <c r="E127" s="42" t="s">
        <v>108</v>
      </c>
      <c r="F127" s="42" t="s">
        <v>109</v>
      </c>
      <c r="G127" s="39" t="s">
        <v>110</v>
      </c>
      <c r="H127" s="40">
        <v>1700</v>
      </c>
      <c r="I127" s="39" t="s">
        <v>111</v>
      </c>
      <c r="J127" s="41">
        <v>42552</v>
      </c>
      <c r="K127" s="42" t="s">
        <v>976</v>
      </c>
      <c r="L127" s="46" t="s">
        <v>65</v>
      </c>
      <c r="M127" s="46" t="s">
        <v>112</v>
      </c>
      <c r="N127" s="46"/>
      <c r="Q127" s="22" t="str">
        <f t="shared" si="30"/>
        <v/>
      </c>
      <c r="R127" s="9" t="str">
        <f t="shared" si="31"/>
        <v/>
      </c>
      <c r="S127" s="9" t="str">
        <f t="shared" si="32"/>
        <v/>
      </c>
      <c r="T127" s="9" t="str">
        <f t="shared" si="33"/>
        <v/>
      </c>
      <c r="U127" s="9" t="str">
        <f t="shared" si="34"/>
        <v/>
      </c>
      <c r="V127" s="9" t="str">
        <f t="shared" si="35"/>
        <v>X</v>
      </c>
      <c r="W127" s="9" t="str">
        <f t="shared" si="36"/>
        <v>X</v>
      </c>
      <c r="X127" s="9" t="str">
        <f t="shared" si="37"/>
        <v>X</v>
      </c>
      <c r="Y127" s="9" t="str">
        <f t="shared" si="38"/>
        <v/>
      </c>
      <c r="Z127" s="23" t="str">
        <f t="shared" si="39"/>
        <v>X</v>
      </c>
    </row>
    <row r="128" spans="1:26" s="7" customFormat="1" ht="30" customHeight="1" x14ac:dyDescent="0.25">
      <c r="A128" s="39" t="s">
        <v>554</v>
      </c>
      <c r="B128" s="39" t="s">
        <v>67</v>
      </c>
      <c r="C128" s="39" t="s">
        <v>555</v>
      </c>
      <c r="D128" s="39" t="s">
        <v>556</v>
      </c>
      <c r="E128" s="42" t="s">
        <v>557</v>
      </c>
      <c r="F128" s="42" t="s">
        <v>28</v>
      </c>
      <c r="G128" s="39" t="s">
        <v>558</v>
      </c>
      <c r="H128" s="40">
        <v>1700</v>
      </c>
      <c r="I128" s="39" t="s">
        <v>559</v>
      </c>
      <c r="J128" s="41">
        <v>42556</v>
      </c>
      <c r="K128" s="42" t="s">
        <v>974</v>
      </c>
      <c r="L128" s="46" t="s">
        <v>73</v>
      </c>
      <c r="M128" s="46" t="s">
        <v>560</v>
      </c>
      <c r="N128" s="46" t="s">
        <v>561</v>
      </c>
      <c r="Q128" s="22" t="str">
        <f t="shared" si="30"/>
        <v/>
      </c>
      <c r="R128" s="9" t="str">
        <f t="shared" si="31"/>
        <v/>
      </c>
      <c r="S128" s="9" t="str">
        <f t="shared" si="32"/>
        <v/>
      </c>
      <c r="T128" s="9" t="str">
        <f t="shared" si="33"/>
        <v/>
      </c>
      <c r="U128" s="9" t="str">
        <f t="shared" si="34"/>
        <v/>
      </c>
      <c r="V128" s="9" t="str">
        <f t="shared" si="35"/>
        <v>X</v>
      </c>
      <c r="W128" s="9" t="str">
        <f t="shared" si="36"/>
        <v>X</v>
      </c>
      <c r="X128" s="9" t="str">
        <f t="shared" si="37"/>
        <v>X</v>
      </c>
      <c r="Y128" s="9" t="str">
        <f t="shared" si="38"/>
        <v/>
      </c>
      <c r="Z128" s="23" t="str">
        <f t="shared" si="39"/>
        <v>X</v>
      </c>
    </row>
    <row r="129" spans="1:26" s="7" customFormat="1" ht="30" customHeight="1" x14ac:dyDescent="0.25">
      <c r="A129" s="39" t="s">
        <v>562</v>
      </c>
      <c r="B129" s="39" t="s">
        <v>563</v>
      </c>
      <c r="C129" s="39" t="s">
        <v>564</v>
      </c>
      <c r="D129" s="39" t="s">
        <v>565</v>
      </c>
      <c r="E129" s="42" t="s">
        <v>566</v>
      </c>
      <c r="F129" s="42" t="s">
        <v>28</v>
      </c>
      <c r="G129" s="39" t="s">
        <v>558</v>
      </c>
      <c r="H129" s="40">
        <v>1700</v>
      </c>
      <c r="I129" s="39" t="s">
        <v>567</v>
      </c>
      <c r="J129" s="41">
        <v>42576</v>
      </c>
      <c r="K129" s="42" t="s">
        <v>980</v>
      </c>
      <c r="L129" s="46" t="s">
        <v>22</v>
      </c>
      <c r="M129" s="46"/>
      <c r="N129" s="46" t="s">
        <v>568</v>
      </c>
      <c r="Q129" s="22" t="str">
        <f t="shared" si="30"/>
        <v/>
      </c>
      <c r="R129" s="9" t="str">
        <f t="shared" si="31"/>
        <v/>
      </c>
      <c r="S129" s="9" t="str">
        <f t="shared" si="32"/>
        <v/>
      </c>
      <c r="T129" s="9" t="str">
        <f t="shared" si="33"/>
        <v/>
      </c>
      <c r="U129" s="9" t="str">
        <f t="shared" si="34"/>
        <v/>
      </c>
      <c r="V129" s="9" t="str">
        <f t="shared" si="35"/>
        <v>X</v>
      </c>
      <c r="W129" s="9" t="str">
        <f t="shared" si="36"/>
        <v>X</v>
      </c>
      <c r="X129" s="9" t="str">
        <f t="shared" si="37"/>
        <v>X</v>
      </c>
      <c r="Y129" s="9" t="str">
        <f t="shared" si="38"/>
        <v/>
      </c>
      <c r="Z129" s="23" t="str">
        <f t="shared" si="39"/>
        <v>X</v>
      </c>
    </row>
    <row r="130" spans="1:26" s="7" customFormat="1" ht="30" customHeight="1" x14ac:dyDescent="0.25">
      <c r="A130" s="39" t="s">
        <v>569</v>
      </c>
      <c r="B130" s="39" t="s">
        <v>45</v>
      </c>
      <c r="C130" s="39" t="s">
        <v>570</v>
      </c>
      <c r="D130" s="39" t="s">
        <v>571</v>
      </c>
      <c r="E130" s="42" t="s">
        <v>572</v>
      </c>
      <c r="F130" s="42" t="s">
        <v>28</v>
      </c>
      <c r="G130" s="39" t="s">
        <v>558</v>
      </c>
      <c r="H130" s="40">
        <v>1700</v>
      </c>
      <c r="I130" s="39" t="s">
        <v>573</v>
      </c>
      <c r="J130" s="41">
        <v>42576</v>
      </c>
      <c r="K130" s="42" t="s">
        <v>975</v>
      </c>
      <c r="L130" s="46" t="s">
        <v>65</v>
      </c>
      <c r="M130" s="46"/>
      <c r="N130" s="46"/>
      <c r="Q130" s="22" t="str">
        <f t="shared" ref="Q130:Q138" si="40">IF(SUMPRODUCT((COUNTIF(Estelle,$H130))*1),"X","")</f>
        <v/>
      </c>
      <c r="R130" s="9" t="str">
        <f t="shared" ref="R130:R138" si="41">IF(SUMPRODUCT((COUNTIF(Fanny,$H130))*1),"X","")</f>
        <v/>
      </c>
      <c r="S130" s="9" t="str">
        <f t="shared" ref="S130:S138" si="42">IF(SUMPRODUCT((COUNTIF(Joao,$H130))*1),"X","")</f>
        <v/>
      </c>
      <c r="T130" s="9" t="str">
        <f t="shared" ref="T130:T138" si="43">IF(SUMPRODUCT((COUNTIF(Stéphanie,$H130))*1),"X","")</f>
        <v/>
      </c>
      <c r="U130" s="9" t="str">
        <f t="shared" ref="U130:U138" si="44">IF(SUMPRODUCT((COUNTIF(Angélique,$H130))*1),"X","")</f>
        <v/>
      </c>
      <c r="V130" s="9" t="str">
        <f t="shared" ref="V130:V138" si="45">IF(SUMPRODUCT((COUNTIF(Jacqueline,$H130))*1),"X","")</f>
        <v>X</v>
      </c>
      <c r="W130" s="9" t="str">
        <f t="shared" ref="W130:W138" si="46">IF(SUMPRODUCT((COUNTIF(Nico,$H130))*1),"X","")</f>
        <v>X</v>
      </c>
      <c r="X130" s="9" t="str">
        <f t="shared" ref="X130:X138" si="47">IF(SUMPRODUCT((COUNTIF(Natasha,$H130))*1),"X","")</f>
        <v>X</v>
      </c>
      <c r="Y130" s="9" t="str">
        <f t="shared" ref="Y130:Y138" si="48">IF(SUMPRODUCT((COUNTIF(Jérome,$H130))*1),"X","")</f>
        <v/>
      </c>
      <c r="Z130" s="23" t="str">
        <f t="shared" ref="Z130:Z138" si="49">IF(SUMPRODUCT((COUNTIF(Rebecca,$H130))*1),"X","")</f>
        <v>X</v>
      </c>
    </row>
    <row r="131" spans="1:26" s="7" customFormat="1" ht="30" customHeight="1" x14ac:dyDescent="0.25">
      <c r="A131" s="39" t="s">
        <v>891</v>
      </c>
      <c r="B131" s="39" t="s">
        <v>256</v>
      </c>
      <c r="C131" s="39" t="s">
        <v>892</v>
      </c>
      <c r="D131" s="39" t="s">
        <v>893</v>
      </c>
      <c r="E131" s="42" t="s">
        <v>894</v>
      </c>
      <c r="F131" s="42" t="s">
        <v>28</v>
      </c>
      <c r="G131" s="39" t="s">
        <v>895</v>
      </c>
      <c r="H131" s="40">
        <v>1710</v>
      </c>
      <c r="I131" s="39" t="s">
        <v>896</v>
      </c>
      <c r="J131" s="41">
        <v>42552</v>
      </c>
      <c r="K131" s="42" t="s">
        <v>977</v>
      </c>
      <c r="L131" s="46" t="s">
        <v>73</v>
      </c>
      <c r="M131" s="46"/>
      <c r="N131" s="46" t="s">
        <v>897</v>
      </c>
      <c r="Q131" s="22" t="str">
        <f t="shared" si="40"/>
        <v/>
      </c>
      <c r="R131" s="9" t="str">
        <f t="shared" si="41"/>
        <v>X</v>
      </c>
      <c r="S131" s="9" t="str">
        <f t="shared" si="42"/>
        <v/>
      </c>
      <c r="T131" s="9" t="str">
        <f t="shared" si="43"/>
        <v/>
      </c>
      <c r="U131" s="9" t="str">
        <f t="shared" si="44"/>
        <v/>
      </c>
      <c r="V131" s="9" t="str">
        <f t="shared" si="45"/>
        <v/>
      </c>
      <c r="W131" s="9" t="str">
        <f t="shared" si="46"/>
        <v/>
      </c>
      <c r="X131" s="9" t="str">
        <f t="shared" si="47"/>
        <v/>
      </c>
      <c r="Y131" s="9" t="str">
        <f t="shared" si="48"/>
        <v/>
      </c>
      <c r="Z131" s="23" t="str">
        <f t="shared" si="49"/>
        <v/>
      </c>
    </row>
    <row r="132" spans="1:26" s="7" customFormat="1" ht="30" customHeight="1" x14ac:dyDescent="0.25">
      <c r="A132" s="39" t="s">
        <v>898</v>
      </c>
      <c r="B132" s="39" t="s">
        <v>528</v>
      </c>
      <c r="C132" s="39" t="s">
        <v>899</v>
      </c>
      <c r="D132" s="39" t="s">
        <v>900</v>
      </c>
      <c r="E132" s="42" t="s">
        <v>901</v>
      </c>
      <c r="F132" s="42" t="s">
        <v>28</v>
      </c>
      <c r="G132" s="39" t="s">
        <v>895</v>
      </c>
      <c r="H132" s="40">
        <v>1710</v>
      </c>
      <c r="I132" s="39" t="s">
        <v>902</v>
      </c>
      <c r="J132" s="41">
        <v>42552</v>
      </c>
      <c r="K132" s="42" t="s">
        <v>974</v>
      </c>
      <c r="L132" s="46" t="s">
        <v>51</v>
      </c>
      <c r="M132" s="46"/>
      <c r="N132" s="46"/>
      <c r="Q132" s="22" t="str">
        <f t="shared" si="40"/>
        <v/>
      </c>
      <c r="R132" s="9" t="str">
        <f t="shared" si="41"/>
        <v>X</v>
      </c>
      <c r="S132" s="9" t="str">
        <f t="shared" si="42"/>
        <v/>
      </c>
      <c r="T132" s="9" t="str">
        <f t="shared" si="43"/>
        <v/>
      </c>
      <c r="U132" s="9" t="str">
        <f t="shared" si="44"/>
        <v/>
      </c>
      <c r="V132" s="9" t="str">
        <f t="shared" si="45"/>
        <v/>
      </c>
      <c r="W132" s="9" t="str">
        <f t="shared" si="46"/>
        <v/>
      </c>
      <c r="X132" s="9" t="str">
        <f t="shared" si="47"/>
        <v/>
      </c>
      <c r="Y132" s="9" t="str">
        <f t="shared" si="48"/>
        <v/>
      </c>
      <c r="Z132" s="23" t="str">
        <f t="shared" si="49"/>
        <v/>
      </c>
    </row>
    <row r="133" spans="1:26" s="7" customFormat="1" ht="30" customHeight="1" x14ac:dyDescent="0.25">
      <c r="A133" s="39" t="s">
        <v>903</v>
      </c>
      <c r="B133" s="39" t="s">
        <v>202</v>
      </c>
      <c r="C133" s="39" t="s">
        <v>904</v>
      </c>
      <c r="D133" s="39" t="s">
        <v>905</v>
      </c>
      <c r="E133" s="42" t="s">
        <v>906</v>
      </c>
      <c r="F133" s="42" t="s">
        <v>28</v>
      </c>
      <c r="G133" s="39" t="s">
        <v>895</v>
      </c>
      <c r="H133" s="40">
        <v>1710</v>
      </c>
      <c r="I133" s="39" t="s">
        <v>907</v>
      </c>
      <c r="J133" s="41">
        <v>42569</v>
      </c>
      <c r="K133" s="42" t="s">
        <v>974</v>
      </c>
      <c r="L133" s="46" t="s">
        <v>97</v>
      </c>
      <c r="M133" s="46"/>
      <c r="N133" s="46"/>
      <c r="Q133" s="22" t="str">
        <f t="shared" si="40"/>
        <v/>
      </c>
      <c r="R133" s="9" t="str">
        <f t="shared" si="41"/>
        <v>X</v>
      </c>
      <c r="S133" s="9" t="str">
        <f t="shared" si="42"/>
        <v/>
      </c>
      <c r="T133" s="9" t="str">
        <f t="shared" si="43"/>
        <v/>
      </c>
      <c r="U133" s="9" t="str">
        <f t="shared" si="44"/>
        <v/>
      </c>
      <c r="V133" s="9" t="str">
        <f t="shared" si="45"/>
        <v/>
      </c>
      <c r="W133" s="9" t="str">
        <f t="shared" si="46"/>
        <v/>
      </c>
      <c r="X133" s="9" t="str">
        <f t="shared" si="47"/>
        <v/>
      </c>
      <c r="Y133" s="9" t="str">
        <f t="shared" si="48"/>
        <v/>
      </c>
      <c r="Z133" s="23" t="str">
        <f t="shared" si="49"/>
        <v/>
      </c>
    </row>
    <row r="134" spans="1:26" s="7" customFormat="1" ht="30" customHeight="1" x14ac:dyDescent="0.25">
      <c r="A134" s="39" t="s">
        <v>540</v>
      </c>
      <c r="B134" s="39" t="s">
        <v>404</v>
      </c>
      <c r="C134" s="39" t="s">
        <v>541</v>
      </c>
      <c r="D134" s="39" t="s">
        <v>542</v>
      </c>
      <c r="E134" s="42" t="s">
        <v>543</v>
      </c>
      <c r="F134" s="42" t="s">
        <v>28</v>
      </c>
      <c r="G134" s="39" t="s">
        <v>544</v>
      </c>
      <c r="H134" s="40">
        <v>1800</v>
      </c>
      <c r="I134" s="39" t="s">
        <v>545</v>
      </c>
      <c r="J134" s="41">
        <v>42556</v>
      </c>
      <c r="K134" s="42" t="s">
        <v>974</v>
      </c>
      <c r="L134" s="46" t="s">
        <v>65</v>
      </c>
      <c r="M134" s="46"/>
      <c r="N134" s="46"/>
      <c r="Q134" s="22" t="str">
        <f t="shared" si="40"/>
        <v/>
      </c>
      <c r="R134" s="9" t="str">
        <f t="shared" si="41"/>
        <v/>
      </c>
      <c r="S134" s="9" t="str">
        <f t="shared" si="42"/>
        <v/>
      </c>
      <c r="T134" s="9" t="str">
        <f t="shared" si="43"/>
        <v/>
      </c>
      <c r="U134" s="9" t="str">
        <f t="shared" si="44"/>
        <v/>
      </c>
      <c r="V134" s="9" t="str">
        <f t="shared" si="45"/>
        <v>X</v>
      </c>
      <c r="W134" s="9" t="str">
        <f t="shared" si="46"/>
        <v>X</v>
      </c>
      <c r="X134" s="9" t="str">
        <f t="shared" si="47"/>
        <v>X</v>
      </c>
      <c r="Y134" s="9" t="str">
        <f t="shared" si="48"/>
        <v/>
      </c>
      <c r="Z134" s="23" t="str">
        <f t="shared" si="49"/>
        <v>X</v>
      </c>
    </row>
    <row r="135" spans="1:26" s="7" customFormat="1" ht="30" customHeight="1" x14ac:dyDescent="0.25">
      <c r="A135" s="39" t="s">
        <v>883</v>
      </c>
      <c r="B135" s="39" t="s">
        <v>528</v>
      </c>
      <c r="C135" s="39" t="s">
        <v>884</v>
      </c>
      <c r="D135" s="39" t="s">
        <v>885</v>
      </c>
      <c r="E135" s="42" t="s">
        <v>886</v>
      </c>
      <c r="F135" s="42" t="s">
        <v>28</v>
      </c>
      <c r="G135" s="39" t="s">
        <v>887</v>
      </c>
      <c r="H135" s="40">
        <v>1800</v>
      </c>
      <c r="I135" s="39" t="s">
        <v>888</v>
      </c>
      <c r="J135" s="41">
        <v>42557</v>
      </c>
      <c r="K135" s="42" t="s">
        <v>974</v>
      </c>
      <c r="L135" s="46" t="s">
        <v>65</v>
      </c>
      <c r="M135" s="46" t="s">
        <v>889</v>
      </c>
      <c r="N135" s="46" t="s">
        <v>890</v>
      </c>
      <c r="Q135" s="22" t="str">
        <f t="shared" si="40"/>
        <v/>
      </c>
      <c r="R135" s="9" t="str">
        <f t="shared" si="41"/>
        <v/>
      </c>
      <c r="S135" s="9" t="str">
        <f t="shared" si="42"/>
        <v/>
      </c>
      <c r="T135" s="9" t="str">
        <f t="shared" si="43"/>
        <v/>
      </c>
      <c r="U135" s="9" t="str">
        <f t="shared" si="44"/>
        <v/>
      </c>
      <c r="V135" s="9" t="str">
        <f t="shared" si="45"/>
        <v>X</v>
      </c>
      <c r="W135" s="9" t="str">
        <f t="shared" si="46"/>
        <v>X</v>
      </c>
      <c r="X135" s="9" t="str">
        <f t="shared" si="47"/>
        <v>X</v>
      </c>
      <c r="Y135" s="9" t="str">
        <f t="shared" si="48"/>
        <v/>
      </c>
      <c r="Z135" s="23" t="str">
        <f t="shared" si="49"/>
        <v>X</v>
      </c>
    </row>
    <row r="136" spans="1:26" s="7" customFormat="1" ht="30" customHeight="1" x14ac:dyDescent="0.25">
      <c r="A136" s="39" t="s">
        <v>951</v>
      </c>
      <c r="B136" s="39" t="s">
        <v>15</v>
      </c>
      <c r="C136" s="39" t="s">
        <v>952</v>
      </c>
      <c r="D136" s="39" t="s">
        <v>953</v>
      </c>
      <c r="E136" s="42" t="s">
        <v>954</v>
      </c>
      <c r="F136" s="42" t="s">
        <v>28</v>
      </c>
      <c r="G136" s="39" t="s">
        <v>955</v>
      </c>
      <c r="H136" s="40">
        <v>1800</v>
      </c>
      <c r="I136" s="39" t="s">
        <v>956</v>
      </c>
      <c r="J136" s="41">
        <v>42555</v>
      </c>
      <c r="K136" s="42" t="s">
        <v>974</v>
      </c>
      <c r="L136" s="46" t="s">
        <v>22</v>
      </c>
      <c r="M136" s="46"/>
      <c r="N136" s="46" t="s">
        <v>957</v>
      </c>
      <c r="Q136" s="22" t="str">
        <f t="shared" si="40"/>
        <v/>
      </c>
      <c r="R136" s="9" t="str">
        <f t="shared" si="41"/>
        <v/>
      </c>
      <c r="S136" s="9" t="str">
        <f t="shared" si="42"/>
        <v/>
      </c>
      <c r="T136" s="9" t="str">
        <f t="shared" si="43"/>
        <v/>
      </c>
      <c r="U136" s="9" t="str">
        <f t="shared" si="44"/>
        <v/>
      </c>
      <c r="V136" s="9" t="str">
        <f t="shared" si="45"/>
        <v>X</v>
      </c>
      <c r="W136" s="9" t="str">
        <f t="shared" si="46"/>
        <v>X</v>
      </c>
      <c r="X136" s="9" t="str">
        <f t="shared" si="47"/>
        <v>X</v>
      </c>
      <c r="Y136" s="9" t="str">
        <f t="shared" si="48"/>
        <v/>
      </c>
      <c r="Z136" s="23" t="str">
        <f t="shared" si="49"/>
        <v>X</v>
      </c>
    </row>
    <row r="137" spans="1:26" s="7" customFormat="1" ht="30" customHeight="1" x14ac:dyDescent="0.25">
      <c r="A137" s="39" t="s">
        <v>714</v>
      </c>
      <c r="B137" s="39" t="s">
        <v>134</v>
      </c>
      <c r="C137" s="39" t="s">
        <v>715</v>
      </c>
      <c r="D137" s="39" t="s">
        <v>716</v>
      </c>
      <c r="E137" s="42" t="s">
        <v>717</v>
      </c>
      <c r="F137" s="42" t="s">
        <v>28</v>
      </c>
      <c r="G137" s="39" t="s">
        <v>718</v>
      </c>
      <c r="H137" s="40">
        <v>1990</v>
      </c>
      <c r="I137" s="39" t="s">
        <v>719</v>
      </c>
      <c r="J137" s="41">
        <v>42552</v>
      </c>
      <c r="K137" s="42" t="s">
        <v>977</v>
      </c>
      <c r="L137" s="46" t="s">
        <v>73</v>
      </c>
      <c r="M137" s="46" t="s">
        <v>720</v>
      </c>
      <c r="N137" s="46"/>
      <c r="Q137" s="22" t="str">
        <f t="shared" si="40"/>
        <v/>
      </c>
      <c r="R137" s="9" t="str">
        <f t="shared" si="41"/>
        <v/>
      </c>
      <c r="S137" s="9" t="str">
        <f t="shared" si="42"/>
        <v/>
      </c>
      <c r="T137" s="9" t="str">
        <f t="shared" si="43"/>
        <v>X</v>
      </c>
      <c r="U137" s="9" t="str">
        <f t="shared" si="44"/>
        <v>X</v>
      </c>
      <c r="V137" s="9" t="str">
        <f t="shared" si="45"/>
        <v/>
      </c>
      <c r="W137" s="9" t="str">
        <f t="shared" si="46"/>
        <v/>
      </c>
      <c r="X137" s="9" t="str">
        <f t="shared" si="47"/>
        <v/>
      </c>
      <c r="Y137" s="9" t="str">
        <f t="shared" si="48"/>
        <v/>
      </c>
      <c r="Z137" s="23" t="str">
        <f t="shared" si="49"/>
        <v/>
      </c>
    </row>
    <row r="138" spans="1:26" s="7" customFormat="1" ht="30" customHeight="1" thickBot="1" x14ac:dyDescent="0.3">
      <c r="A138" s="39" t="s">
        <v>832</v>
      </c>
      <c r="B138" s="39" t="s">
        <v>453</v>
      </c>
      <c r="C138" s="39" t="s">
        <v>833</v>
      </c>
      <c r="D138" s="39" t="s">
        <v>834</v>
      </c>
      <c r="E138" s="42" t="s">
        <v>835</v>
      </c>
      <c r="F138" s="42" t="s">
        <v>28</v>
      </c>
      <c r="G138" s="39" t="s">
        <v>836</v>
      </c>
      <c r="H138" s="40">
        <v>1990</v>
      </c>
      <c r="I138" s="39" t="s">
        <v>837</v>
      </c>
      <c r="J138" s="41">
        <v>42558</v>
      </c>
      <c r="K138" s="42" t="s">
        <v>977</v>
      </c>
      <c r="L138" s="46" t="s">
        <v>51</v>
      </c>
      <c r="M138" s="46"/>
      <c r="N138" s="46"/>
      <c r="Q138" s="24" t="str">
        <f t="shared" si="40"/>
        <v/>
      </c>
      <c r="R138" s="25" t="str">
        <f t="shared" si="41"/>
        <v/>
      </c>
      <c r="S138" s="25" t="str">
        <f t="shared" si="42"/>
        <v/>
      </c>
      <c r="T138" s="25" t="str">
        <f t="shared" si="43"/>
        <v>X</v>
      </c>
      <c r="U138" s="25" t="str">
        <f t="shared" si="44"/>
        <v>X</v>
      </c>
      <c r="V138" s="25" t="str">
        <f t="shared" si="45"/>
        <v/>
      </c>
      <c r="W138" s="25" t="str">
        <f t="shared" si="46"/>
        <v/>
      </c>
      <c r="X138" s="25" t="str">
        <f t="shared" si="47"/>
        <v/>
      </c>
      <c r="Y138" s="25" t="str">
        <f t="shared" si="48"/>
        <v/>
      </c>
      <c r="Z138" s="26" t="str">
        <f t="shared" si="49"/>
        <v/>
      </c>
    </row>
    <row r="139" spans="1:26" ht="15.75" thickBot="1" x14ac:dyDescent="0.3">
      <c r="A139">
        <v>137</v>
      </c>
    </row>
    <row r="140" spans="1:26" ht="40.5" customHeight="1" x14ac:dyDescent="0.25">
      <c r="Q140" s="10" t="s">
        <v>991</v>
      </c>
      <c r="R140" s="11" t="s">
        <v>991</v>
      </c>
      <c r="S140" s="11" t="s">
        <v>991</v>
      </c>
      <c r="T140" s="11" t="s">
        <v>991</v>
      </c>
      <c r="U140" s="11" t="s">
        <v>991</v>
      </c>
      <c r="V140" s="11" t="s">
        <v>991</v>
      </c>
      <c r="W140" s="11" t="s">
        <v>991</v>
      </c>
      <c r="X140" s="11" t="s">
        <v>991</v>
      </c>
      <c r="Y140" s="11" t="s">
        <v>991</v>
      </c>
      <c r="Z140" s="12" t="s">
        <v>991</v>
      </c>
    </row>
    <row r="141" spans="1:26" s="6" customFormat="1" ht="25.5" customHeight="1" thickBot="1" x14ac:dyDescent="0.3">
      <c r="E141" s="43"/>
      <c r="H141" s="5"/>
      <c r="K141" s="43"/>
      <c r="L141" s="43"/>
      <c r="M141" s="43"/>
      <c r="N141" s="43"/>
      <c r="Q141" s="13">
        <f>COUNTIF(Q2:Q138,"x")</f>
        <v>31</v>
      </c>
      <c r="R141" s="14">
        <f t="shared" ref="R141:Z141" si="50">COUNTIF(R2:R138,"x")</f>
        <v>27</v>
      </c>
      <c r="S141" s="14">
        <f t="shared" si="50"/>
        <v>34</v>
      </c>
      <c r="T141" s="14">
        <f t="shared" si="50"/>
        <v>39</v>
      </c>
      <c r="U141" s="14">
        <f t="shared" si="50"/>
        <v>44</v>
      </c>
      <c r="V141" s="14">
        <f t="shared" si="50"/>
        <v>39</v>
      </c>
      <c r="W141" s="14">
        <f t="shared" si="50"/>
        <v>38</v>
      </c>
      <c r="X141" s="14">
        <f t="shared" si="50"/>
        <v>17</v>
      </c>
      <c r="Y141" s="14">
        <f t="shared" si="50"/>
        <v>29</v>
      </c>
      <c r="Z141" s="15">
        <f t="shared" si="50"/>
        <v>47</v>
      </c>
    </row>
  </sheetData>
  <sortState ref="A2:S139">
    <sortCondition ref="H2:H139"/>
  </sortState>
  <conditionalFormatting sqref="Q2:Z138">
    <cfRule type="expression" dxfId="0" priority="1">
      <formula>Q2="X"</formula>
    </cfRule>
  </conditionalFormatting>
  <pageMargins left="0.19685039370078741" right="0.19685039370078741" top="0.19685039370078741" bottom="0.19685039370078741"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workbookViewId="0">
      <selection activeCell="R15" sqref="R15"/>
    </sheetView>
  </sheetViews>
  <sheetFormatPr baseColWidth="10" defaultRowHeight="15" x14ac:dyDescent="0.25"/>
  <cols>
    <col min="1" max="11" width="11.42578125" style="1"/>
  </cols>
  <sheetData>
    <row r="1" spans="1:11" s="6" customFormat="1" ht="29.25" customHeight="1" thickBot="1" x14ac:dyDescent="0.3">
      <c r="A1" s="36" t="s">
        <v>981</v>
      </c>
      <c r="B1" s="37" t="s">
        <v>982</v>
      </c>
      <c r="C1" s="37" t="s">
        <v>983</v>
      </c>
      <c r="D1" s="37" t="s">
        <v>984</v>
      </c>
      <c r="E1" s="37" t="s">
        <v>985</v>
      </c>
      <c r="F1" s="37" t="s">
        <v>986</v>
      </c>
      <c r="G1" s="37" t="s">
        <v>987</v>
      </c>
      <c r="H1" s="37" t="s">
        <v>988</v>
      </c>
      <c r="I1" s="37" t="s">
        <v>990</v>
      </c>
      <c r="J1" s="38" t="s">
        <v>989</v>
      </c>
      <c r="K1" s="5"/>
    </row>
    <row r="2" spans="1:11" s="6" customFormat="1" ht="17.25" customHeight="1" x14ac:dyDescent="0.25">
      <c r="A2" s="33">
        <v>1570</v>
      </c>
      <c r="B2" s="34">
        <v>1570</v>
      </c>
      <c r="C2" s="34">
        <v>1580</v>
      </c>
      <c r="D2" s="34">
        <v>1600</v>
      </c>
      <c r="E2" s="34">
        <v>1600</v>
      </c>
      <c r="F2" s="34">
        <v>1600</v>
      </c>
      <c r="G2" s="34">
        <v>1640</v>
      </c>
      <c r="H2" s="34">
        <v>1700</v>
      </c>
      <c r="I2" s="34">
        <v>1700</v>
      </c>
      <c r="J2" s="35">
        <v>1851</v>
      </c>
      <c r="K2" s="5"/>
    </row>
    <row r="3" spans="1:11" s="6" customFormat="1" ht="17.25" customHeight="1" x14ac:dyDescent="0.25">
      <c r="A3" s="29">
        <v>1660</v>
      </c>
      <c r="B3" s="27">
        <v>1680</v>
      </c>
      <c r="C3" s="27">
        <v>1590</v>
      </c>
      <c r="D3" s="27">
        <v>1640</v>
      </c>
      <c r="E3" s="27">
        <v>1990</v>
      </c>
      <c r="F3" s="27">
        <v>1700</v>
      </c>
      <c r="G3" s="27">
        <v>1700</v>
      </c>
      <c r="H3" s="27">
        <v>1800</v>
      </c>
      <c r="I3" s="27">
        <v>1800</v>
      </c>
      <c r="J3" s="28">
        <v>1960</v>
      </c>
      <c r="K3" s="5"/>
    </row>
    <row r="4" spans="1:11" s="6" customFormat="1" ht="17.25" customHeight="1" x14ac:dyDescent="0.25">
      <c r="A4" s="29">
        <v>1680</v>
      </c>
      <c r="B4" s="27">
        <v>1710</v>
      </c>
      <c r="C4" s="27">
        <v>1630</v>
      </c>
      <c r="D4" s="27">
        <v>1960</v>
      </c>
      <c r="E4" s="27">
        <v>1000</v>
      </c>
      <c r="F4" s="27">
        <v>1800</v>
      </c>
      <c r="G4" s="27">
        <v>1800</v>
      </c>
      <c r="H4" s="27">
        <v>1150</v>
      </c>
      <c r="I4" s="27">
        <v>1500</v>
      </c>
      <c r="J4" s="28">
        <v>1000</v>
      </c>
      <c r="K4" s="5"/>
    </row>
    <row r="5" spans="1:11" s="6" customFormat="1" ht="17.25" customHeight="1" x14ac:dyDescent="0.25">
      <c r="A5" s="29">
        <v>1370</v>
      </c>
      <c r="B5" s="27">
        <v>1750</v>
      </c>
      <c r="C5" s="27">
        <v>1100</v>
      </c>
      <c r="D5" s="27">
        <v>1990</v>
      </c>
      <c r="E5" s="27">
        <v>1090</v>
      </c>
      <c r="F5" s="27">
        <v>1960</v>
      </c>
      <c r="G5" s="27">
        <v>1000</v>
      </c>
      <c r="H5" s="27">
        <v>1230</v>
      </c>
      <c r="I5" s="27">
        <v>1620</v>
      </c>
      <c r="J5" s="28">
        <v>1250</v>
      </c>
      <c r="K5" s="5"/>
    </row>
    <row r="6" spans="1:11" s="6" customFormat="1" ht="17.25" customHeight="1" x14ac:dyDescent="0.25">
      <c r="A6" s="29">
        <v>1380</v>
      </c>
      <c r="B6" s="27">
        <v>1190</v>
      </c>
      <c r="C6" s="27">
        <v>1110</v>
      </c>
      <c r="D6" s="27">
        <v>1000</v>
      </c>
      <c r="E6" s="27">
        <v>1140</v>
      </c>
      <c r="F6" s="27">
        <v>1090</v>
      </c>
      <c r="G6" s="27">
        <v>1120</v>
      </c>
      <c r="H6" s="27">
        <v>1320</v>
      </c>
      <c r="I6" s="27">
        <v>1630</v>
      </c>
      <c r="J6" s="28">
        <v>1340</v>
      </c>
      <c r="K6" s="5"/>
    </row>
    <row r="7" spans="1:11" s="6" customFormat="1" ht="17.25" customHeight="1" x14ac:dyDescent="0.25">
      <c r="A7" s="29">
        <v>1390</v>
      </c>
      <c r="B7" s="27">
        <v>1250</v>
      </c>
      <c r="C7" s="27">
        <v>1130</v>
      </c>
      <c r="D7" s="27">
        <v>1090</v>
      </c>
      <c r="E7" s="27">
        <v>1250</v>
      </c>
      <c r="F7" s="27">
        <v>1120</v>
      </c>
      <c r="G7" s="27">
        <v>1150</v>
      </c>
      <c r="H7" s="27">
        <v>1360</v>
      </c>
      <c r="I7" s="27">
        <v>1000</v>
      </c>
      <c r="J7" s="28">
        <v>1370</v>
      </c>
      <c r="K7" s="5"/>
    </row>
    <row r="8" spans="1:11" s="6" customFormat="1" ht="17.25" customHeight="1" x14ac:dyDescent="0.25">
      <c r="A8" s="29">
        <v>1440</v>
      </c>
      <c r="B8" s="27">
        <v>1260</v>
      </c>
      <c r="C8" s="27">
        <v>1170</v>
      </c>
      <c r="D8" s="27">
        <v>1160</v>
      </c>
      <c r="E8" s="27">
        <v>1390</v>
      </c>
      <c r="F8" s="27">
        <v>1150</v>
      </c>
      <c r="G8" s="27">
        <v>1160</v>
      </c>
      <c r="H8" s="27">
        <v>1500</v>
      </c>
      <c r="I8" s="27">
        <v>1250</v>
      </c>
      <c r="J8" s="28">
        <v>1440</v>
      </c>
      <c r="K8" s="5"/>
    </row>
    <row r="9" spans="1:11" s="6" customFormat="1" ht="17.25" customHeight="1" x14ac:dyDescent="0.25">
      <c r="A9" s="29">
        <v>1510</v>
      </c>
      <c r="B9" s="27">
        <v>1280</v>
      </c>
      <c r="C9" s="27">
        <v>1200</v>
      </c>
      <c r="D9" s="27">
        <v>1240</v>
      </c>
      <c r="E9" s="27">
        <v>1400</v>
      </c>
      <c r="F9" s="27">
        <v>1240</v>
      </c>
      <c r="G9" s="27">
        <v>1360</v>
      </c>
      <c r="H9" s="27"/>
      <c r="I9" s="27">
        <v>1160</v>
      </c>
      <c r="J9" s="28">
        <v>1560</v>
      </c>
      <c r="K9" s="5"/>
    </row>
    <row r="10" spans="1:11" s="6" customFormat="1" ht="17.25" customHeight="1" x14ac:dyDescent="0.25">
      <c r="A10" s="29">
        <v>1540</v>
      </c>
      <c r="B10" s="27">
        <v>1370</v>
      </c>
      <c r="C10" s="27">
        <v>1210</v>
      </c>
      <c r="D10" s="27">
        <v>1400</v>
      </c>
      <c r="E10" s="27">
        <v>1440</v>
      </c>
      <c r="F10" s="27">
        <v>1320</v>
      </c>
      <c r="G10" s="27">
        <v>1450</v>
      </c>
      <c r="H10" s="27"/>
      <c r="I10" s="27">
        <v>1190</v>
      </c>
      <c r="J10" s="28"/>
      <c r="K10" s="5"/>
    </row>
    <row r="11" spans="1:11" s="6" customFormat="1" ht="17.25" customHeight="1" x14ac:dyDescent="0.25">
      <c r="A11" s="29">
        <v>1560</v>
      </c>
      <c r="B11" s="27">
        <v>1390</v>
      </c>
      <c r="C11" s="27">
        <v>1220</v>
      </c>
      <c r="D11" s="27">
        <v>1450</v>
      </c>
      <c r="E11" s="27">
        <v>1480</v>
      </c>
      <c r="F11" s="27">
        <v>1330</v>
      </c>
      <c r="G11" s="27">
        <v>1500</v>
      </c>
      <c r="H11" s="27"/>
      <c r="I11" s="27">
        <v>1370</v>
      </c>
      <c r="J11" s="28"/>
      <c r="K11" s="5"/>
    </row>
    <row r="12" spans="1:11" s="6" customFormat="1" ht="17.25" customHeight="1" x14ac:dyDescent="0.25">
      <c r="A12" s="29">
        <v>1230</v>
      </c>
      <c r="B12" s="27">
        <v>1420</v>
      </c>
      <c r="C12" s="27">
        <v>1350</v>
      </c>
      <c r="D12" s="27">
        <v>1480</v>
      </c>
      <c r="E12" s="27">
        <v>1540</v>
      </c>
      <c r="F12" s="27">
        <v>1400</v>
      </c>
      <c r="G12" s="27"/>
      <c r="H12" s="27"/>
      <c r="I12" s="27">
        <v>1390</v>
      </c>
      <c r="J12" s="28"/>
      <c r="K12" s="5"/>
    </row>
    <row r="13" spans="1:11" s="6" customFormat="1" ht="17.25" customHeight="1" x14ac:dyDescent="0.25">
      <c r="A13" s="29">
        <v>1250</v>
      </c>
      <c r="B13" s="27">
        <v>1440</v>
      </c>
      <c r="C13" s="27">
        <v>1410</v>
      </c>
      <c r="D13" s="27"/>
      <c r="E13" s="27"/>
      <c r="F13" s="27">
        <v>1470</v>
      </c>
      <c r="G13" s="27"/>
      <c r="H13" s="27"/>
      <c r="I13" s="27">
        <v>1360</v>
      </c>
      <c r="J13" s="28"/>
      <c r="K13" s="5"/>
    </row>
    <row r="14" spans="1:11" s="6" customFormat="1" ht="17.25" customHeight="1" x14ac:dyDescent="0.25">
      <c r="A14" s="29">
        <v>1270</v>
      </c>
      <c r="B14" s="27">
        <v>1510</v>
      </c>
      <c r="C14" s="27">
        <v>1430</v>
      </c>
      <c r="D14" s="27"/>
      <c r="E14" s="27"/>
      <c r="F14" s="27">
        <v>1480</v>
      </c>
      <c r="G14" s="27"/>
      <c r="H14" s="27"/>
      <c r="I14" s="27"/>
      <c r="J14" s="28"/>
      <c r="K14" s="5"/>
    </row>
    <row r="15" spans="1:11" s="6" customFormat="1" ht="17.25" customHeight="1" x14ac:dyDescent="0.25">
      <c r="A15" s="29">
        <v>1600</v>
      </c>
      <c r="B15" s="27">
        <v>1540</v>
      </c>
      <c r="C15" s="27">
        <v>1460</v>
      </c>
      <c r="D15" s="27"/>
      <c r="E15" s="27"/>
      <c r="F15" s="27">
        <v>1500</v>
      </c>
      <c r="G15" s="27"/>
      <c r="H15" s="27"/>
      <c r="I15" s="27"/>
      <c r="J15" s="28"/>
      <c r="K15" s="5"/>
    </row>
    <row r="16" spans="1:11" s="6" customFormat="1" ht="17.25" customHeight="1" x14ac:dyDescent="0.25">
      <c r="A16" s="29">
        <v>1260</v>
      </c>
      <c r="B16" s="27">
        <v>1550</v>
      </c>
      <c r="C16" s="27"/>
      <c r="D16" s="27"/>
      <c r="E16" s="27"/>
      <c r="F16" s="27">
        <v>1540</v>
      </c>
      <c r="G16" s="27"/>
      <c r="H16" s="27"/>
      <c r="I16" s="27"/>
      <c r="J16" s="28"/>
      <c r="K16" s="5"/>
    </row>
    <row r="17" spans="1:11" s="6" customFormat="1" ht="17.25" customHeight="1" x14ac:dyDescent="0.25">
      <c r="A17" s="29">
        <v>1290</v>
      </c>
      <c r="B17" s="27">
        <v>1560</v>
      </c>
      <c r="C17" s="27"/>
      <c r="D17" s="27"/>
      <c r="E17" s="27"/>
      <c r="F17" s="27">
        <v>1390</v>
      </c>
      <c r="G17" s="27"/>
      <c r="H17" s="27"/>
      <c r="I17" s="27"/>
      <c r="J17" s="28"/>
      <c r="K17" s="5"/>
    </row>
    <row r="18" spans="1:11" s="6" customFormat="1" ht="17.25" customHeight="1" x14ac:dyDescent="0.25">
      <c r="A18" s="29">
        <v>1300</v>
      </c>
      <c r="B18" s="27"/>
      <c r="C18" s="27"/>
      <c r="D18" s="27"/>
      <c r="E18" s="27"/>
      <c r="F18" s="27"/>
      <c r="G18" s="27"/>
      <c r="H18" s="27"/>
      <c r="I18" s="27"/>
      <c r="J18" s="28"/>
      <c r="K18" s="5"/>
    </row>
    <row r="19" spans="1:11" s="6" customFormat="1" ht="17.25" customHeight="1" x14ac:dyDescent="0.25">
      <c r="A19" s="29">
        <v>1310</v>
      </c>
      <c r="B19" s="27"/>
      <c r="C19" s="27"/>
      <c r="D19" s="27"/>
      <c r="E19" s="27"/>
      <c r="F19" s="27"/>
      <c r="G19" s="27"/>
      <c r="H19" s="27"/>
      <c r="I19" s="27"/>
      <c r="J19" s="28"/>
      <c r="K19" s="5"/>
    </row>
    <row r="20" spans="1:11" s="6" customFormat="1" ht="17.25" customHeight="1" x14ac:dyDescent="0.25">
      <c r="A20" s="29"/>
      <c r="B20" s="27"/>
      <c r="C20" s="27"/>
      <c r="D20" s="27"/>
      <c r="E20" s="27"/>
      <c r="F20" s="27"/>
      <c r="G20" s="27"/>
      <c r="H20" s="27"/>
      <c r="I20" s="27"/>
      <c r="J20" s="28"/>
      <c r="K20" s="5"/>
    </row>
    <row r="21" spans="1:11" s="6" customFormat="1" ht="17.25" customHeight="1" x14ac:dyDescent="0.25">
      <c r="A21" s="29"/>
      <c r="B21" s="27"/>
      <c r="C21" s="27"/>
      <c r="D21" s="27"/>
      <c r="E21" s="27"/>
      <c r="F21" s="27"/>
      <c r="G21" s="27"/>
      <c r="H21" s="27"/>
      <c r="I21" s="27"/>
      <c r="J21" s="28"/>
      <c r="K21" s="5"/>
    </row>
    <row r="22" spans="1:11" s="6" customFormat="1" ht="17.25" customHeight="1" x14ac:dyDescent="0.25">
      <c r="A22" s="29"/>
      <c r="B22" s="27"/>
      <c r="C22" s="27"/>
      <c r="D22" s="27"/>
      <c r="E22" s="27"/>
      <c r="F22" s="27"/>
      <c r="G22" s="27"/>
      <c r="H22" s="27"/>
      <c r="I22" s="27"/>
      <c r="J22" s="28"/>
      <c r="K22" s="5"/>
    </row>
    <row r="23" spans="1:11" s="6" customFormat="1" ht="17.25" customHeight="1" x14ac:dyDescent="0.25">
      <c r="A23" s="29"/>
      <c r="B23" s="27"/>
      <c r="C23" s="27"/>
      <c r="D23" s="27"/>
      <c r="E23" s="27"/>
      <c r="F23" s="27"/>
      <c r="G23" s="27"/>
      <c r="H23" s="27"/>
      <c r="I23" s="27"/>
      <c r="J23" s="28"/>
      <c r="K23" s="5"/>
    </row>
    <row r="24" spans="1:11" s="6" customFormat="1" ht="17.25" customHeight="1" x14ac:dyDescent="0.25">
      <c r="A24" s="29"/>
      <c r="B24" s="27"/>
      <c r="C24" s="27"/>
      <c r="D24" s="27"/>
      <c r="E24" s="27"/>
      <c r="F24" s="27"/>
      <c r="G24" s="27"/>
      <c r="H24" s="27"/>
      <c r="I24" s="27"/>
      <c r="J24" s="28"/>
      <c r="K24" s="5"/>
    </row>
    <row r="25" spans="1:11" s="6" customFormat="1" ht="17.25" customHeight="1" thickBot="1" x14ac:dyDescent="0.3">
      <c r="A25" s="30"/>
      <c r="B25" s="31"/>
      <c r="C25" s="31"/>
      <c r="D25" s="31"/>
      <c r="E25" s="31"/>
      <c r="F25" s="31"/>
      <c r="G25" s="31"/>
      <c r="H25" s="31"/>
      <c r="I25" s="31"/>
      <c r="J25" s="32"/>
      <c r="K25" s="5"/>
    </row>
    <row r="26" spans="1:11" x14ac:dyDescent="0.25">
      <c r="A26" s="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10</vt:i4>
      </vt:variant>
    </vt:vector>
  </HeadingPairs>
  <TitlesOfParts>
    <vt:vector size="12" baseType="lpstr">
      <vt:lpstr>JUILLET</vt:lpstr>
      <vt:lpstr>NE PAS TOUCHER CETTE FEUILLE</vt:lpstr>
      <vt:lpstr>Angélique</vt:lpstr>
      <vt:lpstr>Estelle</vt:lpstr>
      <vt:lpstr>Fanny</vt:lpstr>
      <vt:lpstr>Jacqueline</vt:lpstr>
      <vt:lpstr>Jérome</vt:lpstr>
      <vt:lpstr>Joao</vt:lpstr>
      <vt:lpstr>Natasha</vt:lpstr>
      <vt:lpstr>Nico</vt:lpstr>
      <vt:lpstr>Rebecca</vt:lpstr>
      <vt:lpstr>Stéphanie</vt:lpstr>
    </vt:vector>
  </TitlesOfParts>
  <Company>Lenovo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Corinne MAZENOT</dc:creator>
  <cp:lastModifiedBy>Céline DE ARAUJO</cp:lastModifiedBy>
  <cp:lastPrinted>2016-12-16T08:41:42Z</cp:lastPrinted>
  <dcterms:created xsi:type="dcterms:W3CDTF">2016-08-16T11:58:33Z</dcterms:created>
  <dcterms:modified xsi:type="dcterms:W3CDTF">2016-12-16T09:13:35Z</dcterms:modified>
</cp:coreProperties>
</file>