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60" windowHeight="1155" activeTab="1"/>
  </bookViews>
  <sheets>
    <sheet name="Journal de formation" sheetId="3" r:id="rId1"/>
    <sheet name="Infos perso" sheetId="7" r:id="rId2"/>
  </sheets>
  <definedNames>
    <definedName name="Cours" localSheetId="1">#REF!</definedName>
    <definedName name="Cours">#REF!</definedName>
    <definedName name="Employés" localSheetId="1">tblInfosemployé25[MATRICULE]</definedName>
    <definedName name="Employés">#REF!</definedName>
    <definedName name="_xlnm.Print_Titles" localSheetId="1">'Infos perso'!$3:$3</definedName>
    <definedName name="_xlnm.Print_Titles" localSheetId="0">'Journal de formation'!$5:$5</definedName>
    <definedName name="ListeFormations">#REF!</definedName>
    <definedName name="_xlnm.Print_Area" localSheetId="1">'Infos perso'!$B:$C</definedName>
    <definedName name="_xlnm.Print_Area" localSheetId="0">'Journal de formation'!$B:$G</definedName>
  </definedNames>
  <calcPr calcId="152511"/>
</workbook>
</file>

<file path=xl/calcChain.xml><?xml version="1.0" encoding="utf-8"?>
<calcChain xmlns="http://schemas.openxmlformats.org/spreadsheetml/2006/main">
  <c r="I5" i="7" l="1" a="1"/>
  <c r="I5" i="7" s="1"/>
  <c r="I6" i="7" a="1"/>
  <c r="I6" i="7"/>
  <c r="I7" i="7" a="1"/>
  <c r="I7" i="7" s="1"/>
  <c r="I8" i="7" a="1"/>
  <c r="I8" i="7" s="1"/>
  <c r="E5" i="7"/>
  <c r="E6" i="7"/>
  <c r="E7" i="7"/>
  <c r="E8" i="7"/>
  <c r="E4" i="7"/>
  <c r="I4" i="7" l="1" a="1"/>
  <c r="I4" i="7" s="1"/>
  <c r="D8" i="7" a="1"/>
  <c r="D8" i="7" s="1"/>
  <c r="D7" i="7" a="1"/>
  <c r="D7" i="7"/>
  <c r="D6" i="7" a="1"/>
  <c r="D6" i="7" s="1"/>
  <c r="D5" i="7" a="1"/>
  <c r="D5" i="7"/>
  <c r="D4" i="7" a="1"/>
  <c r="D4" i="7" s="1"/>
  <c r="G6" i="3" l="1"/>
  <c r="G10" i="3"/>
  <c r="G8" i="3"/>
  <c r="G7" i="3"/>
  <c r="G9" i="3"/>
  <c r="C1" i="3" l="1"/>
</calcChain>
</file>

<file path=xl/sharedStrings.xml><?xml version="1.0" encoding="utf-8"?>
<sst xmlns="http://schemas.openxmlformats.org/spreadsheetml/2006/main" count="24" uniqueCount="18">
  <si>
    <t>DATE DE LA FORMATION</t>
  </si>
  <si>
    <t>JOURNAL DE FORMATION</t>
  </si>
  <si>
    <t>FORMATION SUIVIE</t>
  </si>
  <si>
    <t>DATE DE RENOUVELLEMENT</t>
  </si>
  <si>
    <t>Aujourd'hui :</t>
  </si>
  <si>
    <t xml:space="preserve">NOM </t>
  </si>
  <si>
    <t>DUREE DE VALIDITE</t>
  </si>
  <si>
    <t>MATRICULE</t>
  </si>
  <si>
    <t>aaaa</t>
  </si>
  <si>
    <t>bbbb</t>
  </si>
  <si>
    <t>cccc</t>
  </si>
  <si>
    <t>dddd</t>
  </si>
  <si>
    <t>eeee</t>
  </si>
  <si>
    <t>INFOS PERSO</t>
  </si>
  <si>
    <t>ACTIVITE</t>
  </si>
  <si>
    <t>NOM</t>
  </si>
  <si>
    <t>dernière formation</t>
  </si>
  <si>
    <t>Résultat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</si>
</sst>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10"/>
      <name val="Arial"/>
      <family val="2"/>
    </font>
    <font>
      <sz val="9"/>
      <color theme="1" tint="0.499984740745262"/>
      <name val="Century Gothic"/>
      <family val="2"/>
      <scheme val="minor"/>
    </font>
    <font>
      <sz val="8"/>
      <name val="Arial"/>
      <family val="2"/>
    </font>
    <font>
      <u val="double"/>
      <sz val="28"/>
      <color theme="0" tint="-0.14999847407452621"/>
      <name val="Century Gothic"/>
      <family val="2"/>
      <scheme val="major"/>
    </font>
    <font>
      <sz val="11"/>
      <color theme="1" tint="0.499984740745262"/>
      <name val="Century Gothic"/>
      <family val="2"/>
      <scheme val="major"/>
    </font>
    <font>
      <sz val="9"/>
      <color theme="1" tint="0.499984740745262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dashDotDot">
        <color theme="0" tint="-0.499984740745262"/>
      </bottom>
      <diagonal/>
    </border>
  </borders>
  <cellStyleXfs count="5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2" applyFill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  <xf numFmtId="9" fontId="0" fillId="0" borderId="0" xfId="4" applyFont="1" applyAlignment="1">
      <alignment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</cellXfs>
  <cellStyles count="5">
    <cellStyle name="Normal" xfId="0" builtinId="0" customBuiltin="1"/>
    <cellStyle name="Normal 2" xfId="3"/>
    <cellStyle name="Pourcentage" xfId="4" builtinId="5"/>
    <cellStyle name="Titre 1" xfId="1" builtinId="16" customBuiltin="1"/>
    <cellStyle name="Titre 2" xfId="2" builtinId="17" customBuiltin="1"/>
  </cellStyles>
  <dxfs count="45">
    <dxf>
      <fill>
        <patternFill patternType="lightUp">
          <fgColor theme="4" tint="0.39994506668294322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double">
          <color theme="4" tint="-0.499984740745262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entury Gothic"/>
        <scheme val="none"/>
      </font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lightUp">
          <f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499984740745262"/>
        <name val="Century Gothic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color rgb="FF9C0006"/>
      </font>
      <fill>
        <patternFill patternType="lightUp">
          <fgColor theme="4" tint="0.59996337778862885"/>
          <bgColor auto="1"/>
        </patternFill>
      </fill>
    </dxf>
    <dxf>
      <font>
        <b/>
        <i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rgb="FF92D05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9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1" tint="0.24994659260841701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 tint="-0.499984740745262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7" tint="-0.24994659260841701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8" defaultTableStyle="Employee Training Tracker - Log" defaultPivotStyle="PivotTable Style 1">
    <tableStyle name="Employee Training Tracker" pivot="0" table="0" count="10">
      <tableStyleElement type="wholeTable" dxfId="44"/>
      <tableStyleElement type="headerRow" dxfId="43"/>
    </tableStyle>
    <tableStyle name="Employee Training Tracker - Info" pivot="0" count="4">
      <tableStyleElement type="wholeTable" dxfId="42"/>
      <tableStyleElement type="headerRow" dxfId="41"/>
      <tableStyleElement type="totalRow" dxfId="40"/>
      <tableStyleElement type="firstColumn" dxfId="39"/>
    </tableStyle>
    <tableStyle name="Employee Training Tracker - Info 2" pivot="0" count="4">
      <tableStyleElement type="wholeTable" dxfId="38"/>
      <tableStyleElement type="headerRow" dxfId="37"/>
      <tableStyleElement type="totalRow" dxfId="36"/>
      <tableStyleElement type="firstColumn" dxfId="35"/>
    </tableStyle>
    <tableStyle name="Employee Training Tracker - Info 3" pivot="0" count="4">
      <tableStyleElement type="wholeTable" dxfId="34"/>
      <tableStyleElement type="headerRow" dxfId="33"/>
      <tableStyleElement type="totalRow" dxfId="32"/>
      <tableStyleElement type="firstColumn" dxfId="31"/>
    </tableStyle>
    <tableStyle name="Employee Training Tracker - Info 4" pivot="0" count="4">
      <tableStyleElement type="wholeTable" dxfId="30"/>
      <tableStyleElement type="headerRow" dxfId="29"/>
      <tableStyleElement type="totalRow" dxfId="28"/>
      <tableStyleElement type="firstColumn" dxfId="27"/>
    </tableStyle>
    <tableStyle name="Employee Training Tracker - List" pivot="0" count="4">
      <tableStyleElement type="wholeTable" dxfId="26"/>
      <tableStyleElement type="headerRow" dxfId="25"/>
      <tableStyleElement type="totalRow" dxfId="24"/>
      <tableStyleElement type="firstColumn" dxfId="23"/>
    </tableStyle>
    <tableStyle name="Employee Training Tracker - Log" pivot="0" count="4">
      <tableStyleElement type="wholeTable" dxfId="22"/>
      <tableStyleElement type="headerRow" dxfId="21"/>
      <tableStyleElement type="totalRow" dxfId="20"/>
      <tableStyleElement type="firstColumn" dxfId="19"/>
    </tableStyle>
    <tableStyle name="PivotTable Style 1" table="0" count="3">
      <tableStyleElement type="wholeTable" dxfId="18"/>
      <tableStyleElement type="headerRow" dxfId="17"/>
      <tableStyleElement type="firstColumn" dxfId="16"/>
    </tableStyle>
  </tableStyles>
  <colors>
    <mruColors>
      <color rgb="FFB9EDFF"/>
      <color rgb="FF85DFFF"/>
      <color rgb="FFFF0000"/>
      <color rgb="FFF3FC80"/>
      <color rgb="FFFFFF66"/>
      <color rgb="FFE0C1FF"/>
      <color rgb="FFCC99FF"/>
    </mruColors>
  </color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1304925</xdr:colOff>
      <xdr:row>13</xdr:row>
      <xdr:rowOff>85725</xdr:rowOff>
    </xdr:from>
    <xdr:ext cx="5391150" cy="956993"/>
    <xdr:sp macro="" textlink="">
      <xdr:nvSpPr>
        <xdr:cNvPr id="2" name="ZoneTexte 1"/>
        <xdr:cNvSpPr txBox="1"/>
      </xdr:nvSpPr>
      <xdr:spPr>
        <a:xfrm>
          <a:off x="7439025" y="3362325"/>
          <a:ext cx="5391150" cy="956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Si la dernière formation effectué par la personne date de plus de 2 ans, il doit être inscrit "non actif" dans l'onglet "Infos perso", sinon, il doit être écrit "actif"</a:t>
          </a:r>
        </a:p>
        <a:p>
          <a:r>
            <a:rPr lang="fr-FR" sz="1100"/>
            <a:t>Sachant q'une</a:t>
          </a:r>
          <a:r>
            <a:rPr lang="fr-FR" sz="1100" baseline="0"/>
            <a:t> personne peut avoir suivi plusieurs formations, il faut que l'activité se calcule bien sur la dernière qui a été suivi par la personne</a:t>
          </a:r>
          <a:endParaRPr lang="fr-FR" sz="1100"/>
        </a:p>
      </xdr:txBody>
    </xdr:sp>
    <xdr:clientData/>
  </xdr:oneCellAnchor>
  <xdr:twoCellAnchor>
    <xdr:from>
      <xdr:col>6</xdr:col>
      <xdr:colOff>600075</xdr:colOff>
      <xdr:row>10</xdr:row>
      <xdr:rowOff>66676</xdr:rowOff>
    </xdr:from>
    <xdr:to>
      <xdr:col>6</xdr:col>
      <xdr:colOff>1304925</xdr:colOff>
      <xdr:row>15</xdr:row>
      <xdr:rowOff>107022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flipH="1" flipV="1">
          <a:off x="6734175" y="2657476"/>
          <a:ext cx="704850" cy="11833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10</xdr:row>
      <xdr:rowOff>104775</xdr:rowOff>
    </xdr:from>
    <xdr:ext cx="5407762" cy="438197"/>
    <xdr:sp macro="" textlink="">
      <xdr:nvSpPr>
        <xdr:cNvPr id="2" name="ZoneTexte 1"/>
        <xdr:cNvSpPr txBox="1"/>
      </xdr:nvSpPr>
      <xdr:spPr>
        <a:xfrm>
          <a:off x="4514850" y="2809875"/>
          <a:ext cx="5407762" cy="4381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Doit être écrit "actif</a:t>
          </a:r>
          <a:r>
            <a:rPr lang="fr-FR" sz="1100" baseline="0"/>
            <a:t>" ou "non actif"</a:t>
          </a:r>
        </a:p>
        <a:p>
          <a:r>
            <a:rPr lang="fr-FR" sz="1100" baseline="0"/>
            <a:t>L'activité de la personne est en fonction de la date de sa dernière formation.</a:t>
          </a:r>
          <a:endParaRPr lang="fr-FR" sz="1100"/>
        </a:p>
      </xdr:txBody>
    </xdr:sp>
    <xdr:clientData/>
  </xdr:oneCellAnchor>
  <xdr:twoCellAnchor>
    <xdr:from>
      <xdr:col>4</xdr:col>
      <xdr:colOff>1000125</xdr:colOff>
      <xdr:row>8</xdr:row>
      <xdr:rowOff>19050</xdr:rowOff>
    </xdr:from>
    <xdr:to>
      <xdr:col>5</xdr:col>
      <xdr:colOff>419100</xdr:colOff>
      <xdr:row>11</xdr:row>
      <xdr:rowOff>95274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flipH="1" flipV="1">
          <a:off x="3924300" y="2266950"/>
          <a:ext cx="590550" cy="762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5" name="tblJournaldeformation" displayName="tblJournaldeformation" ref="B5:G10" totalsRowShown="0" headerRowDxfId="14">
  <autoFilter ref="B5:G10"/>
  <tableColumns count="6">
    <tableColumn id="4" name="DATE DE LA FORMATION" dataDxfId="13"/>
    <tableColumn id="11" name="MATRICULE" dataDxfId="12"/>
    <tableColumn id="1" name="NOM " dataDxfId="11">
      <calculatedColumnFormula>VLOOKUP(tblJournaldeformation[[#This Row],[MATRICULE]],#REF!,2,FALSE)</calculatedColumnFormula>
    </tableColumn>
    <tableColumn id="2" name="FORMATION SUIVIE" dataDxfId="10"/>
    <tableColumn id="10" name="DUREE DE VALIDITE" dataDxfId="9"/>
    <tableColumn id="5" name="DATE DE RENOUVELLEMENT" dataDxfId="8">
      <calculatedColumnFormula>DATE(YEAR(tblJournaldeformation[[#This Row],[DATE DE LA FORMATION]])+F6,MONTH(tblJournaldeformation[[#This Row],[DATE DE LA FORMATION]]),DAY(tblJournaldeformation[[#This Row],[DATE DE LA FORMATION]]))</calculatedColumnFormula>
    </tableColumn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Training Log" altTextSummary="List of training information such as Name, Course, Instructor, Date of Training, Taken, Pass/Fail, and Notes. "/>
    </ext>
  </extLst>
</table>
</file>

<file path=xl/tables/table2.xml><?xml version="1.0" encoding="utf-8"?>
<table xmlns="http://schemas.openxmlformats.org/spreadsheetml/2006/main" id="4" name="tblInfosemployé25" displayName="tblInfosemployé25" ref="B3:E8" totalsRowShown="0" headerRowDxfId="6" dataDxfId="5">
  <autoFilter ref="B3:E8"/>
  <tableColumns count="4">
    <tableColumn id="1" name="MATRICULE" dataDxfId="4"/>
    <tableColumn id="5" name="NOM" dataDxfId="3">
      <calculatedColumnFormula>VLOOKUP(tblInfosemployé25[[#This Row],[MATRICULE]],#REF!,2,FALSE)</calculatedColumnFormula>
    </tableColumn>
    <tableColumn id="2" name="dernière formation" dataDxfId="2">
      <calculatedColumnFormula array="1">MAX(IF('Journal de formation'!C6:C500=B4,'Journal de formation'!G6:G500))</calculatedColumnFormula>
    </tableColumn>
    <tableColumn id="3" name="ACTIVITE" dataDxfId="1" dataCellStyle="Normal">
      <calculatedColumnFormula>IF(D4&lt;DATE(YEAR(TODAY())-2,MONTH(TODAY()),DAY(TODAY())),"non actif","actif")</calculatedColumnFormula>
    </tableColumn>
  </tableColumns>
  <tableStyleInfo name="Employee Training Tracker - Info 3" showFirstColumn="1" showLastColumn="0" showRowStripes="1" showColumnStripes="0"/>
  <extLst>
    <ext xmlns:x14="http://schemas.microsoft.com/office/spreadsheetml/2009/9/main" uri="{504A1905-F514-4f6f-8877-14C23A59335A}">
      <x14:table altText="Personal Info" altTextSummary="Use this to enter names, departments and titles.  Used with data validation in Training Log.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autoPageBreaks="0" fitToPage="1"/>
  </sheetPr>
  <dimension ref="B1:G10"/>
  <sheetViews>
    <sheetView showGridLines="0" topLeftCell="A4" workbookViewId="0">
      <selection activeCell="C6" sqref="C6"/>
    </sheetView>
  </sheetViews>
  <sheetFormatPr baseColWidth="10" defaultColWidth="9.140625" defaultRowHeight="18" customHeight="1" x14ac:dyDescent="0.3"/>
  <cols>
    <col min="1" max="1" width="3.5703125" customWidth="1"/>
    <col min="2" max="2" width="14.7109375" customWidth="1"/>
    <col min="3" max="3" width="13.5703125" customWidth="1"/>
    <col min="4" max="4" width="15.42578125" style="4" customWidth="1"/>
    <col min="5" max="5" width="30.5703125" customWidth="1"/>
    <col min="6" max="6" width="14.140625" style="4" customWidth="1"/>
    <col min="7" max="7" width="19.85546875" customWidth="1"/>
  </cols>
  <sheetData>
    <row r="1" spans="2:7" ht="16.5" x14ac:dyDescent="0.3">
      <c r="B1" s="9" t="s">
        <v>4</v>
      </c>
      <c r="C1" s="10">
        <f ca="1">TODAY()</f>
        <v>42719</v>
      </c>
    </row>
    <row r="2" spans="2:7" ht="14.25" x14ac:dyDescent="0.3"/>
    <row r="3" spans="2:7" ht="34.5" x14ac:dyDescent="0.3">
      <c r="B3" s="7" t="s">
        <v>1</v>
      </c>
      <c r="C3" s="7"/>
    </row>
    <row r="5" spans="2:7" s="11" customFormat="1" ht="30.75" customHeight="1" x14ac:dyDescent="0.3">
      <c r="B5" s="3" t="s">
        <v>0</v>
      </c>
      <c r="C5" s="3" t="s">
        <v>7</v>
      </c>
      <c r="D5" s="3" t="s">
        <v>5</v>
      </c>
      <c r="E5" s="3" t="s">
        <v>2</v>
      </c>
      <c r="F5" s="3" t="s">
        <v>6</v>
      </c>
      <c r="G5" s="3" t="s">
        <v>3</v>
      </c>
    </row>
    <row r="6" spans="2:7" ht="18" customHeight="1" x14ac:dyDescent="0.3">
      <c r="B6" s="1">
        <v>41061</v>
      </c>
      <c r="C6" s="13">
        <v>624</v>
      </c>
      <c r="D6" s="16" t="s">
        <v>8</v>
      </c>
      <c r="E6" s="12">
        <v>3333</v>
      </c>
      <c r="F6" s="4">
        <v>2</v>
      </c>
      <c r="G6" s="8">
        <f>DATE(YEAR(tblJournaldeformation[[#This Row],[DATE DE LA FORMATION]])+F6,MONTH(tblJournaldeformation[[#This Row],[DATE DE LA FORMATION]]),DAY(tblJournaldeformation[[#This Row],[DATE DE LA FORMATION]]))</f>
        <v>41791</v>
      </c>
    </row>
    <row r="7" spans="2:7" ht="18" customHeight="1" x14ac:dyDescent="0.3">
      <c r="B7" s="1">
        <v>42511</v>
      </c>
      <c r="C7" s="13">
        <v>589</v>
      </c>
      <c r="D7" s="16" t="s">
        <v>9</v>
      </c>
      <c r="E7" s="12">
        <v>4444</v>
      </c>
      <c r="F7" s="4">
        <v>3</v>
      </c>
      <c r="G7" s="8">
        <f>DATE(YEAR(tblJournaldeformation[[#This Row],[DATE DE LA FORMATION]])+F7,MONTH(tblJournaldeformation[[#This Row],[DATE DE LA FORMATION]]),DAY(tblJournaldeformation[[#This Row],[DATE DE LA FORMATION]]))</f>
        <v>43606</v>
      </c>
    </row>
    <row r="8" spans="2:7" ht="18" customHeight="1" x14ac:dyDescent="0.3">
      <c r="B8" s="1">
        <v>41734</v>
      </c>
      <c r="C8" s="13">
        <v>352</v>
      </c>
      <c r="D8" s="16" t="s">
        <v>10</v>
      </c>
      <c r="E8" s="12">
        <v>1111</v>
      </c>
      <c r="F8" s="4">
        <v>5</v>
      </c>
      <c r="G8" s="8">
        <f>DATE(YEAR(tblJournaldeformation[[#This Row],[DATE DE LA FORMATION]])+F8,MONTH(tblJournaldeformation[[#This Row],[DATE DE LA FORMATION]]),DAY(tblJournaldeformation[[#This Row],[DATE DE LA FORMATION]]))</f>
        <v>43560</v>
      </c>
    </row>
    <row r="9" spans="2:7" ht="18" customHeight="1" x14ac:dyDescent="0.3">
      <c r="B9" s="1">
        <v>42220</v>
      </c>
      <c r="C9" s="13">
        <v>1563</v>
      </c>
      <c r="D9" s="16" t="s">
        <v>11</v>
      </c>
      <c r="E9" s="12">
        <v>5555</v>
      </c>
      <c r="F9" s="4">
        <v>1</v>
      </c>
      <c r="G9" s="8">
        <f>DATE(YEAR(tblJournaldeformation[[#This Row],[DATE DE LA FORMATION]])+F9,MONTH(tblJournaldeformation[[#This Row],[DATE DE LA FORMATION]]),DAY(tblJournaldeformation[[#This Row],[DATE DE LA FORMATION]]))</f>
        <v>42586</v>
      </c>
    </row>
    <row r="10" spans="2:7" ht="18" customHeight="1" x14ac:dyDescent="0.3">
      <c r="B10" s="1">
        <v>41894</v>
      </c>
      <c r="C10" s="13">
        <v>249</v>
      </c>
      <c r="D10" s="16" t="s">
        <v>12</v>
      </c>
      <c r="E10" s="12">
        <v>2222</v>
      </c>
      <c r="F10" s="4">
        <v>2</v>
      </c>
      <c r="G10" s="8">
        <f>DATE(YEAR(tblJournaldeformation[[#This Row],[DATE DE LA FORMATION]])+F10,MONTH(tblJournaldeformation[[#This Row],[DATE DE LA FORMATION]]),DAY(tblJournaldeformation[[#This Row],[DATE DE LA FORMATION]]))</f>
        <v>42625</v>
      </c>
    </row>
  </sheetData>
  <sheetProtection formatCells="0" formatColumns="0" formatRows="0" insertColumns="0" insertRows="0" insertHyperlinks="0" deleteColumns="0" deleteRows="0"/>
  <dataConsolidate/>
  <conditionalFormatting sqref="G6:G10">
    <cfRule type="expression" dxfId="15" priority="5">
      <formula>$G6&lt;$C$1</formula>
    </cfRule>
  </conditionalFormatting>
  <printOptions horizontalCentered="1"/>
  <pageMargins left="0.25" right="0.25" top="0.75" bottom="0.75" header="0.3" footer="0.3"/>
  <pageSetup scale="92" fitToHeight="0" orientation="landscape" r:id="rId1"/>
  <ignoredErrors>
    <ignoredError sqref="D6:D10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I19"/>
  <sheetViews>
    <sheetView showGridLines="0" tabSelected="1" zoomScaleNormal="100" workbookViewId="0">
      <selection activeCell="D1" sqref="D1"/>
    </sheetView>
  </sheetViews>
  <sheetFormatPr baseColWidth="10" defaultColWidth="9.140625" defaultRowHeight="18" customHeight="1" x14ac:dyDescent="0.3"/>
  <cols>
    <col min="1" max="1" width="3.5703125" customWidth="1"/>
    <col min="2" max="2" width="17.140625" customWidth="1"/>
    <col min="3" max="4" width="23.140625" style="4" customWidth="1"/>
    <col min="5" max="5" width="17.5703125" customWidth="1"/>
    <col min="9" max="9" width="19.7109375" customWidth="1"/>
  </cols>
  <sheetData>
    <row r="1" spans="2:9" ht="34.5" x14ac:dyDescent="0.3">
      <c r="B1" s="7" t="s">
        <v>13</v>
      </c>
      <c r="C1" s="18"/>
      <c r="D1" s="18"/>
    </row>
    <row r="2" spans="2:9" ht="24.75" customHeight="1" x14ac:dyDescent="0.3">
      <c r="E2" s="6"/>
    </row>
    <row r="3" spans="2:9" s="2" customFormat="1" ht="39" customHeight="1" x14ac:dyDescent="0.2">
      <c r="B3" s="3" t="s">
        <v>7</v>
      </c>
      <c r="C3" s="3" t="s">
        <v>15</v>
      </c>
      <c r="D3" s="3" t="s">
        <v>16</v>
      </c>
      <c r="E3" s="3" t="s">
        <v>14</v>
      </c>
      <c r="I3" s="2" t="s">
        <v>17</v>
      </c>
    </row>
    <row r="4" spans="2:9" s="4" customFormat="1" ht="15.75" customHeight="1" x14ac:dyDescent="0.3">
      <c r="B4" s="13">
        <v>624</v>
      </c>
      <c r="C4" s="16" t="s">
        <v>8</v>
      </c>
      <c r="D4" s="19">
        <f t="array" ref="D4">MAX(IF('Journal de formation'!C6:C500=B4,'Journal de formation'!G6:G500))</f>
        <v>41791</v>
      </c>
      <c r="E4" s="17" t="str">
        <f t="shared" ref="E4:E8" ca="1" si="0">IF(D4&lt;DATE(YEAR(TODAY())-2,MONTH(TODAY()),DAY(TODAY())),"non actif","actif")</f>
        <v>non actif</v>
      </c>
      <c r="I4" s="4" t="str">
        <f t="array" aca="1" ref="I4" ca="1">IF(MAX(IF('Journal de formation'!C6:C500=B4,'Journal de formation'!G6:G500))&lt;DATE(YEAR(TODAY())-2,MONTH(TODAY()),DAY(TODAY())),"non actif","actif")</f>
        <v>non actif</v>
      </c>
    </row>
    <row r="5" spans="2:9" s="4" customFormat="1" ht="15.75" customHeight="1" x14ac:dyDescent="0.3">
      <c r="B5" s="13">
        <v>589</v>
      </c>
      <c r="C5" s="16" t="s">
        <v>9</v>
      </c>
      <c r="D5" s="19">
        <f t="array" ref="D5">MAX(IF('Journal de formation'!C7:C501=B5,'Journal de formation'!G7:G501))</f>
        <v>43606</v>
      </c>
      <c r="E5" s="17" t="str">
        <f t="shared" ca="1" si="0"/>
        <v>actif</v>
      </c>
      <c r="I5" s="4" t="str">
        <f t="array" aca="1" ref="I5" ca="1">IF(MAX(IF('Journal de formation'!C7:C501=B5,'Journal de formation'!G7:G501))&lt;DATE(YEAR(TODAY())-2,MONTH(TODAY()),DAY(TODAY())),"non actif","actif")</f>
        <v>actif</v>
      </c>
    </row>
    <row r="6" spans="2:9" s="4" customFormat="1" ht="15.75" customHeight="1" x14ac:dyDescent="0.3">
      <c r="B6" s="13">
        <v>352</v>
      </c>
      <c r="C6" s="16" t="s">
        <v>10</v>
      </c>
      <c r="D6" s="19">
        <f t="array" ref="D6">MAX(IF('Journal de formation'!C8:C502=B6,'Journal de formation'!G8:G502))</f>
        <v>43560</v>
      </c>
      <c r="E6" s="17" t="str">
        <f t="shared" ca="1" si="0"/>
        <v>actif</v>
      </c>
      <c r="I6" s="4" t="str">
        <f t="array" aca="1" ref="I6" ca="1">IF(MAX(IF('Journal de formation'!C8:C502=B6,'Journal de formation'!G8:G502))&lt;DATE(YEAR(TODAY())-2,MONTH(TODAY()),DAY(TODAY())),"non actif","actif")</f>
        <v>actif</v>
      </c>
    </row>
    <row r="7" spans="2:9" s="4" customFormat="1" ht="15.75" customHeight="1" x14ac:dyDescent="0.3">
      <c r="B7" s="13">
        <v>1563</v>
      </c>
      <c r="C7" s="16" t="s">
        <v>11</v>
      </c>
      <c r="D7" s="19">
        <f t="array" ref="D7">MAX(IF('Journal de formation'!C9:C503=B7,'Journal de formation'!G9:G503))</f>
        <v>42586</v>
      </c>
      <c r="E7" s="17" t="str">
        <f t="shared" ca="1" si="0"/>
        <v>actif</v>
      </c>
      <c r="I7" s="4" t="str">
        <f t="array" aca="1" ref="I7" ca="1">IF(MAX(IF('Journal de formation'!C9:C503=B7,'Journal de formation'!G9:G503))&lt;DATE(YEAR(TODAY())-2,MONTH(TODAY()),DAY(TODAY())),"non actif","actif")</f>
        <v>actif</v>
      </c>
    </row>
    <row r="8" spans="2:9" s="4" customFormat="1" ht="15.75" customHeight="1" x14ac:dyDescent="0.3">
      <c r="B8" s="13">
        <v>249</v>
      </c>
      <c r="C8" s="16" t="s">
        <v>12</v>
      </c>
      <c r="D8" s="19">
        <f t="array" ref="D8">MAX(IF('Journal de formation'!C10:C504=B8,'Journal de formation'!G10:G504))</f>
        <v>42625</v>
      </c>
      <c r="E8" s="17" t="str">
        <f t="shared" ca="1" si="0"/>
        <v>actif</v>
      </c>
      <c r="I8" s="4" t="str">
        <f t="array" aca="1" ref="I8" ca="1">IF(MAX(IF('Journal de formation'!C10:C504=B8,'Journal de formation'!G10:G504))&lt;DATE(YEAR(TODAY())-2,MONTH(TODAY()),DAY(TODAY())),"non actif","actif")</f>
        <v>actif</v>
      </c>
    </row>
    <row r="9" spans="2:9" ht="18" customHeight="1" x14ac:dyDescent="0.3">
      <c r="B9" s="5"/>
      <c r="C9" s="5"/>
      <c r="D9" s="5"/>
    </row>
    <row r="10" spans="2:9" ht="18" customHeight="1" x14ac:dyDescent="0.3">
      <c r="B10" s="5"/>
      <c r="C10" s="5"/>
      <c r="D10" s="5"/>
      <c r="E10" s="15"/>
      <c r="F10" s="15"/>
    </row>
    <row r="11" spans="2:9" ht="18" customHeight="1" x14ac:dyDescent="0.3">
      <c r="B11" s="5"/>
      <c r="C11" s="5"/>
      <c r="D11" s="5"/>
      <c r="E11" s="15"/>
      <c r="F11" s="15"/>
    </row>
    <row r="12" spans="2:9" ht="18" customHeight="1" x14ac:dyDescent="0.3">
      <c r="B12" s="5"/>
      <c r="C12" s="5"/>
      <c r="D12" s="5"/>
      <c r="E12" s="15"/>
      <c r="F12" s="15"/>
    </row>
    <row r="13" spans="2:9" ht="18" customHeight="1" x14ac:dyDescent="0.3">
      <c r="B13" s="5"/>
      <c r="C13" s="5"/>
      <c r="D13" s="5"/>
      <c r="E13" s="15"/>
      <c r="F13" s="15"/>
    </row>
    <row r="14" spans="2:9" ht="18" customHeight="1" x14ac:dyDescent="0.3">
      <c r="B14" s="5"/>
      <c r="C14" s="5"/>
      <c r="D14" s="5"/>
      <c r="E14" s="14"/>
    </row>
    <row r="15" spans="2:9" ht="18" customHeight="1" x14ac:dyDescent="0.3">
      <c r="B15" s="5"/>
      <c r="C15" s="5"/>
      <c r="D15" s="5"/>
    </row>
    <row r="16" spans="2:9" ht="18" customHeight="1" x14ac:dyDescent="0.3">
      <c r="B16" s="5"/>
      <c r="C16" s="5"/>
      <c r="D16" s="5"/>
    </row>
    <row r="17" spans="2:4" ht="18" customHeight="1" x14ac:dyDescent="0.3">
      <c r="B17" s="5"/>
      <c r="C17" s="5"/>
      <c r="D17" s="5"/>
    </row>
    <row r="18" spans="2:4" ht="18" customHeight="1" x14ac:dyDescent="0.3">
      <c r="B18" s="5"/>
      <c r="C18" s="5"/>
      <c r="D18" s="5"/>
    </row>
    <row r="19" spans="2:4" ht="18" customHeight="1" x14ac:dyDescent="0.3">
      <c r="B19" s="5"/>
      <c r="C19" s="5"/>
      <c r="D19" s="5"/>
    </row>
  </sheetData>
  <printOptions horizontalCentered="1"/>
  <pageMargins left="0.7" right="0.7" top="0.75" bottom="0.75" header="0.3" footer="0.3"/>
  <pageSetup fitToHeight="0" orientation="portrait" horizontalDpi="1200" r:id="rId1"/>
  <ignoredErrors>
    <ignoredError sqref="C4 C5:C8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9CDE60-FAAE-40A9-B9C8-5AADCF8F65E3}">
            <xm:f>SUMPRODUCT(('Journal de formation'!$C$6:$C$10=$B4)*('Journal de formation'!$E$6:$E$10=VALUE(E$3))*('Journal de formation'!$G$6:$G$10&lt;TODAY()))</xm:f>
            <x14:dxf>
              <fill>
                <patternFill patternType="lightUp">
                  <fgColor theme="4" tint="0.39994506668294322"/>
                </patternFill>
              </fill>
            </x14:dxf>
          </x14:cfRule>
          <xm:sqref>E4:E8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BB945CB-5F82-41BD-8B6C-8D6FEFD4A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Journal de formation</vt:lpstr>
      <vt:lpstr>Infos perso</vt:lpstr>
      <vt:lpstr>'Infos perso'!Employés</vt:lpstr>
      <vt:lpstr>'Infos perso'!Impression_des_titres</vt:lpstr>
      <vt:lpstr>'Journal de formation'!Impression_des_titres</vt:lpstr>
      <vt:lpstr>'Infos perso'!Zone_d_impression</vt:lpstr>
      <vt:lpstr>'Journal de formation'!Zone_d_impression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2016-12-07T11:12:58Z</dcterms:created>
  <dcterms:modified xsi:type="dcterms:W3CDTF">2016-12-15T14:07:02Z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</Properties>
</file>