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1175" tabRatio="500" activeTab="1"/>
  </bookViews>
  <sheets>
    <sheet name="Feuil1" sheetId="1" r:id="rId1"/>
    <sheet name="yg" sheetId="2" r:id="rId2"/>
  </sheets>
  <definedNames/>
  <calcPr fullCalcOnLoad="1"/>
</workbook>
</file>

<file path=xl/sharedStrings.xml><?xml version="1.0" encoding="utf-8"?>
<sst xmlns="http://schemas.openxmlformats.org/spreadsheetml/2006/main" count="35" uniqueCount="30">
  <si>
    <t>Vendeur</t>
  </si>
  <si>
    <t>Acquéreur</t>
  </si>
  <si>
    <t>CA généré</t>
  </si>
  <si>
    <t>%</t>
  </si>
  <si>
    <t>Salaire Brut</t>
  </si>
  <si>
    <t>Suivi vente</t>
  </si>
  <si>
    <t>SOUS-TOTAL VENTES</t>
  </si>
  <si>
    <t>VENDEUR 1</t>
  </si>
  <si>
    <t>ACHETEUR 1</t>
  </si>
  <si>
    <t>VENDEUR 2</t>
  </si>
  <si>
    <t>ACHETEUR 2</t>
  </si>
  <si>
    <t>VENDEUR 3</t>
  </si>
  <si>
    <t>ACHETEUR 3</t>
  </si>
  <si>
    <t>VENDEUR 4</t>
  </si>
  <si>
    <t>ACHETEUR 4</t>
  </si>
  <si>
    <t>VENDEUR 5</t>
  </si>
  <si>
    <t>ACHETEUR 5</t>
  </si>
  <si>
    <t>VENDEUR 6</t>
  </si>
  <si>
    <t>ACHETEUR 6</t>
  </si>
  <si>
    <t>VENDEUR 7</t>
  </si>
  <si>
    <t>ACHETEUR 7</t>
  </si>
  <si>
    <t>C.A. ATTEIND AU TRIMESTRE PRECEDENT</t>
  </si>
  <si>
    <t>C.A. total &lt;80.000€, donc commission caculée sur 22%</t>
  </si>
  <si>
    <t>C.A. total &lt;80.000€ et &gt;90.000€, donc commission caculée sur 22% de 79.000€ à 80.000€ puis sur 26% jusqu'à 84.000€</t>
  </si>
  <si>
    <t>C.A. total &gt;84.000€ et &gt;100.000, donc commission calculée 26% jusqu'à 90.000€ puis 32% de 90.001€ à 100.000€ et enfin 36% au delà de 100.001€</t>
  </si>
  <si>
    <t>C.A. total &gt; 100.000€, donc commission calculée sur 35% uniquement</t>
  </si>
  <si>
    <t>C.A. TOTAL ATTEIND</t>
  </si>
  <si>
    <t>Tableau de répartition de commission</t>
  </si>
  <si>
    <t>CA atteint</t>
  </si>
  <si>
    <t>Comm totale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</si>
</sst>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"/>
    <numFmt numFmtId="173" formatCode="#,##0.00&quot; €&quot;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1" fontId="37" fillId="33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3" fontId="0" fillId="0" borderId="13" xfId="0" applyNumberFormat="1" applyFill="1" applyBorder="1" applyAlignment="1">
      <alignment horizontal="right" vertical="center"/>
    </xf>
    <xf numFmtId="9" fontId="0" fillId="0" borderId="13" xfId="57" applyFill="1" applyBorder="1" applyAlignment="1">
      <alignment horizontal="right" vertical="center"/>
    </xf>
    <xf numFmtId="172" fontId="0" fillId="0" borderId="14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173" fontId="0" fillId="0" borderId="15" xfId="0" applyNumberFormat="1" applyFill="1" applyBorder="1" applyAlignment="1">
      <alignment horizontal="right" vertical="center"/>
    </xf>
    <xf numFmtId="170" fontId="0" fillId="34" borderId="12" xfId="44" applyFill="1" applyBorder="1" applyAlignment="1">
      <alignment horizontal="right" vertical="center"/>
    </xf>
    <xf numFmtId="173" fontId="0" fillId="34" borderId="12" xfId="44" applyNumberFormat="1" applyFill="1" applyBorder="1" applyAlignment="1">
      <alignment horizontal="right" vertical="center"/>
    </xf>
    <xf numFmtId="170" fontId="0" fillId="0" borderId="13" xfId="44" applyFont="1" applyFill="1" applyBorder="1" applyAlignment="1">
      <alignment horizontal="right" vertical="center"/>
    </xf>
    <xf numFmtId="170" fontId="0" fillId="0" borderId="15" xfId="44" applyFont="1" applyFill="1" applyBorder="1" applyAlignment="1">
      <alignment horizontal="right" vertical="center"/>
    </xf>
    <xf numFmtId="170" fontId="0" fillId="0" borderId="15" xfId="44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9" fontId="0" fillId="0" borderId="19" xfId="0" applyNumberFormat="1" applyBorder="1" applyAlignment="1">
      <alignment/>
    </xf>
    <xf numFmtId="173" fontId="0" fillId="0" borderId="2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2" fontId="2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3" fontId="0" fillId="0" borderId="20" xfId="0" applyNumberFormat="1" applyFill="1" applyBorder="1" applyAlignment="1">
      <alignment vertical="center"/>
    </xf>
    <xf numFmtId="173" fontId="0" fillId="0" borderId="28" xfId="0" applyNumberFormat="1" applyFill="1" applyBorder="1" applyAlignment="1">
      <alignment vertical="center"/>
    </xf>
    <xf numFmtId="173" fontId="0" fillId="0" borderId="13" xfId="0" applyNumberFormat="1" applyFill="1" applyBorder="1" applyAlignment="1">
      <alignment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172" fontId="0" fillId="0" borderId="30" xfId="0" applyNumberFormat="1" applyFont="1" applyFill="1" applyBorder="1" applyAlignment="1">
      <alignment horizontal="center" vertical="center"/>
    </xf>
    <xf numFmtId="172" fontId="0" fillId="0" borderId="31" xfId="0" applyNumberFormat="1" applyFont="1" applyFill="1" applyBorder="1" applyAlignment="1">
      <alignment horizontal="center" vertical="center"/>
    </xf>
    <xf numFmtId="172" fontId="0" fillId="0" borderId="32" xfId="0" applyNumberFormat="1" applyFont="1" applyFill="1" applyBorder="1" applyAlignment="1">
      <alignment horizontal="center" vertical="center"/>
    </xf>
    <xf numFmtId="172" fontId="0" fillId="0" borderId="33" xfId="0" applyNumberFormat="1" applyFont="1" applyFill="1" applyBorder="1" applyAlignment="1">
      <alignment horizontal="center" vertical="center"/>
    </xf>
    <xf numFmtId="172" fontId="3" fillId="34" borderId="34" xfId="0" applyNumberFormat="1" applyFont="1" applyFill="1" applyBorder="1" applyAlignment="1">
      <alignment horizontal="right" vertical="center"/>
    </xf>
    <xf numFmtId="172" fontId="3" fillId="34" borderId="35" xfId="0" applyNumberFormat="1" applyFont="1" applyFill="1" applyBorder="1" applyAlignment="1">
      <alignment horizontal="right" vertical="center"/>
    </xf>
    <xf numFmtId="172" fontId="3" fillId="34" borderId="11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horizontal="left" vertical="center" wrapText="1"/>
    </xf>
    <xf numFmtId="173" fontId="0" fillId="0" borderId="29" xfId="0" applyNumberFormat="1" applyFill="1" applyBorder="1" applyAlignment="1">
      <alignment vertical="center"/>
    </xf>
    <xf numFmtId="173" fontId="0" fillId="0" borderId="31" xfId="0" applyNumberFormat="1" applyFill="1" applyBorder="1" applyAlignment="1">
      <alignment vertical="center"/>
    </xf>
    <xf numFmtId="173" fontId="0" fillId="0" borderId="30" xfId="0" applyNumberFormat="1" applyFill="1" applyBorder="1" applyAlignment="1">
      <alignment vertical="center"/>
    </xf>
    <xf numFmtId="17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6"/>
  <sheetViews>
    <sheetView zoomScalePageLayoutView="0" workbookViewId="0" topLeftCell="D1">
      <selection activeCell="I21" sqref="I21"/>
    </sheetView>
  </sheetViews>
  <sheetFormatPr defaultColWidth="11.00390625" defaultRowHeight="15.75"/>
  <cols>
    <col min="1" max="1" width="11.00390625" style="0" customWidth="1"/>
    <col min="2" max="3" width="27.125" style="0" customWidth="1"/>
    <col min="4" max="5" width="14.875" style="0" customWidth="1"/>
    <col min="6" max="7" width="11.00390625" style="0" customWidth="1"/>
    <col min="8" max="8" width="22.50390625" style="0" customWidth="1"/>
    <col min="9" max="9" width="66.125" style="0" customWidth="1"/>
    <col min="10" max="10" width="11.75390625" style="0" bestFit="1" customWidth="1"/>
  </cols>
  <sheetData>
    <row r="1" spans="1:8" ht="16.5" thickBot="1">
      <c r="A1" s="1">
        <v>2016</v>
      </c>
      <c r="B1" s="2" t="s">
        <v>0</v>
      </c>
      <c r="C1" s="3" t="s">
        <v>1</v>
      </c>
      <c r="D1" s="28" t="s">
        <v>2</v>
      </c>
      <c r="E1" s="29"/>
      <c r="F1" s="3" t="s">
        <v>3</v>
      </c>
      <c r="G1" s="3" t="s">
        <v>4</v>
      </c>
      <c r="H1" s="3" t="s">
        <v>26</v>
      </c>
    </row>
    <row r="2" spans="1:8" ht="15.75">
      <c r="A2" s="25" t="s">
        <v>5</v>
      </c>
      <c r="B2" s="39" t="s">
        <v>21</v>
      </c>
      <c r="C2" s="40"/>
      <c r="D2" s="4">
        <v>50000</v>
      </c>
      <c r="E2" s="11"/>
      <c r="F2" s="5"/>
      <c r="G2" s="4"/>
      <c r="H2" s="4"/>
    </row>
    <row r="3" spans="1:10" ht="15.75">
      <c r="A3" s="26"/>
      <c r="B3" s="6" t="s">
        <v>7</v>
      </c>
      <c r="C3" s="7" t="s">
        <v>8</v>
      </c>
      <c r="D3" s="8">
        <v>7000</v>
      </c>
      <c r="E3" s="12"/>
      <c r="F3" s="5">
        <v>0.22</v>
      </c>
      <c r="G3" s="4">
        <f>D3*F3</f>
        <v>1540</v>
      </c>
      <c r="H3" s="4">
        <f>SUM($D$2:D3)</f>
        <v>57000</v>
      </c>
      <c r="I3" t="s">
        <v>22</v>
      </c>
      <c r="J3" s="4">
        <f>$F$22*(MAX(0,MIN($E$23,$H3)-$E$22))+$F$23*(MAX(0,MIN($E$24,$H$3)-$E$23))+G$24*(MAX(0,MIN($E$25,$H3)-$E$24))+$F$25*(MAX(0,MIN($E$26,$H3)-$E$25))</f>
        <v>12540</v>
      </c>
    </row>
    <row r="4" spans="1:11" ht="15.75">
      <c r="A4" s="26"/>
      <c r="B4" s="6" t="s">
        <v>9</v>
      </c>
      <c r="C4" s="7" t="s">
        <v>10</v>
      </c>
      <c r="D4" s="8">
        <v>12000</v>
      </c>
      <c r="E4" s="12"/>
      <c r="F4" s="5">
        <v>0.22</v>
      </c>
      <c r="G4" s="4">
        <f>D4*F4</f>
        <v>2640</v>
      </c>
      <c r="H4" s="4">
        <f>SUM($D$2:D4)</f>
        <v>69000</v>
      </c>
      <c r="I4" t="s">
        <v>22</v>
      </c>
      <c r="J4" s="4">
        <f aca="true" t="shared" si="0" ref="J4:J12">$F$22*(MAX(0,MIN($E$23,$H4)-$E$22))+$F$23*(MAX(0,MIN($E$24,$H$3)-$E$23))+G$24*(MAX(0,MIN($E$25,$H4)-$E$24))+$F$25*(MAX(0,MIN($E$26,$H4)-$E$25))</f>
        <v>15180</v>
      </c>
      <c r="K4" s="21">
        <f>J4-J3</f>
        <v>2640</v>
      </c>
    </row>
    <row r="5" spans="1:11" ht="15.75">
      <c r="A5" s="26"/>
      <c r="B5" s="6" t="s">
        <v>11</v>
      </c>
      <c r="C5" s="7" t="s">
        <v>12</v>
      </c>
      <c r="D5" s="8">
        <v>4000</v>
      </c>
      <c r="E5" s="12"/>
      <c r="F5" s="5">
        <v>0.22</v>
      </c>
      <c r="G5" s="4">
        <f>D5*F5</f>
        <v>880</v>
      </c>
      <c r="H5" s="4">
        <f>SUM($D$2:D5)</f>
        <v>73000</v>
      </c>
      <c r="I5" t="s">
        <v>22</v>
      </c>
      <c r="J5" s="4">
        <f t="shared" si="0"/>
        <v>16060</v>
      </c>
      <c r="K5" s="21">
        <f aca="true" t="shared" si="1" ref="K5:K12">J5-J4</f>
        <v>880</v>
      </c>
    </row>
    <row r="6" spans="1:11" ht="15.75">
      <c r="A6" s="26"/>
      <c r="B6" s="6" t="s">
        <v>13</v>
      </c>
      <c r="C6" s="7" t="s">
        <v>14</v>
      </c>
      <c r="D6" s="8">
        <v>6000</v>
      </c>
      <c r="E6" s="12"/>
      <c r="F6" s="5">
        <v>0.22</v>
      </c>
      <c r="G6" s="4">
        <f>D6*F6</f>
        <v>1320</v>
      </c>
      <c r="H6" s="4">
        <f>SUM($D$2:D6)</f>
        <v>79000</v>
      </c>
      <c r="I6" t="s">
        <v>22</v>
      </c>
      <c r="J6" s="4">
        <f t="shared" si="0"/>
        <v>17380</v>
      </c>
      <c r="K6" s="21">
        <f t="shared" si="1"/>
        <v>1320</v>
      </c>
    </row>
    <row r="7" spans="1:11" ht="15.75">
      <c r="A7" s="26"/>
      <c r="B7" s="36" t="s">
        <v>15</v>
      </c>
      <c r="C7" s="33" t="s">
        <v>16</v>
      </c>
      <c r="D7" s="30">
        <v>5000</v>
      </c>
      <c r="E7" s="13">
        <v>1000</v>
      </c>
      <c r="F7" s="5">
        <v>0.22</v>
      </c>
      <c r="G7" s="4">
        <f>E7*F7</f>
        <v>220</v>
      </c>
      <c r="H7" s="45">
        <f>SUM($D$2:D7)</f>
        <v>84000</v>
      </c>
      <c r="I7" s="44" t="s">
        <v>23</v>
      </c>
      <c r="J7" s="4">
        <f t="shared" si="0"/>
        <v>17600</v>
      </c>
      <c r="K7" s="21">
        <f t="shared" si="1"/>
        <v>220</v>
      </c>
    </row>
    <row r="8" spans="1:11" ht="15.75">
      <c r="A8" s="26"/>
      <c r="B8" s="38"/>
      <c r="C8" s="35"/>
      <c r="D8" s="32"/>
      <c r="E8" s="13">
        <v>4000</v>
      </c>
      <c r="F8" s="5">
        <v>0.26</v>
      </c>
      <c r="G8" s="4">
        <f>E8*F8</f>
        <v>1040</v>
      </c>
      <c r="H8" s="46"/>
      <c r="I8" s="44"/>
      <c r="J8" s="4"/>
      <c r="K8" s="21">
        <f t="shared" si="1"/>
        <v>-17600</v>
      </c>
    </row>
    <row r="9" spans="1:11" ht="15.75">
      <c r="A9" s="26"/>
      <c r="B9" s="36" t="s">
        <v>17</v>
      </c>
      <c r="C9" s="33" t="s">
        <v>18</v>
      </c>
      <c r="D9" s="30">
        <v>17000</v>
      </c>
      <c r="E9" s="13">
        <v>6000</v>
      </c>
      <c r="F9" s="5">
        <v>0.26</v>
      </c>
      <c r="G9" s="4">
        <f>E9*F9</f>
        <v>1560</v>
      </c>
      <c r="H9" s="45">
        <f>SUM($D$2:D10)</f>
        <v>101000</v>
      </c>
      <c r="I9" s="44" t="s">
        <v>24</v>
      </c>
      <c r="J9" s="4">
        <f t="shared" si="0"/>
        <v>17950</v>
      </c>
      <c r="K9" s="21">
        <f t="shared" si="1"/>
        <v>17950</v>
      </c>
    </row>
    <row r="10" spans="1:11" ht="15.75">
      <c r="A10" s="26"/>
      <c r="B10" s="37"/>
      <c r="C10" s="34"/>
      <c r="D10" s="31"/>
      <c r="E10" s="13">
        <v>10000</v>
      </c>
      <c r="F10" s="5">
        <v>0.32</v>
      </c>
      <c r="G10" s="4">
        <f>E10*F10</f>
        <v>3200</v>
      </c>
      <c r="H10" s="47"/>
      <c r="I10" s="44"/>
      <c r="J10" s="4"/>
      <c r="K10" s="21">
        <f t="shared" si="1"/>
        <v>-17950</v>
      </c>
    </row>
    <row r="11" spans="1:11" ht="15.75">
      <c r="A11" s="26"/>
      <c r="B11" s="38"/>
      <c r="C11" s="35"/>
      <c r="D11" s="32"/>
      <c r="E11" s="12">
        <v>1000</v>
      </c>
      <c r="F11" s="5">
        <v>0.35</v>
      </c>
      <c r="G11" s="4">
        <f>E11*F11</f>
        <v>350</v>
      </c>
      <c r="H11" s="46"/>
      <c r="I11" s="44"/>
      <c r="J11" s="4"/>
      <c r="K11" s="21">
        <f t="shared" si="1"/>
        <v>0</v>
      </c>
    </row>
    <row r="12" spans="1:11" ht="16.5" thickBot="1">
      <c r="A12" s="27"/>
      <c r="B12" s="6" t="s">
        <v>19</v>
      </c>
      <c r="C12" s="7" t="s">
        <v>20</v>
      </c>
      <c r="D12" s="8">
        <v>12000</v>
      </c>
      <c r="E12" s="11"/>
      <c r="F12" s="5">
        <v>0.35</v>
      </c>
      <c r="G12" s="4">
        <f>D12*F12</f>
        <v>4200</v>
      </c>
      <c r="H12" s="4">
        <f>SUM($D$2:D12)</f>
        <v>113000</v>
      </c>
      <c r="I12" t="s">
        <v>25</v>
      </c>
      <c r="J12" s="4">
        <f t="shared" si="0"/>
        <v>22150</v>
      </c>
      <c r="K12" s="21">
        <f t="shared" si="1"/>
        <v>22150</v>
      </c>
    </row>
    <row r="13" spans="1:8" ht="16.5" thickBot="1">
      <c r="A13" s="41" t="s">
        <v>6</v>
      </c>
      <c r="B13" s="42"/>
      <c r="C13" s="43"/>
      <c r="D13" s="10">
        <f>SUM(D2:D12)</f>
        <v>113000</v>
      </c>
      <c r="E13" s="9"/>
      <c r="F13" s="10"/>
      <c r="G13" s="10">
        <f>SUM(G2:G12)</f>
        <v>16950</v>
      </c>
      <c r="H13" s="10"/>
    </row>
    <row r="15" spans="8:9" ht="16.5" thickBot="1">
      <c r="H15">
        <v>10000</v>
      </c>
      <c r="I15">
        <f>$F$22*(MAX(0,MIN($E$23,$H$15)-$E$22))+$F$23*(MAX(0,MIN($E$24,$H$15)-$E$23))+F$24*(MAX(0,MIN($E$25,$H$15)-$E$24))+$F$25*(MAX(0,MIN($E$26,$H$15)-$E$25))</f>
        <v>2200</v>
      </c>
    </row>
    <row r="16" spans="4:6" ht="15.75">
      <c r="D16" s="22" t="s">
        <v>27</v>
      </c>
      <c r="E16" s="23"/>
      <c r="F16" s="24"/>
    </row>
    <row r="17" spans="4:8" ht="15.75">
      <c r="D17" s="14">
        <v>0</v>
      </c>
      <c r="E17" s="15">
        <v>80000</v>
      </c>
      <c r="F17" s="16">
        <v>0.22</v>
      </c>
      <c r="H17">
        <f>F17*(MAX(0,MIN(E17,H$15)-D17))</f>
        <v>2200</v>
      </c>
    </row>
    <row r="18" spans="4:8" ht="15.75">
      <c r="D18" s="14">
        <v>8000</v>
      </c>
      <c r="E18" s="15">
        <v>90000</v>
      </c>
      <c r="F18" s="16">
        <v>0.26</v>
      </c>
      <c r="H18">
        <f>F18*(MAX(0,MIN(E18,H$15)-D18))</f>
        <v>520</v>
      </c>
    </row>
    <row r="19" spans="4:8" ht="15.75">
      <c r="D19" s="14">
        <v>9000</v>
      </c>
      <c r="E19" s="15">
        <v>100000</v>
      </c>
      <c r="F19" s="16">
        <v>0.32</v>
      </c>
      <c r="H19">
        <f>F19*(MAX(0,MIN(E19,H$15)-D19))</f>
        <v>320</v>
      </c>
    </row>
    <row r="20" spans="4:8" ht="16.5" thickBot="1">
      <c r="D20" s="17">
        <v>100000</v>
      </c>
      <c r="E20" s="18">
        <v>999999999</v>
      </c>
      <c r="F20" s="19">
        <v>0.35</v>
      </c>
      <c r="H20">
        <f>F20*(MAX(0,MIN(E20,H$15)-D20))</f>
        <v>0</v>
      </c>
    </row>
    <row r="22" spans="5:8" ht="15.75">
      <c r="E22">
        <v>0</v>
      </c>
      <c r="F22" s="16">
        <v>0.22</v>
      </c>
      <c r="H22">
        <f>$F$22*(MAX(0,MIN($E$23,$H$15)-$E$22))</f>
        <v>2200</v>
      </c>
    </row>
    <row r="23" spans="5:8" ht="15.75">
      <c r="E23" s="15">
        <v>80000</v>
      </c>
      <c r="F23" s="16">
        <v>0.26</v>
      </c>
      <c r="H23">
        <f>$F$23*(MAX(0,MIN($E$24,$H$15)-$E$23))</f>
        <v>0</v>
      </c>
    </row>
    <row r="24" spans="5:8" ht="15.75">
      <c r="E24" s="15">
        <v>90000</v>
      </c>
      <c r="F24" s="16">
        <v>0.32</v>
      </c>
      <c r="H24">
        <f>$F$24*(MAX(0,MIN($E$25,$H$15)-$E$24))</f>
        <v>0</v>
      </c>
    </row>
    <row r="25" spans="5:8" ht="16.5" thickBot="1">
      <c r="E25" s="15">
        <v>100000</v>
      </c>
      <c r="F25" s="19">
        <v>0.35</v>
      </c>
      <c r="H25">
        <f>$F$25*(MAX(0,MIN($E$26,$H$15)-$E$25))</f>
        <v>0</v>
      </c>
    </row>
    <row r="26" ht="16.5" thickBot="1">
      <c r="E26" s="18">
        <v>999999999</v>
      </c>
    </row>
  </sheetData>
  <sheetProtection/>
  <mergeCells count="15">
    <mergeCell ref="A13:C13"/>
    <mergeCell ref="I7:I8"/>
    <mergeCell ref="I9:I11"/>
    <mergeCell ref="H7:H8"/>
    <mergeCell ref="H9:H11"/>
    <mergeCell ref="D16:F16"/>
    <mergeCell ref="A2:A12"/>
    <mergeCell ref="D1:E1"/>
    <mergeCell ref="D9:D11"/>
    <mergeCell ref="C9:C11"/>
    <mergeCell ref="B9:B11"/>
    <mergeCell ref="B2:C2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3"/>
  <sheetViews>
    <sheetView tabSelected="1" zoomScalePageLayoutView="0" workbookViewId="0" topLeftCell="A1">
      <selection activeCell="D28" sqref="D28"/>
    </sheetView>
  </sheetViews>
  <sheetFormatPr defaultColWidth="9.00390625" defaultRowHeight="15.75"/>
  <cols>
    <col min="1" max="2" width="11.375" style="0" bestFit="1" customWidth="1"/>
    <col min="3" max="3" width="11.25390625" style="0" bestFit="1" customWidth="1"/>
    <col min="6" max="6" width="9.75390625" style="0" bestFit="1" customWidth="1"/>
    <col min="8" max="8" width="11.375" style="0" bestFit="1" customWidth="1"/>
    <col min="10" max="10" width="15.00390625" style="0" bestFit="1" customWidth="1"/>
  </cols>
  <sheetData>
    <row r="1" spans="1:10" ht="16.5" thickBot="1">
      <c r="A1" t="s">
        <v>2</v>
      </c>
      <c r="F1" s="3" t="s">
        <v>4</v>
      </c>
      <c r="H1" t="s">
        <v>28</v>
      </c>
      <c r="J1" t="s">
        <v>29</v>
      </c>
    </row>
    <row r="2" spans="1:10" ht="15.75">
      <c r="A2" s="4">
        <v>50000</v>
      </c>
      <c r="H2" s="48">
        <f>SUM(A$2:A2)</f>
        <v>50000</v>
      </c>
      <c r="J2" s="4">
        <f>$F$19*(MAX(0,MIN($E$20,$H2)-$E$19))+$F$20*(MAX(0,MIN($E$21,$H2)-$E$20))+F$21*(MAX(0,MIN($E$22,$H2)-$E$21))+$F$22*(MAX(0,MIN($E$23,$H2)-$E$22))</f>
        <v>11000</v>
      </c>
    </row>
    <row r="3" spans="1:10" ht="15.75">
      <c r="A3" s="8">
        <v>7000</v>
      </c>
      <c r="F3" s="48">
        <f>J3-J2</f>
        <v>1540</v>
      </c>
      <c r="H3" s="48">
        <f>SUM(A$2:A3)</f>
        <v>57000</v>
      </c>
      <c r="J3" s="4">
        <f aca="true" t="shared" si="0" ref="J3:J9">$F$19*(MAX(0,MIN($E$20,$H3)-$E$19))+$F$20*(MAX(0,MIN($E$21,$H3)-$E$20))+F$21*(MAX(0,MIN($E$22,$H3)-$E$21))+$F$22*(MAX(0,MIN($E$23,$H3)-$E$22))</f>
        <v>12540</v>
      </c>
    </row>
    <row r="4" spans="1:10" ht="15.75">
      <c r="A4" s="8">
        <v>12000</v>
      </c>
      <c r="F4" s="48">
        <f>J4-J3</f>
        <v>2640</v>
      </c>
      <c r="H4" s="48">
        <f>SUM(A$2:A4)</f>
        <v>69000</v>
      </c>
      <c r="J4" s="4">
        <f t="shared" si="0"/>
        <v>15180</v>
      </c>
    </row>
    <row r="5" spans="1:10" ht="15.75">
      <c r="A5" s="8">
        <v>4000</v>
      </c>
      <c r="F5" s="48">
        <f>J5-J4</f>
        <v>880</v>
      </c>
      <c r="H5" s="48">
        <f>SUM(A$2:A5)</f>
        <v>73000</v>
      </c>
      <c r="J5" s="4">
        <f t="shared" si="0"/>
        <v>16060</v>
      </c>
    </row>
    <row r="6" spans="1:10" ht="15.75">
      <c r="A6" s="8">
        <v>6000</v>
      </c>
      <c r="F6" s="48">
        <f>J6-J5</f>
        <v>1320</v>
      </c>
      <c r="H6" s="48">
        <f>SUM(A$2:A6)</f>
        <v>79000</v>
      </c>
      <c r="J6" s="4">
        <f t="shared" si="0"/>
        <v>17380</v>
      </c>
    </row>
    <row r="7" spans="1:10" ht="15.75">
      <c r="A7" s="20">
        <v>5000</v>
      </c>
      <c r="F7" s="48">
        <f>J7-J6</f>
        <v>1260</v>
      </c>
      <c r="H7" s="48">
        <f>SUM(A$2:A7)</f>
        <v>84000</v>
      </c>
      <c r="J7" s="4">
        <f t="shared" si="0"/>
        <v>18640</v>
      </c>
    </row>
    <row r="8" spans="1:10" ht="15.75">
      <c r="A8" s="20">
        <v>17000</v>
      </c>
      <c r="F8" s="48">
        <f>J8-J7</f>
        <v>5110</v>
      </c>
      <c r="H8" s="48">
        <f>SUM(A$2:A8)</f>
        <v>101000</v>
      </c>
      <c r="J8" s="4">
        <f t="shared" si="0"/>
        <v>23750</v>
      </c>
    </row>
    <row r="9" spans="1:10" ht="16.5" thickBot="1">
      <c r="A9" s="8">
        <v>12000</v>
      </c>
      <c r="F9" s="48">
        <f>J9-J8</f>
        <v>4200</v>
      </c>
      <c r="H9" s="48">
        <f>SUM(A$2:A9)</f>
        <v>113000</v>
      </c>
      <c r="J9" s="4">
        <f t="shared" si="0"/>
        <v>27950</v>
      </c>
    </row>
    <row r="10" ht="16.5" thickBot="1">
      <c r="A10" s="10">
        <f>SUM(A2:A9)</f>
        <v>113000</v>
      </c>
    </row>
    <row r="19" spans="5:6" ht="15.75">
      <c r="E19">
        <v>0</v>
      </c>
      <c r="F19" s="16">
        <v>0.22</v>
      </c>
    </row>
    <row r="20" spans="5:6" ht="15.75">
      <c r="E20" s="15">
        <v>80000</v>
      </c>
      <c r="F20" s="16">
        <v>0.26</v>
      </c>
    </row>
    <row r="21" spans="5:6" ht="15.75">
      <c r="E21" s="15">
        <v>90000</v>
      </c>
      <c r="F21" s="16">
        <v>0.32</v>
      </c>
    </row>
    <row r="22" spans="5:6" ht="16.5" thickBot="1">
      <c r="E22" s="15">
        <v>100000</v>
      </c>
      <c r="F22" s="19">
        <v>0.35</v>
      </c>
    </row>
    <row r="23" ht="16.5" thickBot="1">
      <c r="E23" s="18">
        <v>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Unisys</cp:lastModifiedBy>
  <dcterms:created xsi:type="dcterms:W3CDTF">2016-11-13T14:25:55Z</dcterms:created>
  <dcterms:modified xsi:type="dcterms:W3CDTF">2016-11-13T17:17:07Z</dcterms:modified>
  <cp:category/>
  <cp:version/>
  <cp:contentType/>
  <cp:contentStatus/>
</cp:coreProperties>
</file>