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555" yWindow="555" windowWidth="15480" windowHeight="11640" tabRatio="500"/>
  </bookViews>
  <sheets>
    <sheet name="Sheet1" sheetId="1" r:id="rId1"/>
    <sheet name="Tableau" sheetId="2" r:id="rId2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/>
  <c r="C4"/>
  <c r="B7"/>
  <c r="D4" l="1"/>
  <c r="D7" s="1"/>
</calcChain>
</file>

<file path=xl/sharedStrings.xml><?xml version="1.0" encoding="utf-8"?>
<sst xmlns="http://schemas.openxmlformats.org/spreadsheetml/2006/main" count="13" uniqueCount="13">
  <si>
    <t>Prélèvements AVS</t>
  </si>
  <si>
    <t>Chiffre d'affaire</t>
  </si>
  <si>
    <t>Totale des dépenses</t>
  </si>
  <si>
    <t>Bénéfice restant</t>
  </si>
  <si>
    <t>Pourcentage AVS en vigueur</t>
  </si>
  <si>
    <t>Rapport pourcentage de dépense sur C.A.</t>
  </si>
  <si>
    <t>Total AVS retenu sur bénéfice</t>
  </si>
  <si>
    <t>Tableau référence du pourcentage AVS</t>
  </si>
  <si>
    <t>et plus</t>
  </si>
  <si>
    <t>Revenu annuel
d'au moins</t>
  </si>
  <si>
    <t>Limite Supérieure</t>
  </si>
  <si>
    <t>Taux de cotisation
sur le revenu</t>
  </si>
  <si>
    <t>Format suggéré --&gt;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</si>
</sst>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.00\ [$CHF]"/>
    <numFmt numFmtId="165" formatCode="0.000%"/>
    <numFmt numFmtId="166" formatCode="0.000\ %"/>
  </numFmts>
  <fonts count="12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65" fontId="0" fillId="0" borderId="0" xfId="3" applyNumberFormat="1" applyFont="1" applyAlignment="1">
      <alignment horizont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6" fontId="8" fillId="0" borderId="1" xfId="0" applyNumberFormat="1" applyFont="1" applyBorder="1" applyAlignment="1">
      <alignment horizontal="center" vertical="center"/>
    </xf>
    <xf numFmtId="164" fontId="0" fillId="0" borderId="1" xfId="0" applyNumberFormat="1" applyFill="1" applyBorder="1"/>
    <xf numFmtId="43" fontId="0" fillId="0" borderId="0" xfId="4" applyFont="1"/>
    <xf numFmtId="165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right" vertical="center"/>
    </xf>
    <xf numFmtId="10" fontId="11" fillId="0" borderId="1" xfId="3" applyNumberFormat="1" applyFont="1" applyFill="1" applyBorder="1" applyAlignment="1">
      <alignment horizontal="center"/>
    </xf>
  </cellXfs>
  <cellStyles count="5">
    <cellStyle name="Hyperlink" xfId="1" builtinId="8" hidden="1"/>
    <cellStyle name="Hyperlink seguido" xfId="2" builtinId="9" hidden="1"/>
    <cellStyle name="Normal" xfId="0" builtinId="0"/>
    <cellStyle name="Porcentagem" xfId="3" builtinId="5"/>
    <cellStyle name="Separador de milhares" xfId="4" builtinId="3"/>
  </cellStyles>
  <dxfs count="3"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</dxfs>
  <tableStyles count="0" defaultTableStyle="TableStyleMedium9" defaultPivotStyle="PivotStyleMedium4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A4" sqref="A4"/>
    </sheetView>
  </sheetViews>
  <sheetFormatPr defaultColWidth="11" defaultRowHeight="15.75"/>
  <cols>
    <col min="1" max="1" width="22.125" bestFit="1" customWidth="1"/>
    <col min="2" max="2" width="22.75" customWidth="1"/>
    <col min="3" max="3" width="23.25" customWidth="1"/>
    <col min="4" max="4" width="35" bestFit="1" customWidth="1"/>
  </cols>
  <sheetData>
    <row r="1" spans="1:4" ht="21">
      <c r="A1" s="1" t="s">
        <v>0</v>
      </c>
    </row>
    <row r="3" spans="1:4" ht="21">
      <c r="A3" s="2" t="s">
        <v>1</v>
      </c>
      <c r="B3" s="2" t="s">
        <v>2</v>
      </c>
      <c r="C3" s="2" t="s">
        <v>3</v>
      </c>
      <c r="D3" s="2" t="s">
        <v>4</v>
      </c>
    </row>
    <row r="4" spans="1:4" ht="18.75">
      <c r="A4" s="3">
        <v>51000</v>
      </c>
      <c r="B4" s="3">
        <v>543.21</v>
      </c>
      <c r="C4" s="3">
        <f>(A4-B4)</f>
        <v>50456.79</v>
      </c>
      <c r="D4" s="17">
        <f>VLOOKUP(C4,Tableau!$A$3:$C$21,3,TRUE)</f>
        <v>8.4129999999999996E-2</v>
      </c>
    </row>
    <row r="5" spans="1:4">
      <c r="A5" s="5"/>
      <c r="B5" s="5"/>
      <c r="C5" s="5"/>
      <c r="D5" s="7"/>
    </row>
    <row r="6" spans="1:4" ht="21">
      <c r="B6" s="2" t="s">
        <v>5</v>
      </c>
      <c r="D6" s="6" t="s">
        <v>6</v>
      </c>
    </row>
    <row r="7" spans="1:4">
      <c r="B7" s="4">
        <f>(B4*100/A4)%</f>
        <v>1.0651176470588235E-2</v>
      </c>
      <c r="D7" s="3">
        <f>(C4*D4)</f>
        <v>4244.9297427000001</v>
      </c>
    </row>
    <row r="9" spans="1:4">
      <c r="A9" s="18" t="s">
        <v>12</v>
      </c>
      <c r="B9" s="19">
        <f>B4/A4</f>
        <v>1.0651176470588237E-2</v>
      </c>
    </row>
  </sheetData>
  <conditionalFormatting sqref="C4">
    <cfRule type="cellIs" dxfId="2" priority="1" operator="between">
      <formula>9400</formula>
      <formula>17199</formula>
    </cfRule>
    <cfRule type="cellIs" dxfId="1" priority="2" operator="lessThan">
      <formula>9400</formula>
    </cfRule>
    <cfRule type="cellIs" dxfId="0" priority="3" operator="greaterThanOrEqual">
      <formula>17200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21"/>
  <sheetViews>
    <sheetView workbookViewId="0">
      <selection activeCell="A22" sqref="A22"/>
    </sheetView>
  </sheetViews>
  <sheetFormatPr defaultRowHeight="15.75"/>
  <cols>
    <col min="1" max="3" width="18.875" customWidth="1"/>
    <col min="6" max="6" width="10.125" bestFit="1" customWidth="1"/>
  </cols>
  <sheetData>
    <row r="1" spans="1:6" ht="21">
      <c r="A1" s="8" t="s">
        <v>7</v>
      </c>
      <c r="B1" s="9"/>
      <c r="C1" s="9"/>
    </row>
    <row r="2" spans="1:6" ht="37.5">
      <c r="A2" s="10" t="s">
        <v>9</v>
      </c>
      <c r="B2" s="11" t="s">
        <v>10</v>
      </c>
      <c r="C2" s="10" t="s">
        <v>11</v>
      </c>
    </row>
    <row r="3" spans="1:6">
      <c r="A3" s="12">
        <v>0</v>
      </c>
      <c r="B3" s="13">
        <v>9399</v>
      </c>
      <c r="C3" s="14">
        <v>0</v>
      </c>
      <c r="F3" s="16"/>
    </row>
    <row r="4" spans="1:6">
      <c r="A4" s="12">
        <v>9400</v>
      </c>
      <c r="B4" s="13">
        <v>17199</v>
      </c>
      <c r="C4" s="14">
        <v>5.1959999999999999E-2</v>
      </c>
    </row>
    <row r="5" spans="1:6">
      <c r="A5" s="12">
        <v>17200</v>
      </c>
      <c r="B5" s="13">
        <v>21899</v>
      </c>
      <c r="C5" s="14">
        <v>5.3199999999999997E-2</v>
      </c>
    </row>
    <row r="6" spans="1:6">
      <c r="A6" s="15">
        <v>21900</v>
      </c>
      <c r="B6" s="13">
        <v>24199</v>
      </c>
      <c r="C6" s="14">
        <v>5.4440000000000002E-2</v>
      </c>
    </row>
    <row r="7" spans="1:6">
      <c r="A7" s="12">
        <v>24200</v>
      </c>
      <c r="B7" s="13">
        <v>26499</v>
      </c>
      <c r="C7" s="14">
        <v>5.568E-2</v>
      </c>
    </row>
    <row r="8" spans="1:6">
      <c r="A8" s="12">
        <v>26500</v>
      </c>
      <c r="B8" s="13">
        <v>28799</v>
      </c>
      <c r="C8" s="14">
        <v>5.6910000000000002E-2</v>
      </c>
    </row>
    <row r="9" spans="1:6">
      <c r="A9" s="12">
        <v>28800</v>
      </c>
      <c r="B9" s="13">
        <v>31099</v>
      </c>
      <c r="C9" s="14">
        <v>5.815E-2</v>
      </c>
    </row>
    <row r="10" spans="1:6">
      <c r="A10" s="12">
        <v>31100</v>
      </c>
      <c r="B10" s="13">
        <v>33399</v>
      </c>
      <c r="C10" s="14">
        <v>6.062E-2</v>
      </c>
    </row>
    <row r="11" spans="1:6">
      <c r="A11" s="12">
        <v>33400</v>
      </c>
      <c r="B11" s="13">
        <v>35699</v>
      </c>
      <c r="C11" s="14">
        <v>6.3089999999999993E-2</v>
      </c>
    </row>
    <row r="12" spans="1:6">
      <c r="A12" s="12">
        <v>35700</v>
      </c>
      <c r="B12" s="13">
        <v>37999</v>
      </c>
      <c r="C12" s="14">
        <v>6.5570000000000003E-2</v>
      </c>
    </row>
    <row r="13" spans="1:6">
      <c r="A13" s="12">
        <v>38000</v>
      </c>
      <c r="B13" s="13">
        <v>40299</v>
      </c>
      <c r="C13" s="14">
        <v>6.8040000000000003E-2</v>
      </c>
    </row>
    <row r="14" spans="1:6">
      <c r="A14" s="12">
        <v>40300</v>
      </c>
      <c r="B14" s="13">
        <v>42599</v>
      </c>
      <c r="C14" s="14">
        <v>7.0519999999999999E-2</v>
      </c>
    </row>
    <row r="15" spans="1:6">
      <c r="A15" s="12">
        <v>42600</v>
      </c>
      <c r="B15" s="13">
        <v>44899</v>
      </c>
      <c r="C15" s="14">
        <v>7.2989999999999999E-2</v>
      </c>
    </row>
    <row r="16" spans="1:6">
      <c r="A16" s="12">
        <v>44900</v>
      </c>
      <c r="B16" s="13">
        <v>47199</v>
      </c>
      <c r="C16" s="14">
        <v>7.671E-2</v>
      </c>
    </row>
    <row r="17" spans="1:3">
      <c r="A17" s="12">
        <v>47200</v>
      </c>
      <c r="B17" s="13">
        <v>49499</v>
      </c>
      <c r="C17" s="14">
        <v>8.0420000000000005E-2</v>
      </c>
    </row>
    <row r="18" spans="1:3">
      <c r="A18" s="12">
        <v>49500</v>
      </c>
      <c r="B18" s="13">
        <v>51799</v>
      </c>
      <c r="C18" s="14">
        <v>8.4129999999999996E-2</v>
      </c>
    </row>
    <row r="19" spans="1:3">
      <c r="A19" s="12">
        <v>51800</v>
      </c>
      <c r="B19" s="13">
        <v>54099</v>
      </c>
      <c r="C19" s="14">
        <v>8.7840000000000001E-2</v>
      </c>
    </row>
    <row r="20" spans="1:3">
      <c r="A20" s="12">
        <v>54100</v>
      </c>
      <c r="B20" s="13">
        <v>56399</v>
      </c>
      <c r="C20" s="14">
        <v>9.1550000000000006E-2</v>
      </c>
    </row>
    <row r="21" spans="1:3">
      <c r="A21" s="12">
        <v>56400</v>
      </c>
      <c r="B21" s="13" t="s">
        <v>8</v>
      </c>
      <c r="C21" s="14">
        <v>9.6500000000000002E-2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Sheet1</vt:lpstr>
      <vt:lpstr>Tableau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Maéva Mérour</dc:creator>
  <cp:lastModifiedBy>..</cp:lastModifiedBy>
  <dcterms:created xsi:type="dcterms:W3CDTF">2016-11-26T11:21:16Z</dcterms:created>
  <dcterms:modified xsi:type="dcterms:W3CDTF">2016-11-26T14:07:57Z</dcterms:modified>
</cp:coreProperties>
</file>