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0490" windowHeight="64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C18" i="1" l="1"/>
  <c r="C16" i="1"/>
  <c r="C14" i="1"/>
  <c r="C13" i="1" l="1"/>
  <c r="F18" i="1"/>
  <c r="F16" i="1"/>
  <c r="F14" i="1"/>
  <c r="A15" i="1"/>
  <c r="A13" i="1"/>
  <c r="A16" i="1" l="1"/>
  <c r="A17" i="1" s="1"/>
  <c r="C15" i="1"/>
  <c r="F13" i="1"/>
  <c r="F15" i="1" l="1"/>
  <c r="A18" i="1"/>
  <c r="A19" i="1" s="1"/>
  <c r="C17" i="1"/>
  <c r="F17" i="1" l="1"/>
  <c r="A20" i="1"/>
  <c r="C19" i="1"/>
  <c r="A21" i="1" l="1"/>
  <c r="C20" i="1"/>
  <c r="F19" i="1"/>
  <c r="F20" i="1" l="1"/>
  <c r="A22" i="1"/>
  <c r="C21" i="1"/>
  <c r="A23" i="1" l="1"/>
  <c r="C23" i="1" s="1"/>
  <c r="F23" i="1" s="1"/>
  <c r="C22" i="1"/>
  <c r="F21" i="1"/>
  <c r="E77" i="1" a="1"/>
  <c r="E77" i="1" s="1"/>
  <c r="F75" i="1" a="1"/>
  <c r="F75" i="1" s="1"/>
  <c r="A77" i="1" a="1"/>
  <c r="A77" i="1" s="1"/>
  <c r="B76" i="1" a="1"/>
  <c r="B76" i="1" s="1"/>
  <c r="F77" i="1" a="1"/>
  <c r="F77" i="1" s="1"/>
  <c r="B77" i="1" a="1"/>
  <c r="B77" i="1" s="1"/>
  <c r="D77" i="1" a="1"/>
  <c r="D77" i="1" s="1"/>
  <c r="E70" i="1" a="1"/>
  <c r="E70" i="1" s="1"/>
  <c r="A70" i="1" a="1"/>
  <c r="A70" i="1" s="1"/>
  <c r="E71" i="1" a="1"/>
  <c r="E71" i="1" s="1"/>
  <c r="A51" i="1" a="1"/>
  <c r="D79" i="1" l="1" a="1"/>
  <c r="D79" i="1" s="1"/>
  <c r="F71" i="1" a="1"/>
  <c r="F71" i="1" s="1"/>
  <c r="A74" i="1" a="1"/>
  <c r="A74" i="1" s="1"/>
  <c r="H79" i="1" a="1"/>
  <c r="H79" i="1" s="1"/>
  <c r="A54" i="1" a="1"/>
  <c r="C54" i="1" s="1"/>
  <c r="C74" i="1" a="1"/>
  <c r="C74" i="1" s="1"/>
  <c r="A75" i="1" a="1"/>
  <c r="A75" i="1" s="1"/>
  <c r="A55" i="1" a="1"/>
  <c r="E55" i="1" s="1"/>
  <c r="I69" i="1" a="1"/>
  <c r="I69" i="1" s="1"/>
  <c r="A76" i="1" a="1"/>
  <c r="A76" i="1" s="1"/>
  <c r="E69" i="1" a="1"/>
  <c r="E69" i="1" s="1"/>
  <c r="A78" i="1" a="1"/>
  <c r="A78" i="1" s="1"/>
  <c r="E51" i="1"/>
  <c r="D51" i="1"/>
  <c r="A51" i="1"/>
  <c r="F51" i="1"/>
  <c r="C51" i="1"/>
  <c r="B51" i="1"/>
  <c r="E54" i="1"/>
  <c r="F54" i="1"/>
  <c r="D55" i="1"/>
  <c r="A55" i="1"/>
  <c r="F55" i="1"/>
  <c r="F22" i="1"/>
  <c r="A57" i="1" s="1" a="1"/>
  <c r="A53" i="1" a="1"/>
  <c r="A52" i="1" a="1"/>
  <c r="D78" i="1" a="1"/>
  <c r="D78" i="1" s="1"/>
  <c r="D75" i="1" a="1"/>
  <c r="D75" i="1" s="1"/>
  <c r="A72" i="1" a="1"/>
  <c r="A72" i="1" s="1"/>
  <c r="C69" i="1" a="1"/>
  <c r="C69" i="1" s="1"/>
  <c r="C78" i="1" a="1"/>
  <c r="C78" i="1" s="1"/>
  <c r="C77" i="1" a="1"/>
  <c r="C77" i="1" s="1"/>
  <c r="B75" i="1" a="1"/>
  <c r="B75" i="1" s="1"/>
  <c r="A69" i="1" a="1"/>
  <c r="A69" i="1" s="1"/>
  <c r="A79" i="1" a="1"/>
  <c r="A79" i="1" s="1"/>
  <c r="C79" i="1" a="1"/>
  <c r="C79" i="1" s="1"/>
  <c r="D70" i="1" a="1"/>
  <c r="D70" i="1" s="1"/>
  <c r="E75" i="1" a="1"/>
  <c r="E75" i="1" s="1"/>
  <c r="E74" i="1" a="1"/>
  <c r="E74" i="1" s="1"/>
  <c r="D76" i="1" a="1"/>
  <c r="D76" i="1" s="1"/>
  <c r="B70" i="1" a="1"/>
  <c r="B70" i="1" s="1"/>
  <c r="C76" i="1" a="1"/>
  <c r="C76" i="1" s="1"/>
  <c r="E76" i="1" a="1"/>
  <c r="E76" i="1" s="1"/>
  <c r="A60" i="1" a="1"/>
  <c r="A56" i="1" a="1"/>
  <c r="D74" i="1" a="1"/>
  <c r="D74" i="1" s="1"/>
  <c r="A50" i="1" a="1"/>
  <c r="E79" i="1" a="1"/>
  <c r="E79" i="1" s="1"/>
  <c r="E78" i="1" a="1"/>
  <c r="E78" i="1" s="1"/>
  <c r="B74" i="1" a="1"/>
  <c r="B74" i="1" s="1"/>
  <c r="D69" i="1" a="1"/>
  <c r="D69" i="1" s="1"/>
  <c r="F69" i="1" a="1"/>
  <c r="F69" i="1" s="1"/>
  <c r="F74" i="1" a="1"/>
  <c r="F74" i="1" s="1"/>
  <c r="F79" i="1" a="1"/>
  <c r="F79" i="1" s="1"/>
  <c r="C73" i="1" a="1"/>
  <c r="C73" i="1" s="1"/>
  <c r="F72" i="1" a="1"/>
  <c r="F72" i="1" s="1"/>
  <c r="B78" i="1" a="1"/>
  <c r="B78" i="1" s="1"/>
  <c r="E73" i="1" a="1"/>
  <c r="E73" i="1" s="1"/>
  <c r="A58" i="1" a="1"/>
  <c r="B69" i="1" a="1"/>
  <c r="B69" i="1" s="1"/>
  <c r="A73" i="1" a="1"/>
  <c r="A73" i="1" s="1"/>
  <c r="A71" i="1" a="1"/>
  <c r="A71" i="1" s="1"/>
  <c r="B71" i="1" a="1"/>
  <c r="B71" i="1" s="1"/>
  <c r="B73" i="1" a="1"/>
  <c r="B73" i="1" s="1"/>
  <c r="F70" i="1" a="1"/>
  <c r="F70" i="1" s="1"/>
  <c r="C75" i="1" a="1"/>
  <c r="C75" i="1" s="1"/>
  <c r="A59" i="1" a="1"/>
  <c r="B79" i="1" a="1"/>
  <c r="B79" i="1" s="1"/>
  <c r="E72" i="1" a="1"/>
  <c r="E72" i="1" s="1"/>
  <c r="C71" i="1" a="1"/>
  <c r="C71" i="1" s="1"/>
  <c r="C70" i="1" a="1"/>
  <c r="C70" i="1" s="1"/>
  <c r="F78" i="1" a="1"/>
  <c r="F78" i="1" s="1"/>
  <c r="C72" i="1" a="1"/>
  <c r="C72" i="1" s="1"/>
  <c r="B72" i="1" a="1"/>
  <c r="B72" i="1" s="1"/>
  <c r="D72" i="1" a="1"/>
  <c r="D72" i="1" s="1"/>
  <c r="F73" i="1" a="1"/>
  <c r="F73" i="1" s="1"/>
  <c r="C55" i="1" l="1"/>
  <c r="B55" i="1"/>
  <c r="B54" i="1"/>
  <c r="D54" i="1"/>
  <c r="A54" i="1"/>
  <c r="E57" i="1"/>
  <c r="B57" i="1"/>
  <c r="C57" i="1"/>
  <c r="D57" i="1"/>
  <c r="F57" i="1"/>
  <c r="A57" i="1"/>
  <c r="E58" i="1"/>
  <c r="F58" i="1"/>
  <c r="A58" i="1"/>
  <c r="C58" i="1"/>
  <c r="B58" i="1"/>
  <c r="D58" i="1"/>
  <c r="D50" i="1"/>
  <c r="C50" i="1"/>
  <c r="A50" i="1"/>
  <c r="F50" i="1"/>
  <c r="B50" i="1"/>
  <c r="E50" i="1"/>
  <c r="D56" i="1"/>
  <c r="B56" i="1"/>
  <c r="F56" i="1"/>
  <c r="E56" i="1"/>
  <c r="C56" i="1"/>
  <c r="A56" i="1"/>
  <c r="E53" i="1"/>
  <c r="B53" i="1"/>
  <c r="A53" i="1"/>
  <c r="C53" i="1"/>
  <c r="F53" i="1"/>
  <c r="D53" i="1"/>
  <c r="E59" i="1"/>
  <c r="A59" i="1"/>
  <c r="F59" i="1"/>
  <c r="D59" i="1"/>
  <c r="C59" i="1"/>
  <c r="B59" i="1"/>
  <c r="F60" i="1"/>
  <c r="E60" i="1"/>
  <c r="D60" i="1"/>
  <c r="C60" i="1"/>
  <c r="A60" i="1"/>
  <c r="B60" i="1"/>
  <c r="B52" i="1"/>
  <c r="F52" i="1"/>
  <c r="E52" i="1"/>
  <c r="D52" i="1"/>
  <c r="C52" i="1"/>
  <c r="A52" i="1"/>
  <c r="A33" i="1" a="1"/>
  <c r="F76" i="1" a="1"/>
  <c r="F76" i="1" s="1"/>
  <c r="C43" i="1" l="1"/>
  <c r="E42" i="1"/>
  <c r="A42" i="1"/>
  <c r="C41" i="1"/>
  <c r="E40" i="1"/>
  <c r="A40" i="1"/>
  <c r="C39" i="1"/>
  <c r="E38" i="1"/>
  <c r="A38" i="1"/>
  <c r="C37" i="1"/>
  <c r="E36" i="1"/>
  <c r="F43" i="1"/>
  <c r="D42" i="1"/>
  <c r="B41" i="1"/>
  <c r="F39" i="1"/>
  <c r="D38" i="1"/>
  <c r="B37" i="1"/>
  <c r="A36" i="1"/>
  <c r="C35" i="1"/>
  <c r="E34" i="1"/>
  <c r="A34" i="1"/>
  <c r="C33" i="1"/>
  <c r="D43" i="1"/>
  <c r="B42" i="1"/>
  <c r="F40" i="1"/>
  <c r="D39" i="1"/>
  <c r="B38" i="1"/>
  <c r="F36" i="1"/>
  <c r="F35" i="1"/>
  <c r="B35" i="1"/>
  <c r="D34" i="1"/>
  <c r="F33" i="1"/>
  <c r="B33" i="1"/>
  <c r="E43" i="1"/>
  <c r="C42" i="1"/>
  <c r="A41" i="1"/>
  <c r="E39" i="1"/>
  <c r="C38" i="1"/>
  <c r="A37" i="1"/>
  <c r="B43" i="1"/>
  <c r="D40" i="1"/>
  <c r="F37" i="1"/>
  <c r="E35" i="1"/>
  <c r="C34" i="1"/>
  <c r="A33" i="1"/>
  <c r="D41" i="1"/>
  <c r="F38" i="1"/>
  <c r="B36" i="1"/>
  <c r="F34" i="1"/>
  <c r="D33" i="1"/>
  <c r="A43" i="1"/>
  <c r="E41" i="1"/>
  <c r="C40" i="1"/>
  <c r="A39" i="1"/>
  <c r="E37" i="1"/>
  <c r="C36" i="1"/>
  <c r="F41" i="1"/>
  <c r="B39" i="1"/>
  <c r="D36" i="1"/>
  <c r="A35" i="1"/>
  <c r="E33" i="1"/>
  <c r="F42" i="1"/>
  <c r="B40" i="1"/>
  <c r="D37" i="1"/>
  <c r="D35" i="1"/>
  <c r="B34" i="1"/>
</calcChain>
</file>

<file path=xl/sharedStrings.xml><?xml version="1.0" encoding="utf-8"?>
<sst xmlns="http://schemas.openxmlformats.org/spreadsheetml/2006/main" count="76" uniqueCount="50">
  <si>
    <t>Commentaire :</t>
  </si>
  <si>
    <t xml:space="preserve">1) J'ai récupéré des bouts de formules sur le net que j'ai "collé". </t>
  </si>
  <si>
    <t>2) Je sais toujours pas à quoi correspond le "/100000</t>
  </si>
  <si>
    <t>En vert : Modifiable par l'utilisateur</t>
  </si>
  <si>
    <t>3) Il y a des avantages et inconvénients dans chaque exemple</t>
  </si>
  <si>
    <t>En rose : Contient des formules</t>
  </si>
  <si>
    <t>1) Dans cet exemple, on trie la colonne Abréviation A-Z</t>
  </si>
  <si>
    <t>Index</t>
  </si>
  <si>
    <t>Abreviation</t>
  </si>
  <si>
    <t>N° rang pour trier Colonne D  (ex : a,b,a,a -&gt; a=3 et b=4)</t>
  </si>
  <si>
    <t>Nom</t>
  </si>
  <si>
    <t>Mer/océan</t>
  </si>
  <si>
    <t>Rang tri &gt; ou = à 0</t>
  </si>
  <si>
    <t>F_OD</t>
  </si>
  <si>
    <t>La Réunion</t>
  </si>
  <si>
    <t>Indien</t>
  </si>
  <si>
    <t>Wallis et Futuna</t>
  </si>
  <si>
    <t>Polynesie</t>
  </si>
  <si>
    <t>F_OG</t>
  </si>
  <si>
    <t>Guadeloupe</t>
  </si>
  <si>
    <t>Caraibe</t>
  </si>
  <si>
    <t>Martinique</t>
  </si>
  <si>
    <t>CUT</t>
  </si>
  <si>
    <t>Cuba</t>
  </si>
  <si>
    <t>ZK</t>
  </si>
  <si>
    <t>Cook</t>
  </si>
  <si>
    <t>Pacifique</t>
  </si>
  <si>
    <t>A3</t>
  </si>
  <si>
    <t>Tonga</t>
  </si>
  <si>
    <t>3B</t>
  </si>
  <si>
    <t>Maurice</t>
  </si>
  <si>
    <t>DQ</t>
  </si>
  <si>
    <t>Fidji</t>
  </si>
  <si>
    <r>
      <t xml:space="preserve">1) Cette Méthode de tri dynamique </t>
    </r>
    <r>
      <rPr>
        <b/>
        <sz val="11"/>
        <color theme="1"/>
        <rFont val="Calibri"/>
        <family val="2"/>
        <scheme val="minor"/>
      </rPr>
      <t>ne supporte pas</t>
    </r>
    <r>
      <rPr>
        <sz val="11"/>
        <color theme="1"/>
        <rFont val="Calibri"/>
        <family val="2"/>
        <scheme val="minor"/>
      </rPr>
      <t xml:space="preserve"> l'insersion de ligne au dessus</t>
    </r>
  </si>
  <si>
    <t>2) en cas d'insertion de ligne, il faut modifier la valeur ...;LIGNE()-27);… -&gt; 27 correspond au n° de ligne du dessus de la matricielle</t>
  </si>
  <si>
    <t>3) Avec cette exemple, on n'affiche pas les valeurs inférieure à 0</t>
  </si>
  <si>
    <t>4) Dans cette exemple la matrice va de A33 à F43</t>
  </si>
  <si>
    <r>
      <t xml:space="preserve">1) Cette méthode de tri dynamique </t>
    </r>
    <r>
      <rPr>
        <b/>
        <sz val="11"/>
        <color theme="1"/>
        <rFont val="Calibri"/>
        <family val="2"/>
        <scheme val="minor"/>
      </rPr>
      <t>supporte</t>
    </r>
    <r>
      <rPr>
        <sz val="11"/>
        <color theme="1"/>
        <rFont val="Calibri"/>
        <family val="2"/>
        <scheme val="minor"/>
      </rPr>
      <t xml:space="preserve"> l'insersion de ligne au dessus</t>
    </r>
  </si>
  <si>
    <t>2) Dans cette exemple la matrice va de A50 à F50, puis tiré vers le bas.</t>
  </si>
  <si>
    <t>3) J'ai délibérément décalé la 2e ligne de matrice pour l'exemple</t>
  </si>
  <si>
    <t>2) Dans cette exemple la matrice est dans A50</t>
  </si>
  <si>
    <t>3) J'ai délibérément déplacé des cellules pour montrer qu'on peut générer un formulaire</t>
  </si>
  <si>
    <t>4) Contrairement à l'exemple précédent, il faut indiqué de façon explicite quelle colonne afficher entre accolade {colonne} de la matrice de 1 à 6</t>
  </si>
  <si>
    <t>5) Avantage : On peut casser le tableau pour faire un formulaire. Inconvénient : La formule ne peut pas être modifiée en une fois, il faut corriger chaque cellule</t>
  </si>
  <si>
    <t>2) La plage C13:C23 donne une valeur à chaque Abreviation. Si Abreviation est vide, alors la valeur est -1</t>
  </si>
  <si>
    <t>3 Il est possible d'affiner la valeur du tri en cas de doublon et en se basant sur cette valeur en complétant avec la colonne Nom. (A faire si besoin)</t>
  </si>
  <si>
    <t>5) Avantage : Formule facile à modifier en une seule fois. Inconvénient : on ne peut difficilement éclater ce tableau</t>
  </si>
  <si>
    <t>5) il y certainement des corrections à faire ou des exemples à rajouter alors libre à vous de le faire et de le partager</t>
  </si>
  <si>
    <t>4) Dans C13:C23, j'ai multiplié par 1000 et ajouté l'index colonne A pour éviter d'avoir des doublons dans la colonne B, sinon les matricielle affichent toujours le premier doublon de la colonne B. Testez en mettant A dans A14 pour voir (et corriger la formule si vous avez l'envie)</t>
  </si>
  <si>
    <t>On peut très bien faire un tri sur abreviation + Nom mais on risque d'avoir des doublons avec d'autres valeur que les miennes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</si>
</sst>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1" xfId="0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0" fillId="3" borderId="1" xfId="0" applyNumberForma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topLeftCell="A4" workbookViewId="0">
      <selection activeCell="F7" sqref="F7"/>
    </sheetView>
  </sheetViews>
  <sheetFormatPr baseColWidth="10" defaultRowHeight="15" x14ac:dyDescent="0.25"/>
  <cols>
    <col min="3" max="3" width="27.5703125" customWidth="1"/>
    <col min="4" max="4" width="15.28515625" bestFit="1" customWidth="1"/>
    <col min="5" max="5" width="10.85546875" bestFit="1" customWidth="1"/>
    <col min="6" max="6" width="17.85546875" bestFit="1" customWidth="1"/>
  </cols>
  <sheetData>
    <row r="1" spans="1:6" x14ac:dyDescent="0.25">
      <c r="F1" t="s">
        <v>0</v>
      </c>
    </row>
    <row r="2" spans="1:6" x14ac:dyDescent="0.25">
      <c r="F2" t="s">
        <v>1</v>
      </c>
    </row>
    <row r="3" spans="1:6" x14ac:dyDescent="0.25">
      <c r="F3" t="s">
        <v>2</v>
      </c>
    </row>
    <row r="4" spans="1:6" x14ac:dyDescent="0.25">
      <c r="A4" s="1" t="s">
        <v>3</v>
      </c>
      <c r="F4" t="s">
        <v>4</v>
      </c>
    </row>
    <row r="5" spans="1:6" x14ac:dyDescent="0.25">
      <c r="A5" s="2" t="s">
        <v>5</v>
      </c>
      <c r="F5" t="s">
        <v>48</v>
      </c>
    </row>
    <row r="6" spans="1:6" x14ac:dyDescent="0.25">
      <c r="F6" t="s">
        <v>49</v>
      </c>
    </row>
    <row r="7" spans="1:6" x14ac:dyDescent="0.25">
      <c r="F7" t="s">
        <v>47</v>
      </c>
    </row>
    <row r="8" spans="1:6" x14ac:dyDescent="0.25">
      <c r="A8" t="s">
        <v>6</v>
      </c>
    </row>
    <row r="9" spans="1:6" x14ac:dyDescent="0.25">
      <c r="A9" t="s">
        <v>44</v>
      </c>
    </row>
    <row r="10" spans="1:6" x14ac:dyDescent="0.25">
      <c r="A10" t="s">
        <v>45</v>
      </c>
    </row>
    <row r="12" spans="1:6" ht="26.25" x14ac:dyDescent="0.25">
      <c r="A12" s="3" t="s">
        <v>7</v>
      </c>
      <c r="B12" s="4" t="s">
        <v>8</v>
      </c>
      <c r="C12" s="3" t="s">
        <v>9</v>
      </c>
      <c r="D12" s="4" t="s">
        <v>10</v>
      </c>
      <c r="E12" s="4" t="s">
        <v>11</v>
      </c>
      <c r="F12" s="3" t="s">
        <v>12</v>
      </c>
    </row>
    <row r="13" spans="1:6" x14ac:dyDescent="0.25">
      <c r="A13" s="5">
        <f>1</f>
        <v>1</v>
      </c>
      <c r="B13" s="6" t="s">
        <v>13</v>
      </c>
      <c r="C13" s="7">
        <f>IF(COUNTIF(($B$13:$B$23),"&lt;="&amp;B13)=0,-1,COUNTIF(($B$13:$B$23),"&lt;="&amp;B13)*1000+A13)</f>
        <v>6001</v>
      </c>
      <c r="D13" s="6" t="s">
        <v>14</v>
      </c>
      <c r="E13" s="6" t="s">
        <v>15</v>
      </c>
      <c r="F13" s="8" t="b">
        <f>IF(C13&gt;=0,TRUE,FALSE)</f>
        <v>1</v>
      </c>
    </row>
    <row r="14" spans="1:6" x14ac:dyDescent="0.25">
      <c r="A14" s="5">
        <f>A13+1</f>
        <v>2</v>
      </c>
      <c r="B14" s="6" t="s">
        <v>13</v>
      </c>
      <c r="C14" s="7">
        <f>IF(COUNTIF(($B$13:$B$23),"&lt;="&amp;B14)=0,-1,COUNTIF(($B$13:$B$23),"&lt;="&amp;B14)*1000+A14)</f>
        <v>6002</v>
      </c>
      <c r="D14" s="6" t="s">
        <v>16</v>
      </c>
      <c r="E14" s="6" t="s">
        <v>17</v>
      </c>
      <c r="F14" s="8" t="b">
        <f t="shared" ref="F14:F23" si="0">IF(C14&gt;=0,TRUE,FALSE)</f>
        <v>1</v>
      </c>
    </row>
    <row r="15" spans="1:6" x14ac:dyDescent="0.25">
      <c r="A15" s="5">
        <f t="shared" ref="A15:A22" si="1">A14+1</f>
        <v>3</v>
      </c>
      <c r="B15" s="6" t="s">
        <v>18</v>
      </c>
      <c r="C15" s="7">
        <f>IF(COUNTIF(($B$13:$B$23),"&lt;="&amp;B15)=0,-1,COUNTIF(($B$13:$B$23),"&lt;="&amp;B15)*1000+A15)</f>
        <v>8003</v>
      </c>
      <c r="D15" s="6" t="s">
        <v>19</v>
      </c>
      <c r="E15" s="6" t="s">
        <v>20</v>
      </c>
      <c r="F15" s="8" t="b">
        <f t="shared" si="0"/>
        <v>1</v>
      </c>
    </row>
    <row r="16" spans="1:6" x14ac:dyDescent="0.25">
      <c r="A16" s="5">
        <f t="shared" si="1"/>
        <v>4</v>
      </c>
      <c r="B16" s="6"/>
      <c r="C16" s="7">
        <f>IF(COUNTIF(($B$13:$B$23),"&lt;="&amp;B16)=0,-1,COUNTIF(($B$13:$B$23),"&lt;="&amp;B16)*1000+A16)</f>
        <v>-1</v>
      </c>
      <c r="D16" s="6"/>
      <c r="E16" s="6"/>
      <c r="F16" s="8" t="b">
        <f t="shared" si="0"/>
        <v>0</v>
      </c>
    </row>
    <row r="17" spans="1:6" x14ac:dyDescent="0.25">
      <c r="A17" s="5">
        <f t="shared" si="1"/>
        <v>5</v>
      </c>
      <c r="B17" s="6" t="s">
        <v>22</v>
      </c>
      <c r="C17" s="7">
        <f>IF(COUNTIF(($B$13:$B$23),"&lt;="&amp;B17)=0,-1,COUNTIF(($B$13:$B$23),"&lt;="&amp;B17)*1000+A17)</f>
        <v>3005</v>
      </c>
      <c r="D17" s="6" t="s">
        <v>23</v>
      </c>
      <c r="E17" s="6" t="s">
        <v>20</v>
      </c>
      <c r="F17" s="8" t="b">
        <f t="shared" si="0"/>
        <v>1</v>
      </c>
    </row>
    <row r="18" spans="1:6" x14ac:dyDescent="0.25">
      <c r="A18" s="5">
        <f t="shared" si="1"/>
        <v>6</v>
      </c>
      <c r="B18" s="6"/>
      <c r="C18" s="7">
        <f t="shared" ref="C18:C23" si="2">IF(COUNTIF(($B$13:$B$23),"&lt;="&amp;B18)=0,-1,COUNTIF(($B$13:$B$23),"&lt;="&amp;B18)*1000+A18)</f>
        <v>-1</v>
      </c>
      <c r="D18" s="6"/>
      <c r="E18" s="6"/>
      <c r="F18" s="8" t="b">
        <f t="shared" si="0"/>
        <v>0</v>
      </c>
    </row>
    <row r="19" spans="1:6" x14ac:dyDescent="0.25">
      <c r="A19" s="5">
        <f t="shared" si="1"/>
        <v>7</v>
      </c>
      <c r="B19" s="6" t="s">
        <v>24</v>
      </c>
      <c r="C19" s="7">
        <f t="shared" si="2"/>
        <v>9007</v>
      </c>
      <c r="D19" s="6" t="s">
        <v>25</v>
      </c>
      <c r="E19" s="6" t="s">
        <v>26</v>
      </c>
      <c r="F19" s="8" t="b">
        <f t="shared" si="0"/>
        <v>1</v>
      </c>
    </row>
    <row r="20" spans="1:6" x14ac:dyDescent="0.25">
      <c r="A20" s="5">
        <f t="shared" si="1"/>
        <v>8</v>
      </c>
      <c r="B20" s="6" t="s">
        <v>27</v>
      </c>
      <c r="C20" s="7">
        <f t="shared" si="2"/>
        <v>2008</v>
      </c>
      <c r="D20" s="6" t="s">
        <v>28</v>
      </c>
      <c r="E20" s="6" t="s">
        <v>26</v>
      </c>
      <c r="F20" s="8" t="b">
        <f t="shared" si="0"/>
        <v>1</v>
      </c>
    </row>
    <row r="21" spans="1:6" x14ac:dyDescent="0.25">
      <c r="A21" s="5">
        <f t="shared" si="1"/>
        <v>9</v>
      </c>
      <c r="B21" s="6" t="s">
        <v>29</v>
      </c>
      <c r="C21" s="7">
        <f t="shared" si="2"/>
        <v>1009</v>
      </c>
      <c r="D21" s="6" t="s">
        <v>30</v>
      </c>
      <c r="E21" s="6" t="s">
        <v>15</v>
      </c>
      <c r="F21" s="8" t="b">
        <f t="shared" si="0"/>
        <v>1</v>
      </c>
    </row>
    <row r="22" spans="1:6" x14ac:dyDescent="0.25">
      <c r="A22" s="5">
        <f t="shared" si="1"/>
        <v>10</v>
      </c>
      <c r="B22" s="6" t="s">
        <v>18</v>
      </c>
      <c r="C22" s="7">
        <f t="shared" si="2"/>
        <v>8010</v>
      </c>
      <c r="D22" s="6" t="s">
        <v>21</v>
      </c>
      <c r="E22" s="6" t="s">
        <v>20</v>
      </c>
      <c r="F22" s="8" t="b">
        <f t="shared" si="0"/>
        <v>1</v>
      </c>
    </row>
    <row r="23" spans="1:6" x14ac:dyDescent="0.25">
      <c r="A23" s="5">
        <f>A22+1</f>
        <v>11</v>
      </c>
      <c r="B23" s="6" t="s">
        <v>31</v>
      </c>
      <c r="C23" s="7">
        <f t="shared" si="2"/>
        <v>4011</v>
      </c>
      <c r="D23" s="6" t="s">
        <v>32</v>
      </c>
      <c r="E23" s="6" t="s">
        <v>26</v>
      </c>
      <c r="F23" s="8" t="b">
        <f t="shared" si="0"/>
        <v>1</v>
      </c>
    </row>
    <row r="27" spans="1:6" x14ac:dyDescent="0.25">
      <c r="A27" t="s">
        <v>33</v>
      </c>
    </row>
    <row r="28" spans="1:6" x14ac:dyDescent="0.25">
      <c r="A28" t="s">
        <v>34</v>
      </c>
    </row>
    <row r="29" spans="1:6" x14ac:dyDescent="0.25">
      <c r="A29" t="s">
        <v>35</v>
      </c>
    </row>
    <row r="30" spans="1:6" x14ac:dyDescent="0.25">
      <c r="A30" t="s">
        <v>36</v>
      </c>
    </row>
    <row r="31" spans="1:6" x14ac:dyDescent="0.25">
      <c r="A31" t="s">
        <v>46</v>
      </c>
    </row>
    <row r="32" spans="1:6" ht="26.25" x14ac:dyDescent="0.25">
      <c r="A32" s="3" t="s">
        <v>7</v>
      </c>
      <c r="B32" s="4" t="s">
        <v>8</v>
      </c>
      <c r="C32" s="3" t="s">
        <v>9</v>
      </c>
      <c r="D32" s="4" t="s">
        <v>10</v>
      </c>
      <c r="E32" s="4" t="s">
        <v>11</v>
      </c>
      <c r="F32" s="3" t="s">
        <v>12</v>
      </c>
    </row>
    <row r="33" spans="1:6" x14ac:dyDescent="0.25">
      <c r="A33" s="9">
        <f t="array" ref="A33:F43">IFERROR(INDEX($A$13:$F$23,MATCH(SMALL(IF($C$13:$C$23+ROW()/100000&lt;0,"",$C$13:$C$23+ROW()/100000),ROW()-32),$C$13:$C$23+ROW()/100000,0),{1,2,3,4,5,6}),"")</f>
        <v>9</v>
      </c>
      <c r="B33" s="9" t="str">
        <v>3B</v>
      </c>
      <c r="C33" s="9">
        <v>1009</v>
      </c>
      <c r="D33" s="9" t="str">
        <v>Maurice</v>
      </c>
      <c r="E33" s="9" t="str">
        <v>Indien</v>
      </c>
      <c r="F33" s="9" t="b">
        <v>1</v>
      </c>
    </row>
    <row r="34" spans="1:6" x14ac:dyDescent="0.25">
      <c r="A34" s="9">
        <v>8</v>
      </c>
      <c r="B34" s="9" t="str">
        <v>A3</v>
      </c>
      <c r="C34" s="9">
        <v>2008</v>
      </c>
      <c r="D34" s="9" t="str">
        <v>Tonga</v>
      </c>
      <c r="E34" s="9" t="str">
        <v>Pacifique</v>
      </c>
      <c r="F34" s="9" t="b">
        <v>1</v>
      </c>
    </row>
    <row r="35" spans="1:6" x14ac:dyDescent="0.25">
      <c r="A35" s="9">
        <v>5</v>
      </c>
      <c r="B35" s="9" t="str">
        <v>CUT</v>
      </c>
      <c r="C35" s="9">
        <v>3005</v>
      </c>
      <c r="D35" s="9" t="str">
        <v>Cuba</v>
      </c>
      <c r="E35" s="9" t="str">
        <v>Caraibe</v>
      </c>
      <c r="F35" s="9" t="b">
        <v>1</v>
      </c>
    </row>
    <row r="36" spans="1:6" x14ac:dyDescent="0.25">
      <c r="A36" s="9">
        <v>11</v>
      </c>
      <c r="B36" s="9" t="str">
        <v>DQ</v>
      </c>
      <c r="C36" s="9">
        <v>4011</v>
      </c>
      <c r="D36" s="9" t="str">
        <v>Fidji</v>
      </c>
      <c r="E36" s="9" t="str">
        <v>Pacifique</v>
      </c>
      <c r="F36" s="9" t="b">
        <v>1</v>
      </c>
    </row>
    <row r="37" spans="1:6" x14ac:dyDescent="0.25">
      <c r="A37" s="9">
        <v>1</v>
      </c>
      <c r="B37" s="9" t="str">
        <v>F_OD</v>
      </c>
      <c r="C37" s="9">
        <v>6001</v>
      </c>
      <c r="D37" s="9" t="str">
        <v>La Réunion</v>
      </c>
      <c r="E37" s="9" t="str">
        <v>Indien</v>
      </c>
      <c r="F37" s="9" t="b">
        <v>1</v>
      </c>
    </row>
    <row r="38" spans="1:6" x14ac:dyDescent="0.25">
      <c r="A38" s="9">
        <v>2</v>
      </c>
      <c r="B38" s="9" t="str">
        <v>F_OD</v>
      </c>
      <c r="C38" s="9">
        <v>6002</v>
      </c>
      <c r="D38" s="9" t="str">
        <v>Wallis et Futuna</v>
      </c>
      <c r="E38" s="9" t="str">
        <v>Polynesie</v>
      </c>
      <c r="F38" s="9" t="b">
        <v>1</v>
      </c>
    </row>
    <row r="39" spans="1:6" x14ac:dyDescent="0.25">
      <c r="A39" s="9">
        <v>3</v>
      </c>
      <c r="B39" s="9" t="str">
        <v>F_OG</v>
      </c>
      <c r="C39" s="9">
        <v>8003</v>
      </c>
      <c r="D39" s="9" t="str">
        <v>Guadeloupe</v>
      </c>
      <c r="E39" s="9" t="str">
        <v>Caraibe</v>
      </c>
      <c r="F39" s="9" t="b">
        <v>1</v>
      </c>
    </row>
    <row r="40" spans="1:6" x14ac:dyDescent="0.25">
      <c r="A40" s="9">
        <v>10</v>
      </c>
      <c r="B40" s="9" t="str">
        <v>F_OG</v>
      </c>
      <c r="C40" s="9">
        <v>8010</v>
      </c>
      <c r="D40" s="9" t="str">
        <v>Martinique</v>
      </c>
      <c r="E40" s="9" t="str">
        <v>Caraibe</v>
      </c>
      <c r="F40" s="9" t="b">
        <v>1</v>
      </c>
    </row>
    <row r="41" spans="1:6" x14ac:dyDescent="0.25">
      <c r="A41" s="9">
        <v>7</v>
      </c>
      <c r="B41" s="9" t="str">
        <v>ZK</v>
      </c>
      <c r="C41" s="9">
        <v>9007</v>
      </c>
      <c r="D41" s="9" t="str">
        <v>Cook</v>
      </c>
      <c r="E41" s="9" t="str">
        <v>Pacifique</v>
      </c>
      <c r="F41" s="9" t="b">
        <v>1</v>
      </c>
    </row>
    <row r="42" spans="1:6" x14ac:dyDescent="0.25">
      <c r="A42" s="9" t="str">
        <v/>
      </c>
      <c r="B42" s="9" t="str">
        <v/>
      </c>
      <c r="C42" s="9" t="str">
        <v/>
      </c>
      <c r="D42" s="9" t="str">
        <v/>
      </c>
      <c r="E42" s="9" t="str">
        <v/>
      </c>
      <c r="F42" s="9" t="str">
        <v/>
      </c>
    </row>
    <row r="43" spans="1:6" x14ac:dyDescent="0.25">
      <c r="A43" s="9" t="str">
        <v/>
      </c>
      <c r="B43" s="9" t="str">
        <v/>
      </c>
      <c r="C43" s="9" t="str">
        <v/>
      </c>
      <c r="D43" s="9" t="str">
        <v/>
      </c>
      <c r="E43" s="9" t="str">
        <v/>
      </c>
      <c r="F43" s="9" t="str">
        <v/>
      </c>
    </row>
    <row r="45" spans="1:6" x14ac:dyDescent="0.25">
      <c r="A45" t="s">
        <v>37</v>
      </c>
    </row>
    <row r="46" spans="1:6" x14ac:dyDescent="0.25">
      <c r="A46" t="s">
        <v>38</v>
      </c>
    </row>
    <row r="47" spans="1:6" x14ac:dyDescent="0.25">
      <c r="A47" t="s">
        <v>39</v>
      </c>
    </row>
    <row r="49" spans="1:6" ht="26.25" x14ac:dyDescent="0.25">
      <c r="A49" s="3" t="s">
        <v>7</v>
      </c>
      <c r="B49" s="4" t="s">
        <v>8</v>
      </c>
      <c r="C49" s="3" t="s">
        <v>9</v>
      </c>
      <c r="D49" s="4" t="s">
        <v>10</v>
      </c>
      <c r="E49" s="4" t="s">
        <v>11</v>
      </c>
      <c r="F49" s="3" t="s">
        <v>12</v>
      </c>
    </row>
    <row r="50" spans="1:6" x14ac:dyDescent="0.25">
      <c r="A50" s="9">
        <f t="array" ref="A50:F50">IFERROR(INDEX($A$13:$F$23,MATCH(SMALL(IF($C$13:$C$23+ROW()/100000&lt;0,"",$C$13:$C$23+ROW()/100000),ROW(1:1)),$C$13:$C$23+ROW()/100000,0),{1,2,3,4,5,6}),"")</f>
        <v>9</v>
      </c>
      <c r="B50" s="9" t="str">
        <v>3B</v>
      </c>
      <c r="C50" s="9">
        <v>1009</v>
      </c>
      <c r="D50" s="9" t="str">
        <v>Maurice</v>
      </c>
      <c r="E50" s="9" t="str">
        <v>Indien</v>
      </c>
      <c r="F50" s="9" t="b">
        <v>1</v>
      </c>
    </row>
    <row r="51" spans="1:6" x14ac:dyDescent="0.25">
      <c r="A51" s="9">
        <f t="array" ref="A51:F51">IFERROR(INDEX($A$13:$F$23,MATCH(SMALL(IF($C$13:$C$23+ROW()/100000&lt;0,"",$C$13:$C$23+ROW()/100000),ROW(2:2)),$C$13:$C$23+ROW()/100000,0),{1,2,3,4,5,6}),"")</f>
        <v>8</v>
      </c>
      <c r="B51" s="9" t="str">
        <v>A3</v>
      </c>
      <c r="C51" s="9">
        <v>2008</v>
      </c>
      <c r="D51" s="9" t="str">
        <v>Tonga</v>
      </c>
      <c r="E51" s="9" t="str">
        <v>Pacifique</v>
      </c>
      <c r="F51" s="9" t="b">
        <v>1</v>
      </c>
    </row>
    <row r="52" spans="1:6" x14ac:dyDescent="0.25">
      <c r="A52" s="9">
        <f t="array" ref="A52:F52">IFERROR(INDEX($A$13:$F$23,MATCH(SMALL(IF($C$13:$C$23+ROW()/100000&lt;0,"",$C$13:$C$23+ROW()/100000),ROW(3:3)),$C$13:$C$23+ROW()/100000,0),{1,2,3,4,5,6}),"")</f>
        <v>5</v>
      </c>
      <c r="B52" s="9" t="str">
        <v>CUT</v>
      </c>
      <c r="C52" s="9">
        <v>3005</v>
      </c>
      <c r="D52" s="9" t="str">
        <v>Cuba</v>
      </c>
      <c r="E52" s="9" t="str">
        <v>Caraibe</v>
      </c>
      <c r="F52" s="9" t="b">
        <v>1</v>
      </c>
    </row>
    <row r="53" spans="1:6" x14ac:dyDescent="0.25">
      <c r="A53" s="9">
        <f t="array" ref="A53:F53">IFERROR(INDEX($A$13:$F$23,MATCH(SMALL(IF($C$13:$C$23+ROW()/100000&lt;0,"",$C$13:$C$23+ROW()/100000),ROW(4:4)),$C$13:$C$23+ROW()/100000,0),{1,2,3,4,5,6}),"")</f>
        <v>11</v>
      </c>
      <c r="B53" s="9" t="str">
        <v>DQ</v>
      </c>
      <c r="C53" s="9">
        <v>4011</v>
      </c>
      <c r="D53" s="9" t="str">
        <v>Fidji</v>
      </c>
      <c r="E53" s="9" t="str">
        <v>Pacifique</v>
      </c>
      <c r="F53" s="9" t="b">
        <v>1</v>
      </c>
    </row>
    <row r="54" spans="1:6" x14ac:dyDescent="0.25">
      <c r="A54" s="9">
        <f t="array" ref="A54:F54">IFERROR(INDEX($A$13:$F$23,MATCH(SMALL(IF($C$13:$C$23+ROW()/100000&lt;0,"",$C$13:$C$23+ROW()/100000),ROW(5:5)),$C$13:$C$23+ROW()/100000,0),{1,2,3,4,5,6}),"")</f>
        <v>1</v>
      </c>
      <c r="B54" s="9" t="str">
        <v>F_OD</v>
      </c>
      <c r="C54" s="9">
        <v>6001</v>
      </c>
      <c r="D54" s="9" t="str">
        <v>La Réunion</v>
      </c>
      <c r="E54" s="9" t="str">
        <v>Indien</v>
      </c>
      <c r="F54" s="9" t="b">
        <v>1</v>
      </c>
    </row>
    <row r="55" spans="1:6" x14ac:dyDescent="0.25">
      <c r="A55" s="9">
        <f t="array" ref="A55:F55">IFERROR(INDEX($A$13:$F$23,MATCH(SMALL(IF($C$13:$C$23+ROW()/100000&lt;0,"",$C$13:$C$23+ROW()/100000),ROW(6:6)),$C$13:$C$23+ROW()/100000,0),{1,2,3,4,5,6}),"")</f>
        <v>2</v>
      </c>
      <c r="B55" s="9" t="str">
        <v>F_OD</v>
      </c>
      <c r="C55" s="9">
        <v>6002</v>
      </c>
      <c r="D55" s="9" t="str">
        <v>Wallis et Futuna</v>
      </c>
      <c r="E55" s="9" t="str">
        <v>Polynesie</v>
      </c>
      <c r="F55" s="9" t="b">
        <v>1</v>
      </c>
    </row>
    <row r="56" spans="1:6" x14ac:dyDescent="0.25">
      <c r="A56" s="9">
        <f t="array" ref="A56:F56">IFERROR(INDEX($A$13:$F$23,MATCH(SMALL(IF($C$13:$C$23+ROW()/100000&lt;0,"",$C$13:$C$23+ROW()/100000),ROW(7:7)),$C$13:$C$23+ROW()/100000,0),{1,2,3,4,5,6}),"")</f>
        <v>3</v>
      </c>
      <c r="B56" s="9" t="str">
        <v>F_OG</v>
      </c>
      <c r="C56" s="9">
        <v>8003</v>
      </c>
      <c r="D56" s="9" t="str">
        <v>Guadeloupe</v>
      </c>
      <c r="E56" s="9" t="str">
        <v>Caraibe</v>
      </c>
      <c r="F56" s="9" t="b">
        <v>1</v>
      </c>
    </row>
    <row r="57" spans="1:6" x14ac:dyDescent="0.25">
      <c r="A57" s="9">
        <f t="array" ref="A57:F57">IFERROR(INDEX($A$13:$F$23,MATCH(SMALL(IF($C$13:$C$23+ROW()/100000&lt;0,"",$C$13:$C$23+ROW()/100000),ROW(8:8)),$C$13:$C$23+ROW()/100000,0),{1,2,3,4,5,6}),"")</f>
        <v>10</v>
      </c>
      <c r="B57" s="9" t="str">
        <v>F_OG</v>
      </c>
      <c r="C57" s="9">
        <v>8010</v>
      </c>
      <c r="D57" s="9" t="str">
        <v>Martinique</v>
      </c>
      <c r="E57" s="9" t="str">
        <v>Caraibe</v>
      </c>
      <c r="F57" s="9" t="b">
        <v>1</v>
      </c>
    </row>
    <row r="58" spans="1:6" x14ac:dyDescent="0.25">
      <c r="A58" s="9">
        <f t="array" ref="A58:F58">IFERROR(INDEX($A$13:$F$23,MATCH(SMALL(IF($C$13:$C$23+ROW()/100000&lt;0,"",$C$13:$C$23+ROW()/100000),ROW(9:9)),$C$13:$C$23+ROW()/100000,0),{1,2,3,4,5,6}),"")</f>
        <v>7</v>
      </c>
      <c r="B58" s="9" t="str">
        <v>ZK</v>
      </c>
      <c r="C58" s="9">
        <v>9007</v>
      </c>
      <c r="D58" s="9" t="str">
        <v>Cook</v>
      </c>
      <c r="E58" s="9" t="str">
        <v>Pacifique</v>
      </c>
      <c r="F58" s="9" t="b">
        <v>1</v>
      </c>
    </row>
    <row r="59" spans="1:6" x14ac:dyDescent="0.25">
      <c r="A59" s="9" t="str">
        <f t="array" ref="A59:F59">IFERROR(INDEX($A$13:$F$23,MATCH(SMALL(IF($C$13:$C$23+ROW()/100000&lt;0,"",$C$13:$C$23+ROW()/100000),ROW(10:10)),$C$13:$C$23+ROW()/100000,0),{1,2,3,4,5,6}),"")</f>
        <v/>
      </c>
      <c r="B59" s="9" t="str">
        <v/>
      </c>
      <c r="C59" s="9" t="str">
        <v/>
      </c>
      <c r="D59" s="9" t="str">
        <v/>
      </c>
      <c r="E59" s="9" t="str">
        <v/>
      </c>
      <c r="F59" s="9" t="str">
        <v/>
      </c>
    </row>
    <row r="60" spans="1:6" x14ac:dyDescent="0.25">
      <c r="A60" s="9" t="str">
        <f t="array" ref="A60:F60">IFERROR(INDEX($A$13:$F$23,MATCH(SMALL(IF($C$13:$C$23+ROW()/100000&lt;0,"",$C$13:$C$23+ROW()/100000),ROW(11:11)),$C$13:$C$23+ROW()/100000,0),{1,2,3,4,5,6}),"")</f>
        <v/>
      </c>
      <c r="B60" s="9" t="str">
        <v/>
      </c>
      <c r="C60" s="9" t="str">
        <v/>
      </c>
      <c r="D60" s="9" t="str">
        <v/>
      </c>
      <c r="E60" s="9" t="str">
        <v/>
      </c>
      <c r="F60" s="9" t="str">
        <v/>
      </c>
    </row>
    <row r="63" spans="1:6" x14ac:dyDescent="0.25">
      <c r="A63" t="s">
        <v>37</v>
      </c>
    </row>
    <row r="64" spans="1:6" x14ac:dyDescent="0.25">
      <c r="A64" t="s">
        <v>40</v>
      </c>
    </row>
    <row r="65" spans="1:9" x14ac:dyDescent="0.25">
      <c r="A65" t="s">
        <v>41</v>
      </c>
    </row>
    <row r="66" spans="1:9" x14ac:dyDescent="0.25">
      <c r="A66" t="s">
        <v>42</v>
      </c>
    </row>
    <row r="67" spans="1:9" x14ac:dyDescent="0.25">
      <c r="A67" t="s">
        <v>43</v>
      </c>
    </row>
    <row r="68" spans="1:9" ht="26.25" x14ac:dyDescent="0.25">
      <c r="A68" s="3" t="s">
        <v>7</v>
      </c>
      <c r="B68" s="4" t="s">
        <v>8</v>
      </c>
      <c r="C68" s="3" t="s">
        <v>9</v>
      </c>
      <c r="D68" s="4" t="s">
        <v>10</v>
      </c>
      <c r="E68" s="4" t="s">
        <v>11</v>
      </c>
      <c r="F68" s="3" t="s">
        <v>12</v>
      </c>
    </row>
    <row r="69" spans="1:9" x14ac:dyDescent="0.25">
      <c r="A69" s="9">
        <f t="array" ref="A69">IFERROR(INDEX($A$13:$F$23,MATCH(SMALL(IF($C$13:$C$23+ROW()/100000&lt;0,"",$C$13:$C$23+ROW()/100000),ROW(1:1)),$C$13:$C$23+ROW()/100000,0),{1}),"")</f>
        <v>9</v>
      </c>
      <c r="B69" s="9" t="str">
        <f t="array" ref="B69">IFERROR(INDEX($A$13:$F$23,MATCH(SMALL(IF($C$13:$C$23+ROW()/100000&lt;0,"",$C$13:$C$23+ROW()/100000),ROW(1:1)),$C$13:$C$23+ROW()/100000,0),{2}),"")</f>
        <v>3B</v>
      </c>
      <c r="C69" s="9">
        <f t="array" ref="C69">IFERROR(INDEX($A$13:$F$23,MATCH(SMALL(IF($C$13:$C$23+ROW()/100000&lt;0,"",$C$13:$C$23+ROW()/100000),ROW(1:1)),$C$13:$C$23+ROW()/100000,0),{3}),"")</f>
        <v>1009</v>
      </c>
      <c r="D69" s="9" t="str">
        <f t="array" ref="D69">IFERROR(INDEX($A$13:$F$23,MATCH(SMALL(IF($C$13:$C$23+ROW()/100000&lt;0,"",$C$13:$C$23+ROW()/100000),ROW(1:1)),$C$13:$C$23+ROW()/100000,0),{4}),"")</f>
        <v>Maurice</v>
      </c>
      <c r="E69" s="9" t="str">
        <f t="array" ref="E69">IFERROR(INDEX($A$13:$F$23,MATCH(SMALL(IF($C$13:$C$23+ROW()/100000&lt;0,"",$C$13:$C$23+ROW()/100000),ROW(1:1)),$C$13:$C$23+ROW()/100000,0),{5}),"")</f>
        <v>Indien</v>
      </c>
      <c r="F69" s="9" t="b">
        <f t="array" ref="F69">IFERROR(INDEX($A$13:$F$23,MATCH(SMALL(IF($C$13:$C$23+ROW()/100000&lt;0,"",$C$13:$C$23+ROW()/100000),ROW(1:1)),$C$13:$C$23+ROW()/100000,0),{6}),"")</f>
        <v>1</v>
      </c>
      <c r="I69" s="9" t="str">
        <f t="array" ref="I69">IFERROR(INDEX($A$13:$F$23,MATCH(SMALL(IF($C$13:$C$23+ROW()/100000&lt;0,"",$C$13:$C$23+ROW()/100000),ROW(5:5)),$C$13:$C$23+ROW()/100000,0),{4}),"")</f>
        <v>La Réunion</v>
      </c>
    </row>
    <row r="70" spans="1:9" x14ac:dyDescent="0.25">
      <c r="A70" s="9">
        <f t="array" ref="A70">IFERROR(INDEX($A$13:$F$23,MATCH(SMALL(IF($C$13:$C$23+ROW()/100000&lt;0,"",$C$13:$C$23+ROW()/100000),ROW(2:2)),$C$13:$C$23+ROW()/100000,0),{1}),"")</f>
        <v>8</v>
      </c>
      <c r="B70" s="9" t="str">
        <f t="array" ref="B70">IFERROR(INDEX($A$13:$F$23,MATCH(SMALL(IF($C$13:$C$23+ROW()/100000&lt;0,"",$C$13:$C$23+ROW()/100000),ROW(2:2)),$C$13:$C$23+ROW()/100000,0),{2}),"")</f>
        <v>A3</v>
      </c>
      <c r="C70" s="9">
        <f t="array" ref="C70">IFERROR(INDEX($A$13:$F$23,MATCH(SMALL(IF($C$13:$C$23+ROW()/100000&lt;0,"",$C$13:$C$23+ROW()/100000),ROW(2:2)),$C$13:$C$23+ROW()/100000,0),{3}),"")</f>
        <v>2008</v>
      </c>
      <c r="D70" s="9" t="str">
        <f t="array" ref="D70">IFERROR(INDEX($A$13:$F$23,MATCH(SMALL(IF($C$13:$C$23+ROW()/100000&lt;0,"",$C$13:$C$23+ROW()/100000),ROW(2:2)),$C$13:$C$23+ROW()/100000,0),{4}),"")</f>
        <v>Tonga</v>
      </c>
      <c r="E70" s="9" t="str">
        <f t="array" ref="E70">IFERROR(INDEX($A$13:$F$23,MATCH(SMALL(IF($C$13:$C$23+ROW()/100000&lt;0,"",$C$13:$C$23+ROW()/100000),ROW(2:2)),$C$13:$C$23+ROW()/100000,0),{5}),"")</f>
        <v>Pacifique</v>
      </c>
      <c r="F70" s="9" t="b">
        <f t="array" ref="F70">IFERROR(INDEX($A$13:$F$23,MATCH(SMALL(IF($C$13:$C$23+ROW()/100000&lt;0,"",$C$13:$C$23+ROW()/100000),ROW(2:2)),$C$13:$C$23+ROW()/100000,0),{6}),"")</f>
        <v>1</v>
      </c>
    </row>
    <row r="71" spans="1:9" x14ac:dyDescent="0.25">
      <c r="A71" s="9">
        <f t="array" ref="A71">IFERROR(INDEX($A$13:$F$23,MATCH(SMALL(IF($C$13:$C$23+ROW()/100000&lt;0,"",$C$13:$C$23+ROW()/100000),ROW(3:3)),$C$13:$C$23+ROW()/100000,0),{1}),"")</f>
        <v>5</v>
      </c>
      <c r="B71" s="9" t="str">
        <f t="array" ref="B71">IFERROR(INDEX($A$13:$F$23,MATCH(SMALL(IF($C$13:$C$23+ROW()/100000&lt;0,"",$C$13:$C$23+ROW()/100000),ROW(3:3)),$C$13:$C$23+ROW()/100000,0),{2}),"")</f>
        <v>CUT</v>
      </c>
      <c r="C71" s="9">
        <f t="array" ref="C71">IFERROR(INDEX($A$13:$F$23,MATCH(SMALL(IF($C$13:$C$23+ROW()/100000&lt;0,"",$C$13:$C$23+ROW()/100000),ROW(3:3)),$C$13:$C$23+ROW()/100000,0),{3}),"")</f>
        <v>3005</v>
      </c>
      <c r="E71" s="9" t="str">
        <f t="array" ref="E71">IFERROR(INDEX($A$13:$F$23,MATCH(SMALL(IF($C$13:$C$23+ROW()/100000&lt;0,"",$C$13:$C$23+ROW()/100000),ROW(3:3)),$C$13:$C$23+ROW()/100000,0),{5}),"")</f>
        <v>Caraibe</v>
      </c>
      <c r="F71" s="9" t="b">
        <f t="array" ref="F71">IFERROR(INDEX($A$13:$F$23,MATCH(SMALL(IF($C$13:$C$23+ROW()/100000&lt;0,"",$C$13:$C$23+ROW()/100000),ROW(3:3)),$C$13:$C$23+ROW()/100000,0),{6}),"")</f>
        <v>1</v>
      </c>
    </row>
    <row r="72" spans="1:9" x14ac:dyDescent="0.25">
      <c r="A72" s="9">
        <f t="array" ref="A72">IFERROR(INDEX($A$13:$F$23,MATCH(SMALL(IF($C$13:$C$23+ROW()/100000&lt;0,"",$C$13:$C$23+ROW()/100000),ROW(4:4)),$C$13:$C$23+ROW()/100000,0),{1}),"")</f>
        <v>11</v>
      </c>
      <c r="B72" s="9" t="str">
        <f t="array" ref="B72">IFERROR(INDEX($A$13:$F$23,MATCH(SMALL(IF($C$13:$C$23+ROW()/100000&lt;0,"",$C$13:$C$23+ROW()/100000),ROW(4:4)),$C$13:$C$23+ROW()/100000,0),{2}),"")</f>
        <v>DQ</v>
      </c>
      <c r="C72" s="9">
        <f t="array" ref="C72">IFERROR(INDEX($A$13:$F$23,MATCH(SMALL(IF($C$13:$C$23+ROW()/100000&lt;0,"",$C$13:$C$23+ROW()/100000),ROW(4:4)),$C$13:$C$23+ROW()/100000,0),{3}),"")</f>
        <v>4011</v>
      </c>
      <c r="D72" s="9" t="str">
        <f t="array" ref="D72">IFERROR(INDEX($A$13:$F$23,MATCH(SMALL(IF($C$13:$C$23+ROW()/100000&lt;0,"",$C$13:$C$23+ROW()/100000),ROW(4:4)),$C$13:$C$23+ROW()/100000,0),{4}),"")</f>
        <v>Fidji</v>
      </c>
      <c r="E72" s="9" t="str">
        <f t="array" ref="E72">IFERROR(INDEX($A$13:$F$23,MATCH(SMALL(IF($C$13:$C$23+ROW()/100000&lt;0,"",$C$13:$C$23+ROW()/100000),ROW(4:4)),$C$13:$C$23+ROW()/100000,0),{5}),"")</f>
        <v>Pacifique</v>
      </c>
      <c r="F72" s="9" t="b">
        <f t="array" ref="F72">IFERROR(INDEX($A$13:$F$23,MATCH(SMALL(IF($C$13:$C$23+ROW()/100000&lt;0,"",$C$13:$C$23+ROW()/100000),ROW(4:4)),$C$13:$C$23+ROW()/100000,0),{6}),"")</f>
        <v>1</v>
      </c>
    </row>
    <row r="73" spans="1:9" x14ac:dyDescent="0.25">
      <c r="A73" s="9">
        <f t="array" ref="A73">IFERROR(INDEX($A$13:$F$23,MATCH(SMALL(IF($C$13:$C$23+ROW()/100000&lt;0,"",$C$13:$C$23+ROW()/100000),ROW(5:5)),$C$13:$C$23+ROW()/100000,0),{1}),"")</f>
        <v>1</v>
      </c>
      <c r="B73" s="9" t="str">
        <f t="array" ref="B73">IFERROR(INDEX($A$13:$F$23,MATCH(SMALL(IF($C$13:$C$23+ROW()/100000&lt;0,"",$C$13:$C$23+ROW()/100000),ROW(5:5)),$C$13:$C$23+ROW()/100000,0),{2}),"")</f>
        <v>F_OD</v>
      </c>
      <c r="C73" s="9">
        <f t="array" ref="C73">IFERROR(INDEX($A$13:$F$23,MATCH(SMALL(IF($C$13:$C$23+ROW()/100000&lt;0,"",$C$13:$C$23+ROW()/100000),ROW(5:5)),$C$13:$C$23+ROW()/100000,0),{3}),"")</f>
        <v>6001</v>
      </c>
      <c r="E73" s="9" t="str">
        <f t="array" ref="E73">IFERROR(INDEX($A$13:$F$23,MATCH(SMALL(IF($C$13:$C$23+ROW()/100000&lt;0,"",$C$13:$C$23+ROW()/100000),ROW(5:5)),$C$13:$C$23+ROW()/100000,0),{5}),"")</f>
        <v>Indien</v>
      </c>
      <c r="F73" s="9" t="b">
        <f t="array" ref="F73">IFERROR(INDEX($A$13:$F$23,MATCH(SMALL(IF($C$13:$C$23+ROW()/100000&lt;0,"",$C$13:$C$23+ROW()/100000),ROW(5:5)),$C$13:$C$23+ROW()/100000,0),{6}),"")</f>
        <v>1</v>
      </c>
    </row>
    <row r="74" spans="1:9" x14ac:dyDescent="0.25">
      <c r="A74" s="9">
        <f t="array" ref="A74">IFERROR(INDEX($A$13:$F$23,MATCH(SMALL(IF($C$13:$C$23+ROW()/100000&lt;0,"",$C$13:$C$23+ROW()/100000),ROW(6:6)),$C$13:$C$23+ROW()/100000,0),{1}),"")</f>
        <v>2</v>
      </c>
      <c r="B74" s="9" t="str">
        <f t="array" ref="B74">IFERROR(INDEX($A$13:$F$23,MATCH(SMALL(IF($C$13:$C$23+ROW()/100000&lt;0,"",$C$13:$C$23+ROW()/100000),ROW(6:6)),$C$13:$C$23+ROW()/100000,0),{2}),"")</f>
        <v>F_OD</v>
      </c>
      <c r="C74" s="9">
        <f t="array" ref="C74">IFERROR(INDEX($A$13:$F$23,MATCH(SMALL(IF($C$13:$C$23+ROW()/100000&lt;0,"",$C$13:$C$23+ROW()/100000),ROW(6:6)),$C$13:$C$23+ROW()/100000,0),{3}),"")</f>
        <v>6002</v>
      </c>
      <c r="D74" s="9" t="str">
        <f t="array" ref="D74">IFERROR(INDEX($A$13:$F$23,MATCH(SMALL(IF($C$13:$C$23+ROW()/100000&lt;0,"",$C$13:$C$23+ROW()/100000),ROW(6:6)),$C$13:$C$23+ROW()/100000,0),{4}),"")</f>
        <v>Wallis et Futuna</v>
      </c>
      <c r="E74" s="9" t="str">
        <f t="array" ref="E74">IFERROR(INDEX($A$13:$F$23,MATCH(SMALL(IF($C$13:$C$23+ROW()/100000&lt;0,"",$C$13:$C$23+ROW()/100000),ROW(6:6)),$C$13:$C$23+ROW()/100000,0),{5}),"")</f>
        <v>Polynesie</v>
      </c>
      <c r="F74" s="9" t="b">
        <f t="array" ref="F74">IFERROR(INDEX($A$13:$F$23,MATCH(SMALL(IF($C$13:$C$23+ROW()/100000&lt;0,"",$C$13:$C$23+ROW()/100000),ROW(6:6)),$C$13:$C$23+ROW()/100000,0),{6}),"")</f>
        <v>1</v>
      </c>
    </row>
    <row r="75" spans="1:9" x14ac:dyDescent="0.25">
      <c r="A75" s="9">
        <f t="array" ref="A75">IFERROR(INDEX($A$13:$F$23,MATCH(SMALL(IF($C$13:$C$23+ROW()/100000&lt;0,"",$C$13:$C$23+ROW()/100000),ROW(7:7)),$C$13:$C$23+ROW()/100000,0),{1}),"")</f>
        <v>3</v>
      </c>
      <c r="B75" s="9" t="str">
        <f t="array" ref="B75">IFERROR(INDEX($A$13:$F$23,MATCH(SMALL(IF($C$13:$C$23+ROW()/100000&lt;0,"",$C$13:$C$23+ROW()/100000),ROW(7:7)),$C$13:$C$23+ROW()/100000,0),{2}),"")</f>
        <v>F_OG</v>
      </c>
      <c r="C75" s="9">
        <f t="array" ref="C75">IFERROR(INDEX($A$13:$F$23,MATCH(SMALL(IF($C$13:$C$23+ROW()/100000&lt;0,"",$C$13:$C$23+ROW()/100000),ROW(7:7)),$C$13:$C$23+ROW()/100000,0),{3}),"")</f>
        <v>8003</v>
      </c>
      <c r="D75" s="9" t="str">
        <f t="array" ref="D75">IFERROR(INDEX($A$13:$F$23,MATCH(SMALL(IF($C$13:$C$23+ROW()/100000&lt;0,"",$C$13:$C$23+ROW()/100000),ROW(7:7)),$C$13:$C$23+ROW()/100000,0),{4}),"")</f>
        <v>Guadeloupe</v>
      </c>
      <c r="E75" s="9" t="str">
        <f t="array" ref="E75">IFERROR(INDEX($A$13:$F$23,MATCH(SMALL(IF($C$13:$C$23+ROW()/100000&lt;0,"",$C$13:$C$23+ROW()/100000),ROW(7:7)),$C$13:$C$23+ROW()/100000,0),{5}),"")</f>
        <v>Caraibe</v>
      </c>
      <c r="F75" s="9" t="b">
        <f t="array" ref="F75">IFERROR(INDEX($A$13:$F$23,MATCH(SMALL(IF($C$13:$C$23+ROW()/100000&lt;0,"",$C$13:$C$23+ROW()/100000),ROW(7:7)),$C$13:$C$23+ROW()/100000,0),{6}),"")</f>
        <v>1</v>
      </c>
    </row>
    <row r="76" spans="1:9" x14ac:dyDescent="0.25">
      <c r="A76" s="9">
        <f t="array" ref="A76">IFERROR(INDEX($A$13:$F$23,MATCH(SMALL(IF($C$13:$C$23+ROW()/100000&lt;0,"",$C$13:$C$23+ROW()/100000),ROW(8:8)),$C$13:$C$23+ROW()/100000,0),{1}),"")</f>
        <v>10</v>
      </c>
      <c r="B76" s="9" t="str">
        <f t="array" ref="B76">IFERROR(INDEX($A$13:$F$23,MATCH(SMALL(IF($C$13:$C$23+ROW()/100000&lt;0,"",$C$13:$C$23+ROW()/100000),ROW(8:8)),$C$13:$C$23+ROW()/100000,0),{2}),"")</f>
        <v>F_OG</v>
      </c>
      <c r="C76" s="9">
        <f t="array" ref="C76">IFERROR(INDEX($A$13:$F$23,MATCH(SMALL(IF($C$13:$C$23+ROW()/100000&lt;0,"",$C$13:$C$23+ROW()/100000),ROW(8:8)),$C$13:$C$23+ROW()/100000,0),{3}),"")</f>
        <v>8010</v>
      </c>
      <c r="D76" s="9" t="str">
        <f t="array" ref="D76">IFERROR(INDEX($A$13:$F$23,MATCH(SMALL(IF($C$13:$C$23+ROW()/100000&lt;0,"",$C$13:$C$23+ROW()/100000),ROW(8:8)),$C$13:$C$23+ROW()/100000,0),{4}),"")</f>
        <v>Martinique</v>
      </c>
      <c r="E76" s="9" t="str">
        <f t="array" ref="E76">IFERROR(INDEX($A$13:$F$23,MATCH(SMALL(IF($C$13:$C$23+ROW()/100000&lt;0,"",$C$13:$C$23+ROW()/100000),ROW(8:8)),$C$13:$C$23+ROW()/100000,0),{5}),"")</f>
        <v>Caraibe</v>
      </c>
      <c r="F76" s="9" t="b">
        <f t="array" ref="F76">IFERROR(INDEX($A$13:$F$23,MATCH(SMALL(IF($C$13:$C$23+ROW()/100000&lt;0,"",$C$13:$C$23+ROW()/100000),ROW(8:8)),$C$13:$C$23+ROW()/100000,0),{6}),"")</f>
        <v>1</v>
      </c>
    </row>
    <row r="77" spans="1:9" x14ac:dyDescent="0.25">
      <c r="A77" s="9">
        <f t="array" ref="A77">IFERROR(INDEX($A$13:$F$23,MATCH(SMALL(IF($C$13:$C$23+ROW()/100000&lt;0,"",$C$13:$C$23+ROW()/100000),ROW(9:9)),$C$13:$C$23+ROW()/100000,0),{1}),"")</f>
        <v>7</v>
      </c>
      <c r="B77" s="9" t="str">
        <f t="array" ref="B77">IFERROR(INDEX($A$13:$F$23,MATCH(SMALL(IF($C$13:$C$23+ROW()/100000&lt;0,"",$C$13:$C$23+ROW()/100000),ROW(9:9)),$C$13:$C$23+ROW()/100000,0),{2}),"")</f>
        <v>ZK</v>
      </c>
      <c r="C77" s="9">
        <f t="array" ref="C77">IFERROR(INDEX($A$13:$F$23,MATCH(SMALL(IF($C$13:$C$23+ROW()/100000&lt;0,"",$C$13:$C$23+ROW()/100000),ROW(9:9)),$C$13:$C$23+ROW()/100000,0),{3}),"")</f>
        <v>9007</v>
      </c>
      <c r="D77" s="9" t="str">
        <f t="array" ref="D77">IFERROR(INDEX($A$13:$F$23,MATCH(SMALL(IF($C$13:$C$23+ROW()/100000&lt;0,"",$C$13:$C$23+ROW()/100000),ROW(9:9)),$C$13:$C$23+ROW()/100000,0),{4}),"")</f>
        <v>Cook</v>
      </c>
      <c r="E77" s="9" t="str">
        <f t="array" ref="E77">IFERROR(INDEX($A$13:$F$23,MATCH(SMALL(IF($C$13:$C$23+ROW()/100000&lt;0,"",$C$13:$C$23+ROW()/100000),ROW(9:9)),$C$13:$C$23+ROW()/100000,0),{5}),"")</f>
        <v>Pacifique</v>
      </c>
      <c r="F77" s="9" t="b">
        <f t="array" ref="F77">IFERROR(INDEX($A$13:$F$23,MATCH(SMALL(IF($C$13:$C$23+ROW()/100000&lt;0,"",$C$13:$C$23+ROW()/100000),ROW(9:9)),$C$13:$C$23+ROW()/100000,0),{6}),"")</f>
        <v>1</v>
      </c>
    </row>
    <row r="78" spans="1:9" x14ac:dyDescent="0.25">
      <c r="A78" s="9" t="str">
        <f t="array" ref="A78">IFERROR(INDEX($A$13:$F$23,MATCH(SMALL(IF($C$13:$C$23+ROW()/100000&lt;0,"",$C$13:$C$23+ROW()/100000),ROW(10:10)),$C$13:$C$23+ROW()/100000,0),{1}),"")</f>
        <v/>
      </c>
      <c r="B78" s="9" t="str">
        <f t="array" ref="B78">IFERROR(INDEX($A$13:$F$23,MATCH(SMALL(IF($C$13:$C$23+ROW()/100000&lt;0,"",$C$13:$C$23+ROW()/100000),ROW(10:10)),$C$13:$C$23+ROW()/100000,0),{2}),"")</f>
        <v/>
      </c>
      <c r="C78" s="9" t="str">
        <f t="array" ref="C78">IFERROR(INDEX($A$13:$F$23,MATCH(SMALL(IF($C$13:$C$23+ROW()/100000&lt;0,"",$C$13:$C$23+ROW()/100000),ROW(10:10)),$C$13:$C$23+ROW()/100000,0),{3}),"")</f>
        <v/>
      </c>
      <c r="D78" s="9" t="str">
        <f t="array" ref="D78">IFERROR(INDEX($A$13:$F$23,MATCH(SMALL(IF($C$13:$C$23+ROW()/100000&lt;0,"",$C$13:$C$23+ROW()/100000),ROW(10:10)),$C$13:$C$23+ROW()/100000,0),{4}),"")</f>
        <v/>
      </c>
      <c r="E78" s="9" t="str">
        <f t="array" ref="E78">IFERROR(INDEX($A$13:$F$23,MATCH(SMALL(IF($C$13:$C$23+ROW()/100000&lt;0,"",$C$13:$C$23+ROW()/100000),ROW(10:10)),$C$13:$C$23+ROW()/100000,0),{5}),"")</f>
        <v/>
      </c>
      <c r="F78" s="9" t="str">
        <f t="array" ref="F78">IFERROR(INDEX($A$13:$F$23,MATCH(SMALL(IF($C$13:$C$23+ROW()/100000&lt;0,"",$C$13:$C$23+ROW()/100000),ROW(10:10)),$C$13:$C$23+ROW()/100000,0),{6}),"")</f>
        <v/>
      </c>
    </row>
    <row r="79" spans="1:9" x14ac:dyDescent="0.25">
      <c r="A79" s="9" t="str">
        <f t="array" ref="A79">IFERROR(INDEX($A$13:$F$23,MATCH(SMALL(IF($C$13:$C$23+ROW()/100000&lt;0,"",$C$13:$C$23+ROW()/100000),ROW(11:11)),$C$13:$C$23+ROW()/100000,0),{1}),"")</f>
        <v/>
      </c>
      <c r="B79" s="9" t="str">
        <f t="array" ref="B79">IFERROR(INDEX($A$13:$F$23,MATCH(SMALL(IF($C$13:$C$23+ROW()/100000&lt;0,"",$C$13:$C$23+ROW()/100000),ROW(11:11)),$C$13:$C$23+ROW()/100000,0),{2}),"")</f>
        <v/>
      </c>
      <c r="C79" s="9" t="str">
        <f t="array" ref="C79">IFERROR(INDEX($A$13:$F$23,MATCH(SMALL(IF($C$13:$C$23+ROW()/100000&lt;0,"",$C$13:$C$23+ROW()/100000),ROW(11:11)),$C$13:$C$23+ROW()/100000,0),{3}),"")</f>
        <v/>
      </c>
      <c r="D79" s="9" t="str">
        <f t="array" ref="D79">IFERROR(INDEX($A$13:$F$23,MATCH(SMALL(IF($C$13:$C$23+ROW()/100000&lt;0,"",$C$13:$C$23+ROW()/100000),ROW(11:11)),$C$13:$C$23+ROW()/100000,0),{4}),"")</f>
        <v/>
      </c>
      <c r="E79" s="9" t="str">
        <f t="array" ref="E79">IFERROR(INDEX($A$13:$F$23,MATCH(SMALL(IF($C$13:$C$23+ROW()/100000&lt;0,"",$C$13:$C$23+ROW()/100000),ROW(11:11)),$C$13:$C$23+ROW()/100000,0),{5}),"")</f>
        <v/>
      </c>
      <c r="F79" s="9" t="str">
        <f t="array" ref="F79">IFERROR(INDEX($A$13:$F$23,MATCH(SMALL(IF($C$13:$C$23+ROW()/100000&lt;0,"",$C$13:$C$23+ROW()/100000),ROW(11:11)),$C$13:$C$23+ROW()/100000,0),{6}),"")</f>
        <v/>
      </c>
      <c r="H79" s="9" t="str">
        <f t="array" ref="H79">IFERROR(INDEX($A$13:$F$23,MATCH(SMALL(IF($C$13:$C$23+ROW()/100000&lt;0,"",$C$13:$C$23+ROW()/100000),ROW(3:3)),$C$13:$C$23+ROW()/100000,0),{4}),"")</f>
        <v>Cuba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2016-10-14T10:50:24Z</dcterms:created>
  <dcterms:modified xsi:type="dcterms:W3CDTF">2016-10-14T11:51:49Z</dcterms:modified>
</cp:coreProperties>
</file>