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4442343\Desktop\"/>
    </mc:Choice>
  </mc:AlternateContent>
  <bookViews>
    <workbookView xWindow="0" yWindow="0" windowWidth="19200" windowHeight="12180" tabRatio="754" activeTab="1"/>
  </bookViews>
  <sheets>
    <sheet name="Liste" sheetId="1" r:id="rId1"/>
    <sheet name="Sv1" sheetId="2" r:id="rId2"/>
    <sheet name="Sv2" sheetId="3" r:id="rId3"/>
    <sheet name="Sv3" sheetId="4" r:id="rId4"/>
    <sheet name="Sv4" sheetId="5" r:id="rId5"/>
    <sheet name="Sv5" sheetId="6" r:id="rId6"/>
    <sheet name="Sv6" sheetId="7" r:id="rId7"/>
    <sheet name="Sv7" sheetId="8" r:id="rId8"/>
    <sheet name="Sv8" sheetId="9" r:id="rId9"/>
    <sheet name="Sv9" sheetId="10" r:id="rId10"/>
    <sheet name="Sv10" sheetId="11" r:id="rId11"/>
    <sheet name="Sv11" sheetId="12" r:id="rId12"/>
    <sheet name="Sv12" sheetId="13" r:id="rId13"/>
    <sheet name="Sv13" sheetId="14" r:id="rId14"/>
    <sheet name="Sv14" sheetId="15" r:id="rId15"/>
    <sheet name="Sv15" sheetId="16" r:id="rId16"/>
    <sheet name="Sv16" sheetId="17" r:id="rId17"/>
    <sheet name="Sv17" sheetId="18" r:id="rId18"/>
    <sheet name="Sv18" sheetId="19" r:id="rId19"/>
    <sheet name="Sv19" sheetId="20" r:id="rId20"/>
    <sheet name="Sv20" sheetId="21" r:id="rId21"/>
    <sheet name="Sv21" sheetId="22" r:id="rId22"/>
    <sheet name="Sv22" sheetId="23" r:id="rId23"/>
    <sheet name="Sv23" sheetId="24" r:id="rId24"/>
    <sheet name="Sv24" sheetId="25" r:id="rId25"/>
    <sheet name="Sv25" sheetId="26" r:id="rId26"/>
    <sheet name="Sv26" sheetId="27" r:id="rId27"/>
    <sheet name="Sv27" sheetId="28" r:id="rId28"/>
    <sheet name="Sv28" sheetId="29" r:id="rId29"/>
    <sheet name="Sv29" sheetId="30" r:id="rId30"/>
    <sheet name="Sv30" sheetId="31" r:id="rId31"/>
    <sheet name="Sv31" sheetId="32" r:id="rId32"/>
  </sheets>
  <externalReferences>
    <externalReference r:id="rId3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32" l="1"/>
  <c r="F2" i="31"/>
  <c r="F2" i="30"/>
  <c r="F2" i="29"/>
  <c r="F2" i="28"/>
  <c r="F2" i="27"/>
  <c r="F2" i="26"/>
  <c r="F2" i="25"/>
  <c r="F2" i="24"/>
  <c r="F2" i="23"/>
  <c r="F2" i="22"/>
  <c r="F2" i="21"/>
  <c r="F2" i="20"/>
  <c r="F2" i="19"/>
  <c r="F2" i="18"/>
  <c r="F2" i="17"/>
  <c r="F2" i="16"/>
  <c r="F2" i="15"/>
  <c r="F2" i="14"/>
  <c r="F2" i="13"/>
  <c r="F2" i="12"/>
  <c r="F2" i="11"/>
  <c r="F2" i="10"/>
  <c r="F2" i="9"/>
  <c r="F2" i="8"/>
  <c r="F2" i="7"/>
  <c r="F2" i="6"/>
  <c r="F2" i="5"/>
  <c r="F2" i="3"/>
  <c r="F2" i="4"/>
  <c r="D16" i="32"/>
  <c r="C15" i="32"/>
  <c r="B14" i="32"/>
  <c r="D12" i="32"/>
  <c r="C11" i="32"/>
  <c r="B10" i="32"/>
  <c r="D8" i="32"/>
  <c r="C7" i="32"/>
  <c r="B6" i="32"/>
  <c r="D16" i="31"/>
  <c r="C15" i="31"/>
  <c r="B14" i="31"/>
  <c r="D12" i="31"/>
  <c r="C11" i="31"/>
  <c r="B10" i="31"/>
  <c r="D8" i="31"/>
  <c r="C7" i="31"/>
  <c r="B6" i="31"/>
  <c r="D16" i="30"/>
  <c r="C15" i="30"/>
  <c r="B14" i="30"/>
  <c r="D12" i="30"/>
  <c r="C11" i="30"/>
  <c r="B10" i="30"/>
  <c r="D8" i="30"/>
  <c r="C7" i="30"/>
  <c r="B6" i="30"/>
  <c r="D16" i="29"/>
  <c r="C15" i="29"/>
  <c r="B14" i="29"/>
  <c r="D12" i="29"/>
  <c r="C11" i="29"/>
  <c r="B10" i="29"/>
  <c r="D8" i="29"/>
  <c r="C7" i="29"/>
  <c r="B6" i="29"/>
  <c r="D16" i="28"/>
  <c r="C15" i="28"/>
  <c r="B14" i="28"/>
  <c r="D12" i="28"/>
  <c r="C11" i="28"/>
  <c r="B10" i="28"/>
  <c r="D8" i="28"/>
  <c r="C7" i="28"/>
  <c r="B6" i="28"/>
  <c r="D16" i="27"/>
  <c r="C15" i="27"/>
  <c r="B14" i="27"/>
  <c r="D12" i="27"/>
  <c r="C11" i="27"/>
  <c r="B10" i="27"/>
  <c r="D8" i="27"/>
  <c r="C7" i="27"/>
  <c r="B6" i="27"/>
  <c r="D16" i="26"/>
  <c r="C15" i="26"/>
  <c r="B14" i="26"/>
  <c r="D12" i="26"/>
  <c r="C11" i="26"/>
  <c r="B10" i="26"/>
  <c r="D8" i="26"/>
  <c r="C7" i="26"/>
  <c r="B6" i="26"/>
  <c r="D16" i="25"/>
  <c r="C15" i="25"/>
  <c r="B14" i="25"/>
  <c r="D12" i="25"/>
  <c r="C11" i="25"/>
  <c r="B10" i="25"/>
  <c r="D8" i="25"/>
  <c r="C7" i="25"/>
  <c r="B6" i="25"/>
  <c r="D16" i="24"/>
  <c r="C15" i="24"/>
  <c r="B14" i="24"/>
  <c r="D12" i="24"/>
  <c r="C11" i="24"/>
  <c r="B10" i="24"/>
  <c r="D8" i="24"/>
  <c r="C7" i="24"/>
  <c r="B6" i="24"/>
  <c r="D16" i="23"/>
  <c r="C15" i="23"/>
  <c r="B14" i="23"/>
  <c r="D12" i="23"/>
  <c r="C11" i="23"/>
  <c r="B10" i="23"/>
  <c r="D8" i="23"/>
  <c r="C7" i="23"/>
  <c r="B6" i="23"/>
  <c r="D16" i="22"/>
  <c r="C15" i="22"/>
  <c r="B14" i="22"/>
  <c r="D12" i="22"/>
  <c r="C11" i="22"/>
  <c r="B10" i="22"/>
  <c r="D8" i="22"/>
  <c r="C7" i="22"/>
  <c r="B6" i="22"/>
  <c r="D16" i="21"/>
  <c r="C15" i="21"/>
  <c r="B14" i="21"/>
  <c r="D12" i="21"/>
  <c r="C11" i="21"/>
  <c r="B10" i="21"/>
  <c r="D8" i="21"/>
  <c r="C7" i="21"/>
  <c r="B6" i="21"/>
  <c r="D16" i="20"/>
  <c r="C15" i="20"/>
  <c r="B14" i="20"/>
  <c r="D12" i="20"/>
  <c r="C11" i="20"/>
  <c r="B10" i="20"/>
  <c r="D8" i="20"/>
  <c r="C7" i="20"/>
  <c r="B6" i="20"/>
  <c r="D16" i="19"/>
  <c r="C16" i="32"/>
  <c r="B15" i="32"/>
  <c r="D13" i="32"/>
  <c r="C12" i="32"/>
  <c r="B11" i="32"/>
  <c r="D9" i="32"/>
  <c r="C8" i="32"/>
  <c r="B7" i="32"/>
  <c r="D5" i="32"/>
  <c r="C16" i="31"/>
  <c r="B15" i="31"/>
  <c r="D13" i="31"/>
  <c r="C12" i="31"/>
  <c r="B11" i="31"/>
  <c r="D9" i="31"/>
  <c r="C8" i="31"/>
  <c r="B7" i="31"/>
  <c r="D5" i="31"/>
  <c r="C16" i="30"/>
  <c r="B15" i="30"/>
  <c r="D13" i="30"/>
  <c r="C12" i="30"/>
  <c r="B11" i="30"/>
  <c r="D9" i="30"/>
  <c r="C8" i="30"/>
  <c r="B7" i="30"/>
  <c r="D5" i="30"/>
  <c r="C16" i="29"/>
  <c r="B15" i="29"/>
  <c r="D13" i="29"/>
  <c r="C12" i="29"/>
  <c r="B11" i="29"/>
  <c r="D9" i="29"/>
  <c r="C8" i="29"/>
  <c r="B7" i="29"/>
  <c r="D5" i="29"/>
  <c r="C16" i="28"/>
  <c r="B15" i="28"/>
  <c r="D13" i="28"/>
  <c r="C12" i="28"/>
  <c r="B11" i="28"/>
  <c r="D9" i="28"/>
  <c r="C8" i="28"/>
  <c r="B7" i="28"/>
  <c r="D5" i="28"/>
  <c r="C16" i="27"/>
  <c r="B15" i="27"/>
  <c r="D13" i="27"/>
  <c r="C12" i="27"/>
  <c r="B11" i="27"/>
  <c r="D9" i="27"/>
  <c r="B16" i="32"/>
  <c r="D14" i="32"/>
  <c r="C13" i="32"/>
  <c r="B12" i="32"/>
  <c r="D10" i="32"/>
  <c r="C9" i="32"/>
  <c r="B8" i="32"/>
  <c r="D6" i="32"/>
  <c r="C5" i="32"/>
  <c r="B16" i="31"/>
  <c r="D14" i="31"/>
  <c r="C13" i="31"/>
  <c r="B12" i="31"/>
  <c r="D10" i="31"/>
  <c r="C9" i="31"/>
  <c r="B8" i="31"/>
  <c r="D6" i="31"/>
  <c r="C5" i="31"/>
  <c r="B16" i="30"/>
  <c r="D14" i="30"/>
  <c r="C13" i="30"/>
  <c r="B12" i="30"/>
  <c r="D10" i="30"/>
  <c r="C9" i="30"/>
  <c r="B8" i="30"/>
  <c r="D6" i="30"/>
  <c r="C5" i="30"/>
  <c r="B16" i="29"/>
  <c r="D14" i="29"/>
  <c r="C13" i="29"/>
  <c r="B12" i="29"/>
  <c r="D10" i="29"/>
  <c r="C9" i="29"/>
  <c r="B8" i="29"/>
  <c r="D6" i="29"/>
  <c r="C5" i="29"/>
  <c r="B16" i="28"/>
  <c r="D14" i="28"/>
  <c r="C13" i="28"/>
  <c r="B12" i="28"/>
  <c r="D10" i="28"/>
  <c r="C9" i="28"/>
  <c r="B8" i="28"/>
  <c r="D6" i="28"/>
  <c r="C5" i="28"/>
  <c r="B16" i="27"/>
  <c r="D14" i="27"/>
  <c r="C13" i="27"/>
  <c r="B12" i="27"/>
  <c r="D10" i="27"/>
  <c r="D11" i="32"/>
  <c r="C6" i="32"/>
  <c r="B13" i="31"/>
  <c r="D7" i="31"/>
  <c r="C14" i="30"/>
  <c r="B9" i="30"/>
  <c r="D15" i="29"/>
  <c r="C10" i="29"/>
  <c r="B5" i="29"/>
  <c r="D11" i="28"/>
  <c r="C6" i="28"/>
  <c r="B13" i="27"/>
  <c r="B9" i="27"/>
  <c r="B7" i="27"/>
  <c r="C5" i="27"/>
  <c r="D15" i="26"/>
  <c r="D13" i="26"/>
  <c r="B12" i="26"/>
  <c r="C10" i="26"/>
  <c r="C8" i="26"/>
  <c r="D6" i="26"/>
  <c r="B5" i="26"/>
  <c r="B15" i="25"/>
  <c r="C13" i="25"/>
  <c r="D11" i="25"/>
  <c r="D9" i="25"/>
  <c r="B8" i="25"/>
  <c r="C6" i="25"/>
  <c r="C16" i="24"/>
  <c r="D14" i="24"/>
  <c r="B13" i="24"/>
  <c r="B11" i="24"/>
  <c r="C9" i="24"/>
  <c r="D7" i="24"/>
  <c r="D5" i="24"/>
  <c r="B16" i="23"/>
  <c r="D10" i="23"/>
  <c r="D15" i="22"/>
  <c r="C10" i="22"/>
  <c r="C13" i="21"/>
  <c r="D14" i="20"/>
  <c r="C9" i="20"/>
  <c r="D14" i="19"/>
  <c r="D10" i="19"/>
  <c r="D6" i="19"/>
  <c r="D14" i="18"/>
  <c r="B12" i="18"/>
  <c r="B11" i="21"/>
  <c r="C14" i="20"/>
  <c r="D15" i="19"/>
  <c r="C10" i="19"/>
  <c r="D15" i="32"/>
  <c r="C10" i="32"/>
  <c r="B5" i="32"/>
  <c r="D11" i="31"/>
  <c r="C6" i="31"/>
  <c r="B13" i="30"/>
  <c r="D7" i="30"/>
  <c r="C14" i="29"/>
  <c r="B9" i="29"/>
  <c r="D15" i="28"/>
  <c r="C10" i="28"/>
  <c r="B5" i="28"/>
  <c r="D11" i="27"/>
  <c r="C8" i="27"/>
  <c r="D6" i="27"/>
  <c r="B5" i="27"/>
  <c r="B15" i="26"/>
  <c r="C13" i="26"/>
  <c r="D11" i="26"/>
  <c r="D9" i="26"/>
  <c r="B8" i="26"/>
  <c r="C6" i="26"/>
  <c r="C16" i="25"/>
  <c r="D14" i="25"/>
  <c r="B13" i="25"/>
  <c r="B11" i="25"/>
  <c r="C9" i="25"/>
  <c r="D7" i="25"/>
  <c r="D5" i="25"/>
  <c r="B16" i="24"/>
  <c r="C14" i="24"/>
  <c r="C12" i="24"/>
  <c r="D10" i="24"/>
  <c r="B9" i="24"/>
  <c r="B7" i="24"/>
  <c r="C5" i="24"/>
  <c r="D15" i="23"/>
  <c r="D13" i="23"/>
  <c r="B12" i="23"/>
  <c r="C10" i="23"/>
  <c r="C8" i="23"/>
  <c r="D6" i="23"/>
  <c r="B5" i="23"/>
  <c r="B15" i="22"/>
  <c r="C13" i="22"/>
  <c r="D11" i="22"/>
  <c r="D9" i="22"/>
  <c r="B8" i="22"/>
  <c r="C6" i="22"/>
  <c r="C16" i="21"/>
  <c r="D14" i="21"/>
  <c r="C9" i="21"/>
  <c r="D5" i="21"/>
  <c r="C12" i="20"/>
  <c r="B7" i="20"/>
  <c r="B13" i="19"/>
  <c r="B13" i="32"/>
  <c r="D7" i="32"/>
  <c r="C14" i="31"/>
  <c r="B9" i="31"/>
  <c r="D15" i="30"/>
  <c r="C10" i="30"/>
  <c r="B5" i="30"/>
  <c r="D11" i="29"/>
  <c r="C6" i="29"/>
  <c r="B13" i="28"/>
  <c r="D7" i="28"/>
  <c r="C14" i="27"/>
  <c r="C9" i="27"/>
  <c r="D7" i="27"/>
  <c r="D5" i="27"/>
  <c r="B16" i="26"/>
  <c r="C14" i="26"/>
  <c r="C12" i="26"/>
  <c r="D10" i="26"/>
  <c r="B9" i="26"/>
  <c r="B7" i="26"/>
  <c r="C5" i="26"/>
  <c r="D15" i="25"/>
  <c r="D13" i="25"/>
  <c r="B12" i="25"/>
  <c r="C10" i="25"/>
  <c r="C8" i="25"/>
  <c r="D6" i="25"/>
  <c r="B5" i="25"/>
  <c r="B15" i="24"/>
  <c r="C13" i="24"/>
  <c r="D11" i="24"/>
  <c r="D9" i="24"/>
  <c r="B8" i="24"/>
  <c r="C6" i="24"/>
  <c r="C16" i="23"/>
  <c r="D14" i="23"/>
  <c r="B13" i="23"/>
  <c r="B11" i="23"/>
  <c r="C9" i="23"/>
  <c r="D7" i="23"/>
  <c r="D5" i="23"/>
  <c r="B16" i="22"/>
  <c r="C14" i="22"/>
  <c r="C12" i="22"/>
  <c r="D10" i="22"/>
  <c r="B9" i="22"/>
  <c r="B7" i="22"/>
  <c r="C5" i="22"/>
  <c r="D15" i="21"/>
  <c r="D13" i="21"/>
  <c r="B12" i="21"/>
  <c r="C10" i="21"/>
  <c r="C8" i="21"/>
  <c r="D6" i="21"/>
  <c r="B5" i="21"/>
  <c r="B15" i="20"/>
  <c r="C13" i="20"/>
  <c r="D11" i="20"/>
  <c r="D9" i="20"/>
  <c r="B8" i="20"/>
  <c r="C6" i="20"/>
  <c r="C16" i="19"/>
  <c r="B15" i="19"/>
  <c r="D13" i="19"/>
  <c r="C12" i="19"/>
  <c r="B11" i="19"/>
  <c r="D9" i="19"/>
  <c r="C8" i="19"/>
  <c r="B7" i="19"/>
  <c r="D5" i="19"/>
  <c r="C16" i="18"/>
  <c r="B15" i="18"/>
  <c r="D13" i="18"/>
  <c r="C12" i="18"/>
  <c r="B11" i="18"/>
  <c r="D9" i="18"/>
  <c r="C8" i="18"/>
  <c r="B7" i="18"/>
  <c r="D5" i="18"/>
  <c r="C14" i="23"/>
  <c r="C12" i="23"/>
  <c r="B9" i="23"/>
  <c r="B7" i="23"/>
  <c r="C5" i="23"/>
  <c r="D13" i="22"/>
  <c r="B12" i="22"/>
  <c r="C8" i="22"/>
  <c r="D6" i="22"/>
  <c r="B5" i="22"/>
  <c r="B15" i="21"/>
  <c r="D11" i="21"/>
  <c r="D9" i="21"/>
  <c r="B8" i="21"/>
  <c r="C6" i="21"/>
  <c r="C16" i="20"/>
  <c r="B13" i="20"/>
  <c r="B11" i="20"/>
  <c r="D7" i="20"/>
  <c r="D5" i="20"/>
  <c r="B16" i="19"/>
  <c r="C13" i="19"/>
  <c r="B12" i="19"/>
  <c r="C9" i="19"/>
  <c r="B8" i="19"/>
  <c r="C5" i="19"/>
  <c r="B16" i="18"/>
  <c r="C13" i="18"/>
  <c r="D10" i="18"/>
  <c r="C9" i="18"/>
  <c r="B8" i="18"/>
  <c r="D6" i="18"/>
  <c r="C5" i="18"/>
  <c r="B13" i="21"/>
  <c r="D7" i="21"/>
  <c r="B16" i="20"/>
  <c r="D10" i="20"/>
  <c r="B9" i="20"/>
  <c r="C5" i="20"/>
  <c r="C14" i="19"/>
  <c r="D11" i="19"/>
  <c r="B9" i="19"/>
  <c r="D7" i="19"/>
  <c r="C6" i="19"/>
  <c r="B5" i="19"/>
  <c r="D15" i="31"/>
  <c r="C6" i="30"/>
  <c r="B9" i="28"/>
  <c r="C6" i="27"/>
  <c r="B11" i="26"/>
  <c r="B16" i="25"/>
  <c r="B9" i="25"/>
  <c r="D13" i="24"/>
  <c r="D6" i="24"/>
  <c r="D11" i="23"/>
  <c r="C16" i="22"/>
  <c r="C9" i="22"/>
  <c r="C14" i="21"/>
  <c r="B7" i="21"/>
  <c r="B12" i="20"/>
  <c r="B5" i="20"/>
  <c r="C11" i="19"/>
  <c r="B6" i="19"/>
  <c r="C14" i="18"/>
  <c r="D11" i="18"/>
  <c r="B9" i="18"/>
  <c r="C6" i="18"/>
  <c r="D14" i="22"/>
  <c r="C12" i="21"/>
  <c r="C15" i="19"/>
  <c r="B10" i="19"/>
  <c r="B14" i="18"/>
  <c r="C11" i="18"/>
  <c r="B6" i="18"/>
  <c r="D8" i="19"/>
  <c r="D15" i="18"/>
  <c r="C10" i="18"/>
  <c r="D7" i="18"/>
  <c r="B5" i="18"/>
  <c r="B9" i="32"/>
  <c r="C14" i="28"/>
  <c r="D5" i="26"/>
  <c r="D10" i="25"/>
  <c r="C8" i="24"/>
  <c r="C13" i="23"/>
  <c r="B16" i="21"/>
  <c r="D13" i="20"/>
  <c r="D12" i="18"/>
  <c r="B10" i="18"/>
  <c r="C10" i="31"/>
  <c r="B13" i="29"/>
  <c r="D15" i="27"/>
  <c r="C16" i="26"/>
  <c r="C9" i="26"/>
  <c r="C14" i="25"/>
  <c r="B7" i="25"/>
  <c r="B12" i="24"/>
  <c r="B5" i="24"/>
  <c r="D9" i="23"/>
  <c r="D7" i="22"/>
  <c r="C5" i="21"/>
  <c r="C10" i="20"/>
  <c r="D16" i="18"/>
  <c r="D8" i="18"/>
  <c r="B13" i="18"/>
  <c r="B8" i="27"/>
  <c r="D15" i="24"/>
  <c r="C6" i="23"/>
  <c r="B11" i="22"/>
  <c r="D6" i="20"/>
  <c r="C7" i="19"/>
  <c r="C15" i="18"/>
  <c r="C14" i="32"/>
  <c r="B5" i="31"/>
  <c r="D7" i="29"/>
  <c r="C10" i="27"/>
  <c r="D14" i="26"/>
  <c r="D7" i="26"/>
  <c r="C12" i="25"/>
  <c r="C5" i="25"/>
  <c r="C10" i="24"/>
  <c r="B15" i="23"/>
  <c r="B8" i="23"/>
  <c r="B13" i="22"/>
  <c r="D5" i="22"/>
  <c r="D10" i="21"/>
  <c r="D15" i="20"/>
  <c r="C8" i="20"/>
  <c r="B14" i="19"/>
  <c r="D11" i="30"/>
  <c r="B13" i="26"/>
  <c r="B9" i="21"/>
  <c r="D12" i="19"/>
  <c r="C7" i="18"/>
  <c r="D16" i="17"/>
  <c r="C15" i="17"/>
  <c r="B14" i="17"/>
  <c r="D12" i="17"/>
  <c r="C11" i="17"/>
  <c r="B10" i="17"/>
  <c r="D8" i="17"/>
  <c r="C7" i="17"/>
  <c r="B6" i="17"/>
  <c r="D16" i="16"/>
  <c r="C15" i="16"/>
  <c r="B14" i="16"/>
  <c r="D12" i="16"/>
  <c r="C11" i="16"/>
  <c r="B10" i="16"/>
  <c r="D8" i="16"/>
  <c r="C7" i="16"/>
  <c r="B6" i="16"/>
  <c r="D16" i="15"/>
  <c r="C15" i="15"/>
  <c r="B14" i="15"/>
  <c r="D12" i="15"/>
  <c r="C11" i="15"/>
  <c r="B10" i="15"/>
  <c r="D8" i="15"/>
  <c r="C7" i="15"/>
  <c r="B6" i="15"/>
  <c r="D16" i="14"/>
  <c r="C15" i="14"/>
  <c r="B14" i="14"/>
  <c r="D12" i="14"/>
  <c r="C11" i="14"/>
  <c r="B10" i="14"/>
  <c r="D8" i="14"/>
  <c r="C7" i="14"/>
  <c r="B6" i="14"/>
  <c r="D16" i="13"/>
  <c r="C15" i="13"/>
  <c r="B14" i="13"/>
  <c r="D12" i="13"/>
  <c r="C11" i="13"/>
  <c r="B10" i="13"/>
  <c r="D8" i="13"/>
  <c r="C7" i="13"/>
  <c r="B6" i="13"/>
  <c r="D16" i="12"/>
  <c r="C15" i="12"/>
  <c r="B14" i="12"/>
  <c r="D12" i="12"/>
  <c r="C11" i="12"/>
  <c r="B10" i="12"/>
  <c r="D8" i="12"/>
  <c r="C7" i="12"/>
  <c r="B6" i="12"/>
  <c r="D16" i="11"/>
  <c r="C15" i="11"/>
  <c r="B14" i="11"/>
  <c r="D12" i="11"/>
  <c r="C11" i="11"/>
  <c r="B10" i="11"/>
  <c r="D8" i="11"/>
  <c r="C7" i="11"/>
  <c r="B6" i="11"/>
  <c r="D16" i="10"/>
  <c r="C15" i="10"/>
  <c r="B14" i="10"/>
  <c r="D12" i="10"/>
  <c r="C11" i="10"/>
  <c r="B10" i="10"/>
  <c r="B15" i="17"/>
  <c r="D13" i="17"/>
  <c r="B11" i="17"/>
  <c r="B7" i="17"/>
  <c r="D5" i="17"/>
  <c r="C16" i="16"/>
  <c r="C12" i="16"/>
  <c r="B11" i="16"/>
  <c r="C8" i="16"/>
  <c r="B15" i="15"/>
  <c r="C12" i="15"/>
  <c r="B11" i="15"/>
  <c r="B7" i="15"/>
  <c r="D5" i="15"/>
  <c r="C16" i="14"/>
  <c r="C12" i="14"/>
  <c r="B11" i="14"/>
  <c r="C8" i="14"/>
  <c r="B15" i="13"/>
  <c r="D13" i="13"/>
  <c r="D9" i="13"/>
  <c r="C8" i="13"/>
  <c r="B15" i="12"/>
  <c r="D13" i="12"/>
  <c r="D9" i="12"/>
  <c r="C8" i="12"/>
  <c r="B15" i="11"/>
  <c r="D13" i="11"/>
  <c r="D9" i="11"/>
  <c r="C8" i="11"/>
  <c r="B15" i="10"/>
  <c r="D13" i="10"/>
  <c r="D9" i="10"/>
  <c r="B7" i="10"/>
  <c r="D5" i="10"/>
  <c r="B16" i="17"/>
  <c r="C13" i="17"/>
  <c r="C9" i="17"/>
  <c r="D6" i="17"/>
  <c r="C5" i="17"/>
  <c r="D14" i="16"/>
  <c r="B12" i="16"/>
  <c r="D10" i="16"/>
  <c r="B8" i="16"/>
  <c r="C5" i="16"/>
  <c r="D14" i="15"/>
  <c r="B12" i="15"/>
  <c r="D10" i="15"/>
  <c r="B8" i="15"/>
  <c r="B16" i="14"/>
  <c r="C13" i="14"/>
  <c r="D15" i="17"/>
  <c r="C14" i="17"/>
  <c r="B13" i="17"/>
  <c r="D11" i="17"/>
  <c r="C10" i="17"/>
  <c r="B9" i="17"/>
  <c r="D7" i="17"/>
  <c r="C6" i="17"/>
  <c r="B5" i="17"/>
  <c r="D15" i="16"/>
  <c r="C14" i="16"/>
  <c r="B13" i="16"/>
  <c r="D11" i="16"/>
  <c r="C10" i="16"/>
  <c r="B9" i="16"/>
  <c r="D7" i="16"/>
  <c r="C6" i="16"/>
  <c r="B5" i="16"/>
  <c r="D15" i="15"/>
  <c r="C14" i="15"/>
  <c r="B13" i="15"/>
  <c r="D11" i="15"/>
  <c r="C10" i="15"/>
  <c r="B9" i="15"/>
  <c r="D7" i="15"/>
  <c r="C6" i="15"/>
  <c r="B5" i="15"/>
  <c r="D15" i="14"/>
  <c r="C14" i="14"/>
  <c r="B13" i="14"/>
  <c r="D11" i="14"/>
  <c r="C10" i="14"/>
  <c r="B9" i="14"/>
  <c r="D7" i="14"/>
  <c r="C6" i="14"/>
  <c r="B5" i="14"/>
  <c r="D15" i="13"/>
  <c r="C14" i="13"/>
  <c r="B13" i="13"/>
  <c r="D11" i="13"/>
  <c r="C10" i="13"/>
  <c r="B9" i="13"/>
  <c r="D7" i="13"/>
  <c r="C6" i="13"/>
  <c r="B5" i="13"/>
  <c r="D15" i="12"/>
  <c r="C14" i="12"/>
  <c r="B13" i="12"/>
  <c r="D11" i="12"/>
  <c r="C10" i="12"/>
  <c r="B9" i="12"/>
  <c r="D7" i="12"/>
  <c r="C6" i="12"/>
  <c r="B5" i="12"/>
  <c r="D15" i="11"/>
  <c r="C14" i="11"/>
  <c r="B13" i="11"/>
  <c r="D11" i="11"/>
  <c r="C10" i="11"/>
  <c r="B9" i="11"/>
  <c r="D7" i="11"/>
  <c r="C6" i="11"/>
  <c r="B5" i="11"/>
  <c r="D15" i="10"/>
  <c r="C14" i="10"/>
  <c r="B13" i="10"/>
  <c r="D11" i="10"/>
  <c r="C10" i="10"/>
  <c r="B9" i="10"/>
  <c r="D7" i="10"/>
  <c r="C6" i="10"/>
  <c r="B5" i="10"/>
  <c r="D8" i="10"/>
  <c r="C7" i="10"/>
  <c r="B6" i="10"/>
  <c r="C16" i="17"/>
  <c r="C12" i="17"/>
  <c r="D9" i="17"/>
  <c r="C8" i="17"/>
  <c r="B15" i="16"/>
  <c r="D13" i="16"/>
  <c r="D9" i="16"/>
  <c r="B7" i="16"/>
  <c r="D5" i="16"/>
  <c r="C16" i="15"/>
  <c r="D13" i="15"/>
  <c r="D9" i="15"/>
  <c r="C8" i="15"/>
  <c r="B15" i="14"/>
  <c r="D13" i="14"/>
  <c r="D9" i="14"/>
  <c r="B7" i="14"/>
  <c r="D5" i="14"/>
  <c r="C16" i="13"/>
  <c r="C12" i="13"/>
  <c r="B11" i="13"/>
  <c r="B7" i="13"/>
  <c r="D5" i="13"/>
  <c r="C16" i="12"/>
  <c r="C12" i="12"/>
  <c r="B11" i="12"/>
  <c r="B7" i="12"/>
  <c r="D5" i="12"/>
  <c r="C16" i="11"/>
  <c r="C12" i="11"/>
  <c r="B11" i="11"/>
  <c r="B7" i="11"/>
  <c r="D5" i="11"/>
  <c r="C16" i="10"/>
  <c r="C12" i="10"/>
  <c r="B11" i="10"/>
  <c r="C8" i="10"/>
  <c r="D14" i="17"/>
  <c r="B12" i="17"/>
  <c r="D10" i="17"/>
  <c r="B8" i="17"/>
  <c r="B16" i="16"/>
  <c r="C13" i="16"/>
  <c r="C9" i="16"/>
  <c r="D6" i="16"/>
  <c r="B16" i="15"/>
  <c r="C13" i="15"/>
  <c r="C9" i="15"/>
  <c r="D6" i="15"/>
  <c r="C5" i="15"/>
  <c r="D14" i="14"/>
  <c r="B12" i="14"/>
  <c r="D10" i="14"/>
  <c r="C5" i="14"/>
  <c r="B12" i="13"/>
  <c r="D6" i="13"/>
  <c r="C13" i="12"/>
  <c r="B8" i="12"/>
  <c r="D14" i="11"/>
  <c r="C9" i="11"/>
  <c r="B16" i="10"/>
  <c r="D10" i="10"/>
  <c r="C5" i="10"/>
  <c r="D10" i="12"/>
  <c r="D6" i="11"/>
  <c r="C13" i="10"/>
  <c r="B8" i="13"/>
  <c r="D14" i="12"/>
  <c r="B16" i="11"/>
  <c r="D6" i="10"/>
  <c r="C9" i="14"/>
  <c r="B16" i="13"/>
  <c r="D10" i="13"/>
  <c r="C5" i="13"/>
  <c r="B12" i="12"/>
  <c r="D6" i="12"/>
  <c r="C13" i="11"/>
  <c r="B8" i="11"/>
  <c r="D14" i="10"/>
  <c r="C9" i="10"/>
  <c r="B8" i="14"/>
  <c r="D14" i="13"/>
  <c r="C9" i="13"/>
  <c r="B16" i="12"/>
  <c r="C5" i="12"/>
  <c r="B12" i="11"/>
  <c r="B8" i="10"/>
  <c r="D6" i="14"/>
  <c r="C13" i="13"/>
  <c r="C9" i="12"/>
  <c r="D10" i="11"/>
  <c r="C5" i="11"/>
  <c r="B12" i="10"/>
  <c r="D16" i="9"/>
  <c r="C15" i="9"/>
  <c r="B14" i="9"/>
  <c r="D12" i="9"/>
  <c r="C11" i="9"/>
  <c r="B10" i="9"/>
  <c r="D8" i="9"/>
  <c r="C7" i="9"/>
  <c r="B6" i="9"/>
  <c r="D16" i="8"/>
  <c r="C15" i="8"/>
  <c r="B14" i="8"/>
  <c r="D12" i="8"/>
  <c r="C11" i="8"/>
  <c r="B10" i="8"/>
  <c r="D8" i="8"/>
  <c r="C7" i="8"/>
  <c r="B6" i="8"/>
  <c r="D16" i="7"/>
  <c r="C15" i="7"/>
  <c r="B14" i="7"/>
  <c r="D12" i="7"/>
  <c r="C11" i="7"/>
  <c r="B10" i="7"/>
  <c r="D8" i="7"/>
  <c r="C7" i="7"/>
  <c r="B6" i="7"/>
  <c r="D16" i="6"/>
  <c r="C15" i="6"/>
  <c r="B14" i="6"/>
  <c r="D12" i="6"/>
  <c r="C11" i="6"/>
  <c r="B10" i="6"/>
  <c r="D8" i="6"/>
  <c r="C7" i="6"/>
  <c r="B6" i="6"/>
  <c r="C16" i="9"/>
  <c r="B15" i="9"/>
  <c r="D13" i="9"/>
  <c r="C12" i="9"/>
  <c r="B11" i="9"/>
  <c r="D9" i="9"/>
  <c r="C8" i="9"/>
  <c r="B7" i="9"/>
  <c r="D5" i="9"/>
  <c r="C16" i="8"/>
  <c r="B15" i="8"/>
  <c r="D13" i="8"/>
  <c r="C12" i="8"/>
  <c r="B11" i="8"/>
  <c r="D9" i="8"/>
  <c r="C8" i="8"/>
  <c r="B7" i="8"/>
  <c r="D5" i="8"/>
  <c r="C16" i="7"/>
  <c r="B15" i="7"/>
  <c r="D13" i="7"/>
  <c r="C12" i="7"/>
  <c r="B11" i="7"/>
  <c r="D9" i="7"/>
  <c r="C8" i="7"/>
  <c r="B7" i="7"/>
  <c r="D5" i="7"/>
  <c r="C16" i="6"/>
  <c r="B15" i="6"/>
  <c r="D13" i="6"/>
  <c r="C12" i="6"/>
  <c r="B11" i="6"/>
  <c r="D9" i="6"/>
  <c r="C8" i="6"/>
  <c r="B7" i="6"/>
  <c r="D5" i="6"/>
  <c r="B16" i="9"/>
  <c r="D14" i="9"/>
  <c r="C13" i="9"/>
  <c r="B12" i="9"/>
  <c r="D10" i="9"/>
  <c r="C9" i="9"/>
  <c r="B8" i="9"/>
  <c r="D6" i="9"/>
  <c r="C5" i="9"/>
  <c r="B16" i="8"/>
  <c r="D14" i="8"/>
  <c r="C13" i="8"/>
  <c r="B12" i="8"/>
  <c r="D10" i="8"/>
  <c r="C9" i="8"/>
  <c r="B8" i="8"/>
  <c r="D6" i="8"/>
  <c r="C5" i="8"/>
  <c r="B16" i="7"/>
  <c r="D14" i="7"/>
  <c r="C13" i="7"/>
  <c r="B12" i="7"/>
  <c r="D10" i="7"/>
  <c r="C9" i="7"/>
  <c r="B8" i="7"/>
  <c r="D6" i="7"/>
  <c r="C5" i="7"/>
  <c r="B16" i="6"/>
  <c r="D14" i="6"/>
  <c r="C13" i="6"/>
  <c r="B12" i="6"/>
  <c r="D10" i="6"/>
  <c r="C9" i="6"/>
  <c r="B8" i="6"/>
  <c r="D6" i="6"/>
  <c r="C5" i="6"/>
  <c r="D15" i="9"/>
  <c r="C14" i="9"/>
  <c r="B13" i="9"/>
  <c r="D11" i="9"/>
  <c r="C10" i="9"/>
  <c r="B9" i="9"/>
  <c r="D7" i="9"/>
  <c r="C6" i="9"/>
  <c r="B5" i="9"/>
  <c r="D15" i="8"/>
  <c r="C14" i="8"/>
  <c r="B13" i="8"/>
  <c r="D11" i="8"/>
  <c r="C10" i="8"/>
  <c r="B9" i="8"/>
  <c r="D7" i="8"/>
  <c r="C6" i="8"/>
  <c r="B5" i="8"/>
  <c r="D15" i="7"/>
  <c r="C14" i="7"/>
  <c r="B9" i="7"/>
  <c r="D15" i="6"/>
  <c r="C10" i="6"/>
  <c r="B5" i="6"/>
  <c r="B13" i="7"/>
  <c r="D7" i="7"/>
  <c r="C14" i="6"/>
  <c r="B9" i="6"/>
  <c r="D11" i="7"/>
  <c r="C6" i="7"/>
  <c r="B13" i="6"/>
  <c r="D7" i="6"/>
  <c r="C10" i="7"/>
  <c r="B5" i="7"/>
  <c r="D11" i="6"/>
  <c r="C6" i="6"/>
  <c r="D16" i="5"/>
  <c r="C15" i="5"/>
  <c r="B14" i="5"/>
  <c r="D12" i="5"/>
  <c r="C11" i="5"/>
  <c r="B10" i="5"/>
  <c r="D8" i="5"/>
  <c r="C7" i="5"/>
  <c r="B6" i="5"/>
  <c r="D16" i="4"/>
  <c r="C15" i="4"/>
  <c r="B14" i="4"/>
  <c r="D12" i="4"/>
  <c r="C11" i="4"/>
  <c r="D8" i="4"/>
  <c r="C7" i="4"/>
  <c r="B6" i="4"/>
  <c r="C16" i="5"/>
  <c r="C12" i="5"/>
  <c r="B11" i="5"/>
  <c r="B7" i="5"/>
  <c r="D5" i="5"/>
  <c r="C16" i="4"/>
  <c r="C12" i="4"/>
  <c r="B11" i="4"/>
  <c r="B7" i="4"/>
  <c r="D5" i="4"/>
  <c r="B16" i="5"/>
  <c r="C13" i="5"/>
  <c r="C9" i="5"/>
  <c r="D6" i="5"/>
  <c r="C5" i="5"/>
  <c r="B16" i="4"/>
  <c r="C13" i="4"/>
  <c r="C9" i="4"/>
  <c r="D6" i="4"/>
  <c r="C5" i="4"/>
  <c r="D15" i="5"/>
  <c r="C14" i="5"/>
  <c r="B13" i="5"/>
  <c r="D11" i="5"/>
  <c r="C10" i="5"/>
  <c r="B9" i="5"/>
  <c r="D7" i="5"/>
  <c r="C6" i="5"/>
  <c r="B5" i="5"/>
  <c r="D15" i="4"/>
  <c r="C14" i="4"/>
  <c r="B13" i="4"/>
  <c r="D11" i="4"/>
  <c r="C10" i="4"/>
  <c r="B9" i="4"/>
  <c r="D7" i="4"/>
  <c r="C6" i="4"/>
  <c r="B5" i="4"/>
  <c r="B10" i="4"/>
  <c r="B15" i="5"/>
  <c r="D13" i="5"/>
  <c r="D9" i="5"/>
  <c r="C8" i="5"/>
  <c r="B15" i="4"/>
  <c r="D13" i="4"/>
  <c r="D9" i="4"/>
  <c r="C8" i="4"/>
  <c r="D14" i="5"/>
  <c r="B12" i="5"/>
  <c r="D10" i="5"/>
  <c r="B8" i="5"/>
  <c r="D14" i="4"/>
  <c r="B12" i="4"/>
  <c r="D10" i="4"/>
  <c r="B8" i="4"/>
  <c r="D16" i="3"/>
  <c r="C15" i="3"/>
  <c r="B14" i="3"/>
  <c r="D12" i="3"/>
  <c r="C11" i="3"/>
  <c r="B10" i="3"/>
  <c r="D8" i="3"/>
  <c r="C7" i="3"/>
  <c r="B6" i="3"/>
  <c r="C16" i="3"/>
  <c r="B15" i="3"/>
  <c r="D13" i="3"/>
  <c r="C12" i="3"/>
  <c r="B11" i="3"/>
  <c r="D9" i="3"/>
  <c r="C8" i="3"/>
  <c r="B7" i="3"/>
  <c r="D5" i="3"/>
  <c r="B16" i="3"/>
  <c r="D14" i="3"/>
  <c r="C13" i="3"/>
  <c r="B12" i="3"/>
  <c r="D10" i="3"/>
  <c r="C9" i="3"/>
  <c r="B8" i="3"/>
  <c r="D6" i="3"/>
  <c r="C5" i="3"/>
  <c r="D15" i="3"/>
  <c r="C14" i="3"/>
  <c r="B13" i="3"/>
  <c r="D11" i="3"/>
  <c r="C10" i="3"/>
  <c r="B9" i="3"/>
  <c r="D7" i="3"/>
  <c r="C6" i="3"/>
  <c r="B5" i="3"/>
  <c r="B5" i="2"/>
  <c r="C5" i="2"/>
  <c r="D5" i="2"/>
  <c r="B6" i="2"/>
  <c r="C6" i="2"/>
  <c r="D6" i="2"/>
  <c r="B7" i="2"/>
  <c r="C7" i="2"/>
  <c r="D7" i="2"/>
  <c r="B8" i="2"/>
  <c r="C8" i="2"/>
  <c r="D8" i="2"/>
  <c r="B9" i="2"/>
  <c r="C9" i="2"/>
  <c r="D9" i="2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C15" i="2"/>
  <c r="D15" i="2"/>
  <c r="B16" i="2"/>
  <c r="C16" i="2"/>
  <c r="D16" i="2"/>
</calcChain>
</file>

<file path=xl/sharedStrings.xml><?xml version="1.0" encoding="utf-8"?>
<sst xmlns="http://schemas.openxmlformats.org/spreadsheetml/2006/main" count="1317" uniqueCount="88">
  <si>
    <t>VOS</t>
  </si>
  <si>
    <t>VOLDERS</t>
  </si>
  <si>
    <t>VERSPECHT</t>
  </si>
  <si>
    <t>VERSNICK</t>
  </si>
  <si>
    <t>VERSLEGERS</t>
  </si>
  <si>
    <t>VERHAGHE</t>
  </si>
  <si>
    <t>VERBIST</t>
  </si>
  <si>
    <t>VERBEECK</t>
  </si>
  <si>
    <t>VERACHTERT</t>
  </si>
  <si>
    <t>VANSAN</t>
  </si>
  <si>
    <t>VANPOTTELBERGH</t>
  </si>
  <si>
    <t>VANOOSTERWIJCK</t>
  </si>
  <si>
    <t>VANMOL</t>
  </si>
  <si>
    <t>VANHEERTUM</t>
  </si>
  <si>
    <t>VANHEEL</t>
  </si>
  <si>
    <t>VANESPEN</t>
  </si>
  <si>
    <t>VANDYCKE</t>
  </si>
  <si>
    <t>VANDERTAELEN</t>
  </si>
  <si>
    <t>VANDEGUSTE</t>
  </si>
  <si>
    <t>VANCAMPENHOUT</t>
  </si>
  <si>
    <t>TOUSSAINT</t>
  </si>
  <si>
    <t>TIMMERMANS</t>
  </si>
  <si>
    <t>STAS</t>
  </si>
  <si>
    <t>STAELENS</t>
  </si>
  <si>
    <t>SERRUYS</t>
  </si>
  <si>
    <t>ROMBAUT</t>
  </si>
  <si>
    <t>REYNDERS</t>
  </si>
  <si>
    <t>RAMPAZZO</t>
  </si>
  <si>
    <t>RAYMAEKERS</t>
  </si>
  <si>
    <t>POULET</t>
  </si>
  <si>
    <t>PEELMAN</t>
  </si>
  <si>
    <t>PAREDIS</t>
  </si>
  <si>
    <t>PAELSTERMANS</t>
  </si>
  <si>
    <t>NUYTTENS</t>
  </si>
  <si>
    <t>MONSEUX</t>
  </si>
  <si>
    <t>MOERMANS</t>
  </si>
  <si>
    <t>MEULDERS</t>
  </si>
  <si>
    <t>MARIQUE</t>
  </si>
  <si>
    <t>LUYPAERT</t>
  </si>
  <si>
    <t>LOUIS</t>
  </si>
  <si>
    <t>LEPROPRE</t>
  </si>
  <si>
    <t>LEENDERS</t>
  </si>
  <si>
    <t>LEBRUN</t>
  </si>
  <si>
    <t>LANGENDRIES</t>
  </si>
  <si>
    <t>LAMBRICHTS</t>
  </si>
  <si>
    <t>LABORNE</t>
  </si>
  <si>
    <t>KINOO</t>
  </si>
  <si>
    <t>JORIS</t>
  </si>
  <si>
    <t>JANSSENS90</t>
  </si>
  <si>
    <t>JANSSENS</t>
  </si>
  <si>
    <t>HUYBRECHTS93</t>
  </si>
  <si>
    <t>HUYBRECHTS88</t>
  </si>
  <si>
    <t>HOURT</t>
  </si>
  <si>
    <t>HOEBRECHTS</t>
  </si>
  <si>
    <t>HERMANS</t>
  </si>
  <si>
    <t>GOOSSENS</t>
  </si>
  <si>
    <t>GERETS</t>
  </si>
  <si>
    <t>FRONZEE</t>
  </si>
  <si>
    <t>DUTRIEUX</t>
  </si>
  <si>
    <t>DUPUIS</t>
  </si>
  <si>
    <t>DUPAGNE</t>
  </si>
  <si>
    <t>DILLEN</t>
  </si>
  <si>
    <t>DEVOOGHT</t>
  </si>
  <si>
    <t>DETHINNE</t>
  </si>
  <si>
    <t>DESPIEGELEER</t>
  </si>
  <si>
    <t>DELANGHE</t>
  </si>
  <si>
    <t>DEDONDER</t>
  </si>
  <si>
    <t>DECOCK</t>
  </si>
  <si>
    <t>CUGNON</t>
  </si>
  <si>
    <t>COELMONT</t>
  </si>
  <si>
    <t>CLAES</t>
  </si>
  <si>
    <t>CAUDRON</t>
  </si>
  <si>
    <t>CASTELEYN</t>
  </si>
  <si>
    <t>BROUX</t>
  </si>
  <si>
    <t>ALLAERTS</t>
  </si>
  <si>
    <t>ALEN</t>
  </si>
  <si>
    <t>ADAM</t>
  </si>
  <si>
    <t>ST</t>
  </si>
  <si>
    <t>RO</t>
  </si>
  <si>
    <t>EH</t>
  </si>
  <si>
    <t>BEL</t>
  </si>
  <si>
    <t>CIC</t>
  </si>
  <si>
    <t>NAAM</t>
  </si>
  <si>
    <t>NACHT</t>
  </si>
  <si>
    <t>RES</t>
  </si>
  <si>
    <t>PM</t>
  </si>
  <si>
    <t>AM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</si>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</sst>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4" fontId="0" fillId="0" borderId="5" xfId="0" applyNumberFormat="1" applyBorder="1" applyAlignment="1">
      <alignment horizontal="center" vertical="center"/>
    </xf>
    <xf numFmtId="14" fontId="0" fillId="0" borderId="5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5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Border="1"/>
    <xf numFmtId="14" fontId="0" fillId="0" borderId="1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JklaOYe7gx_Createur-de-service-Ph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C"/>
      <sheetName val="EH"/>
      <sheetName val="RO"/>
      <sheetName val="BEL"/>
      <sheetName val="ST"/>
    </sheetNames>
    <sheetDataSet>
      <sheetData sheetId="0">
        <row r="1">
          <cell r="A1" t="str">
            <v>ADAM</v>
          </cell>
        </row>
        <row r="2">
          <cell r="A2" t="str">
            <v>ALEN</v>
          </cell>
        </row>
        <row r="3">
          <cell r="A3" t="str">
            <v>ALLAERTS</v>
          </cell>
        </row>
        <row r="4">
          <cell r="A4" t="str">
            <v>BROUX</v>
          </cell>
        </row>
        <row r="5">
          <cell r="A5" t="str">
            <v>CASTELEYN</v>
          </cell>
        </row>
        <row r="6">
          <cell r="A6" t="str">
            <v>CAUDRON</v>
          </cell>
        </row>
        <row r="7">
          <cell r="A7" t="str">
            <v>CLAES</v>
          </cell>
        </row>
        <row r="8">
          <cell r="A8" t="str">
            <v>COELMONT</v>
          </cell>
        </row>
        <row r="9">
          <cell r="A9" t="str">
            <v>CUGNON</v>
          </cell>
        </row>
        <row r="10">
          <cell r="A10" t="str">
            <v>DECOCK</v>
          </cell>
        </row>
        <row r="11">
          <cell r="A11" t="str">
            <v>DEDONDER</v>
          </cell>
        </row>
        <row r="12">
          <cell r="A12" t="str">
            <v>DELANGHE</v>
          </cell>
        </row>
        <row r="13">
          <cell r="A13" t="str">
            <v>DESPIEGELEER</v>
          </cell>
        </row>
        <row r="14">
          <cell r="A14" t="str">
            <v>DETHINNE</v>
          </cell>
        </row>
        <row r="15">
          <cell r="A15" t="str">
            <v>DEVOOGHT</v>
          </cell>
        </row>
        <row r="16">
          <cell r="A16" t="str">
            <v>DILLEN</v>
          </cell>
        </row>
        <row r="17">
          <cell r="A17" t="str">
            <v>DUPAGNE</v>
          </cell>
        </row>
        <row r="18">
          <cell r="A18" t="str">
            <v>DUPUIS</v>
          </cell>
        </row>
        <row r="19">
          <cell r="A19" t="str">
            <v>DUTRIEUX</v>
          </cell>
        </row>
        <row r="20">
          <cell r="A20" t="str">
            <v>FRONZEE</v>
          </cell>
        </row>
        <row r="21">
          <cell r="A21" t="str">
            <v>GERETS</v>
          </cell>
        </row>
        <row r="22">
          <cell r="A22" t="str">
            <v>GOOSSENS</v>
          </cell>
        </row>
        <row r="23">
          <cell r="A23" t="str">
            <v>HERMANS</v>
          </cell>
        </row>
        <row r="24">
          <cell r="A24" t="str">
            <v>HOEBRECHTS</v>
          </cell>
        </row>
        <row r="25">
          <cell r="A25" t="str">
            <v>HOURT</v>
          </cell>
        </row>
        <row r="26">
          <cell r="A26" t="str">
            <v>HUYBRECHTS88</v>
          </cell>
        </row>
        <row r="27">
          <cell r="A27" t="str">
            <v>HUYBRECHTS93</v>
          </cell>
        </row>
        <row r="28">
          <cell r="A28" t="str">
            <v>JANSSENS</v>
          </cell>
        </row>
        <row r="29">
          <cell r="A29" t="str">
            <v>JANSSENS90</v>
          </cell>
        </row>
        <row r="30">
          <cell r="A30" t="str">
            <v>JORIS</v>
          </cell>
        </row>
        <row r="31">
          <cell r="A31" t="str">
            <v>KINOO</v>
          </cell>
        </row>
        <row r="32">
          <cell r="A32" t="str">
            <v>LABORNE</v>
          </cell>
        </row>
        <row r="33">
          <cell r="A33" t="str">
            <v>LAMBRICHTS</v>
          </cell>
        </row>
        <row r="34">
          <cell r="A34" t="str">
            <v>LANGENDRIES</v>
          </cell>
        </row>
        <row r="35">
          <cell r="A35" t="str">
            <v>LEBRUN</v>
          </cell>
        </row>
        <row r="36">
          <cell r="A36" t="str">
            <v>LEENDERS</v>
          </cell>
        </row>
        <row r="37">
          <cell r="A37" t="str">
            <v>LEPROPRE</v>
          </cell>
        </row>
        <row r="38">
          <cell r="A38" t="str">
            <v>LOUIS</v>
          </cell>
        </row>
        <row r="39">
          <cell r="A39" t="str">
            <v>LUYPAERT</v>
          </cell>
        </row>
        <row r="40">
          <cell r="A40" t="str">
            <v>MARIQUE</v>
          </cell>
        </row>
        <row r="41">
          <cell r="A41" t="str">
            <v>MEULDERS</v>
          </cell>
        </row>
        <row r="42">
          <cell r="A42" t="str">
            <v>MOERMANS</v>
          </cell>
        </row>
        <row r="43">
          <cell r="A43" t="str">
            <v>MONSEUX</v>
          </cell>
        </row>
        <row r="44">
          <cell r="A44" t="str">
            <v>NUYTTENS</v>
          </cell>
        </row>
        <row r="45">
          <cell r="A45" t="str">
            <v>PAELSTERMANS</v>
          </cell>
        </row>
        <row r="46">
          <cell r="A46" t="str">
            <v>PAREDIS</v>
          </cell>
        </row>
        <row r="47">
          <cell r="A47" t="str">
            <v>PEELMAN</v>
          </cell>
        </row>
        <row r="48">
          <cell r="A48" t="str">
            <v>POULET</v>
          </cell>
        </row>
        <row r="49">
          <cell r="A49" t="str">
            <v>RAYMAEKERS</v>
          </cell>
        </row>
        <row r="50">
          <cell r="A50" t="str">
            <v>RAMPAZZO</v>
          </cell>
        </row>
        <row r="51">
          <cell r="A51" t="str">
            <v>REYNDERS</v>
          </cell>
        </row>
        <row r="52">
          <cell r="A52" t="str">
            <v>ROMBAUT</v>
          </cell>
        </row>
        <row r="53">
          <cell r="A53" t="str">
            <v>SERRUYS</v>
          </cell>
        </row>
        <row r="54">
          <cell r="A54" t="str">
            <v>STAELENS</v>
          </cell>
        </row>
        <row r="55">
          <cell r="A55" t="str">
            <v>STAS</v>
          </cell>
        </row>
        <row r="56">
          <cell r="A56" t="str">
            <v>TIMMERMANS</v>
          </cell>
        </row>
        <row r="57">
          <cell r="A57" t="str">
            <v>TOUSSAINT</v>
          </cell>
        </row>
        <row r="58">
          <cell r="A58" t="str">
            <v>VANCAMPENHOUT</v>
          </cell>
        </row>
        <row r="59">
          <cell r="A59" t="str">
            <v>VANDEGUSTE</v>
          </cell>
        </row>
        <row r="60">
          <cell r="A60" t="str">
            <v>VANDERTAELEN</v>
          </cell>
        </row>
        <row r="61">
          <cell r="A61" t="str">
            <v>VANDYCKE</v>
          </cell>
        </row>
        <row r="62">
          <cell r="A62" t="str">
            <v>VANESPEN</v>
          </cell>
        </row>
        <row r="63">
          <cell r="A63" t="str">
            <v>VANHEEL</v>
          </cell>
        </row>
        <row r="64">
          <cell r="A64" t="str">
            <v>VANHEERTUM</v>
          </cell>
        </row>
        <row r="65">
          <cell r="A65" t="str">
            <v>VANMOL</v>
          </cell>
        </row>
        <row r="66">
          <cell r="A66" t="str">
            <v>VANOOSTERWIJCK</v>
          </cell>
        </row>
        <row r="67">
          <cell r="A67" t="str">
            <v>VANPOTTELBERGH</v>
          </cell>
        </row>
        <row r="68">
          <cell r="A68" t="str">
            <v>VANSAN</v>
          </cell>
        </row>
        <row r="69">
          <cell r="A69" t="str">
            <v>VERACHTERT</v>
          </cell>
        </row>
        <row r="70">
          <cell r="A70" t="str">
            <v>VERBEECK</v>
          </cell>
        </row>
        <row r="71">
          <cell r="A71" t="str">
            <v>VERBIST</v>
          </cell>
        </row>
        <row r="72">
          <cell r="A72" t="str">
            <v>VERHAGHE</v>
          </cell>
        </row>
        <row r="73">
          <cell r="A73" t="str">
            <v>VERSLEGERS</v>
          </cell>
        </row>
        <row r="74">
          <cell r="A74" t="str">
            <v>VERSNICK</v>
          </cell>
        </row>
        <row r="75">
          <cell r="A75" t="str">
            <v>VERSPECHT</v>
          </cell>
        </row>
        <row r="76">
          <cell r="A76" t="str">
            <v>VOLDERS</v>
          </cell>
        </row>
        <row r="77">
          <cell r="A77" t="str">
            <v>VOS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77"/>
  <sheetViews>
    <sheetView workbookViewId="0">
      <selection activeCell="F11" sqref="F11"/>
    </sheetView>
  </sheetViews>
  <sheetFormatPr baseColWidth="10" defaultRowHeight="15" x14ac:dyDescent="0.25"/>
  <cols>
    <col min="2" max="2" width="17.85546875" bestFit="1" customWidth="1"/>
  </cols>
  <sheetData>
    <row r="1" spans="2:2" x14ac:dyDescent="0.25">
      <c r="B1" s="22" t="s">
        <v>76</v>
      </c>
    </row>
    <row r="2" spans="2:2" x14ac:dyDescent="0.25">
      <c r="B2" s="23" t="s">
        <v>75</v>
      </c>
    </row>
    <row r="3" spans="2:2" x14ac:dyDescent="0.25">
      <c r="B3" s="23" t="s">
        <v>74</v>
      </c>
    </row>
    <row r="4" spans="2:2" x14ac:dyDescent="0.25">
      <c r="B4" s="23" t="s">
        <v>73</v>
      </c>
    </row>
    <row r="5" spans="2:2" x14ac:dyDescent="0.25">
      <c r="B5" s="23" t="s">
        <v>72</v>
      </c>
    </row>
    <row r="6" spans="2:2" x14ac:dyDescent="0.25">
      <c r="B6" s="23" t="s">
        <v>71</v>
      </c>
    </row>
    <row r="7" spans="2:2" x14ac:dyDescent="0.25">
      <c r="B7" s="23" t="s">
        <v>70</v>
      </c>
    </row>
    <row r="8" spans="2:2" x14ac:dyDescent="0.25">
      <c r="B8" s="23" t="s">
        <v>69</v>
      </c>
    </row>
    <row r="9" spans="2:2" x14ac:dyDescent="0.25">
      <c r="B9" s="23" t="s">
        <v>68</v>
      </c>
    </row>
    <row r="10" spans="2:2" x14ac:dyDescent="0.25">
      <c r="B10" s="23" t="s">
        <v>67</v>
      </c>
    </row>
    <row r="11" spans="2:2" x14ac:dyDescent="0.25">
      <c r="B11" s="23" t="s">
        <v>66</v>
      </c>
    </row>
    <row r="12" spans="2:2" x14ac:dyDescent="0.25">
      <c r="B12" s="23" t="s">
        <v>65</v>
      </c>
    </row>
    <row r="13" spans="2:2" x14ac:dyDescent="0.25">
      <c r="B13" s="23" t="s">
        <v>64</v>
      </c>
    </row>
    <row r="14" spans="2:2" x14ac:dyDescent="0.25">
      <c r="B14" s="23" t="s">
        <v>63</v>
      </c>
    </row>
    <row r="15" spans="2:2" x14ac:dyDescent="0.25">
      <c r="B15" s="23" t="s">
        <v>62</v>
      </c>
    </row>
    <row r="16" spans="2:2" x14ac:dyDescent="0.25">
      <c r="B16" s="23" t="s">
        <v>61</v>
      </c>
    </row>
    <row r="17" spans="2:2" x14ac:dyDescent="0.25">
      <c r="B17" s="23" t="s">
        <v>60</v>
      </c>
    </row>
    <row r="18" spans="2:2" x14ac:dyDescent="0.25">
      <c r="B18" s="23" t="s">
        <v>59</v>
      </c>
    </row>
    <row r="19" spans="2:2" x14ac:dyDescent="0.25">
      <c r="B19" s="23" t="s">
        <v>58</v>
      </c>
    </row>
    <row r="20" spans="2:2" x14ac:dyDescent="0.25">
      <c r="B20" s="23" t="s">
        <v>57</v>
      </c>
    </row>
    <row r="21" spans="2:2" x14ac:dyDescent="0.25">
      <c r="B21" s="23" t="s">
        <v>56</v>
      </c>
    </row>
    <row r="22" spans="2:2" x14ac:dyDescent="0.25">
      <c r="B22" s="23" t="s">
        <v>55</v>
      </c>
    </row>
    <row r="23" spans="2:2" x14ac:dyDescent="0.25">
      <c r="B23" s="23" t="s">
        <v>54</v>
      </c>
    </row>
    <row r="24" spans="2:2" x14ac:dyDescent="0.25">
      <c r="B24" s="23" t="s">
        <v>53</v>
      </c>
    </row>
    <row r="25" spans="2:2" x14ac:dyDescent="0.25">
      <c r="B25" s="23" t="s">
        <v>52</v>
      </c>
    </row>
    <row r="26" spans="2:2" x14ac:dyDescent="0.25">
      <c r="B26" s="23" t="s">
        <v>51</v>
      </c>
    </row>
    <row r="27" spans="2:2" x14ac:dyDescent="0.25">
      <c r="B27" s="23" t="s">
        <v>50</v>
      </c>
    </row>
    <row r="28" spans="2:2" x14ac:dyDescent="0.25">
      <c r="B28" s="23" t="s">
        <v>49</v>
      </c>
    </row>
    <row r="29" spans="2:2" x14ac:dyDescent="0.25">
      <c r="B29" s="23" t="s">
        <v>48</v>
      </c>
    </row>
    <row r="30" spans="2:2" x14ac:dyDescent="0.25">
      <c r="B30" s="23" t="s">
        <v>47</v>
      </c>
    </row>
    <row r="31" spans="2:2" x14ac:dyDescent="0.25">
      <c r="B31" s="23" t="s">
        <v>46</v>
      </c>
    </row>
    <row r="32" spans="2:2" x14ac:dyDescent="0.25">
      <c r="B32" s="23" t="s">
        <v>45</v>
      </c>
    </row>
    <row r="33" spans="2:2" x14ac:dyDescent="0.25">
      <c r="B33" s="23" t="s">
        <v>44</v>
      </c>
    </row>
    <row r="34" spans="2:2" x14ac:dyDescent="0.25">
      <c r="B34" s="23" t="s">
        <v>43</v>
      </c>
    </row>
    <row r="35" spans="2:2" x14ac:dyDescent="0.25">
      <c r="B35" s="23" t="s">
        <v>42</v>
      </c>
    </row>
    <row r="36" spans="2:2" x14ac:dyDescent="0.25">
      <c r="B36" s="23" t="s">
        <v>41</v>
      </c>
    </row>
    <row r="37" spans="2:2" x14ac:dyDescent="0.25">
      <c r="B37" s="23" t="s">
        <v>40</v>
      </c>
    </row>
    <row r="38" spans="2:2" x14ac:dyDescent="0.25">
      <c r="B38" s="23" t="s">
        <v>39</v>
      </c>
    </row>
    <row r="39" spans="2:2" x14ac:dyDescent="0.25">
      <c r="B39" s="23" t="s">
        <v>38</v>
      </c>
    </row>
    <row r="40" spans="2:2" x14ac:dyDescent="0.25">
      <c r="B40" s="23" t="s">
        <v>37</v>
      </c>
    </row>
    <row r="41" spans="2:2" x14ac:dyDescent="0.25">
      <c r="B41" s="23" t="s">
        <v>36</v>
      </c>
    </row>
    <row r="42" spans="2:2" x14ac:dyDescent="0.25">
      <c r="B42" s="23" t="s">
        <v>35</v>
      </c>
    </row>
    <row r="43" spans="2:2" x14ac:dyDescent="0.25">
      <c r="B43" s="23" t="s">
        <v>34</v>
      </c>
    </row>
    <row r="44" spans="2:2" x14ac:dyDescent="0.25">
      <c r="B44" s="23" t="s">
        <v>33</v>
      </c>
    </row>
    <row r="45" spans="2:2" x14ac:dyDescent="0.25">
      <c r="B45" s="23" t="s">
        <v>32</v>
      </c>
    </row>
    <row r="46" spans="2:2" x14ac:dyDescent="0.25">
      <c r="B46" s="23" t="s">
        <v>31</v>
      </c>
    </row>
    <row r="47" spans="2:2" x14ac:dyDescent="0.25">
      <c r="B47" s="23" t="s">
        <v>30</v>
      </c>
    </row>
    <row r="48" spans="2:2" x14ac:dyDescent="0.25">
      <c r="B48" s="23" t="s">
        <v>29</v>
      </c>
    </row>
    <row r="49" spans="2:2" x14ac:dyDescent="0.25">
      <c r="B49" s="23" t="s">
        <v>28</v>
      </c>
    </row>
    <row r="50" spans="2:2" x14ac:dyDescent="0.25">
      <c r="B50" s="23" t="s">
        <v>27</v>
      </c>
    </row>
    <row r="51" spans="2:2" x14ac:dyDescent="0.25">
      <c r="B51" s="23" t="s">
        <v>26</v>
      </c>
    </row>
    <row r="52" spans="2:2" x14ac:dyDescent="0.25">
      <c r="B52" s="23" t="s">
        <v>25</v>
      </c>
    </row>
    <row r="53" spans="2:2" x14ac:dyDescent="0.25">
      <c r="B53" s="23" t="s">
        <v>24</v>
      </c>
    </row>
    <row r="54" spans="2:2" x14ac:dyDescent="0.25">
      <c r="B54" s="23" t="s">
        <v>23</v>
      </c>
    </row>
    <row r="55" spans="2:2" x14ac:dyDescent="0.25">
      <c r="B55" s="23" t="s">
        <v>22</v>
      </c>
    </row>
    <row r="56" spans="2:2" x14ac:dyDescent="0.25">
      <c r="B56" s="23" t="s">
        <v>21</v>
      </c>
    </row>
    <row r="57" spans="2:2" x14ac:dyDescent="0.25">
      <c r="B57" s="23" t="s">
        <v>20</v>
      </c>
    </row>
    <row r="58" spans="2:2" x14ac:dyDescent="0.25">
      <c r="B58" s="23" t="s">
        <v>19</v>
      </c>
    </row>
    <row r="59" spans="2:2" x14ac:dyDescent="0.25">
      <c r="B59" s="23" t="s">
        <v>18</v>
      </c>
    </row>
    <row r="60" spans="2:2" x14ac:dyDescent="0.25">
      <c r="B60" s="23" t="s">
        <v>17</v>
      </c>
    </row>
    <row r="61" spans="2:2" x14ac:dyDescent="0.25">
      <c r="B61" s="23" t="s">
        <v>16</v>
      </c>
    </row>
    <row r="62" spans="2:2" x14ac:dyDescent="0.25">
      <c r="B62" s="23" t="s">
        <v>15</v>
      </c>
    </row>
    <row r="63" spans="2:2" x14ac:dyDescent="0.25">
      <c r="B63" s="23" t="s">
        <v>14</v>
      </c>
    </row>
    <row r="64" spans="2:2" x14ac:dyDescent="0.25">
      <c r="B64" s="23" t="s">
        <v>13</v>
      </c>
    </row>
    <row r="65" spans="2:2" x14ac:dyDescent="0.25">
      <c r="B65" s="23" t="s">
        <v>12</v>
      </c>
    </row>
    <row r="66" spans="2:2" x14ac:dyDescent="0.25">
      <c r="B66" s="23" t="s">
        <v>11</v>
      </c>
    </row>
    <row r="67" spans="2:2" x14ac:dyDescent="0.25">
      <c r="B67" s="23" t="s">
        <v>10</v>
      </c>
    </row>
    <row r="68" spans="2:2" x14ac:dyDescent="0.25">
      <c r="B68" s="23" t="s">
        <v>9</v>
      </c>
    </row>
    <row r="69" spans="2:2" x14ac:dyDescent="0.25">
      <c r="B69" s="23" t="s">
        <v>8</v>
      </c>
    </row>
    <row r="70" spans="2:2" x14ac:dyDescent="0.25">
      <c r="B70" s="23" t="s">
        <v>7</v>
      </c>
    </row>
    <row r="71" spans="2:2" x14ac:dyDescent="0.25">
      <c r="B71" s="23" t="s">
        <v>6</v>
      </c>
    </row>
    <row r="72" spans="2:2" x14ac:dyDescent="0.25">
      <c r="B72" s="23" t="s">
        <v>5</v>
      </c>
    </row>
    <row r="73" spans="2:2" x14ac:dyDescent="0.25">
      <c r="B73" s="23" t="s">
        <v>4</v>
      </c>
    </row>
    <row r="74" spans="2:2" x14ac:dyDescent="0.25">
      <c r="B74" s="23" t="s">
        <v>3</v>
      </c>
    </row>
    <row r="75" spans="2:2" x14ac:dyDescent="0.25">
      <c r="B75" s="23" t="s">
        <v>2</v>
      </c>
    </row>
    <row r="76" spans="2:2" x14ac:dyDescent="0.25">
      <c r="B76" s="23" t="s">
        <v>1</v>
      </c>
    </row>
    <row r="77" spans="2:2" ht="15.75" thickBot="1" x14ac:dyDescent="0.3">
      <c r="B77" s="24" t="s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3" sqref="F3"/>
    </sheetView>
  </sheetViews>
  <sheetFormatPr baseColWidth="10" defaultRowHeight="15" x14ac:dyDescent="0.25"/>
  <cols>
    <col min="1" max="1" width="3.85546875" customWidth="1"/>
    <col min="2" max="4" width="10.42578125" bestFit="1" customWidth="1"/>
    <col min="5" max="5" width="5.42578125" bestFit="1" customWidth="1"/>
    <col min="6" max="6" width="19.140625" customWidth="1"/>
    <col min="7" max="7" width="3.85546875" bestFit="1" customWidth="1"/>
    <col min="8" max="8" width="3" bestFit="1" customWidth="1"/>
    <col min="9" max="9" width="3.5703125" bestFit="1" customWidth="1"/>
    <col min="10" max="10" width="7.7109375" customWidth="1"/>
    <col min="11" max="11" width="18.5703125" customWidth="1"/>
    <col min="12" max="12" width="5" customWidth="1"/>
    <col min="13" max="13" width="5.5703125" customWidth="1"/>
    <col min="14" max="14" width="6.7109375" customWidth="1"/>
    <col min="15" max="15" width="9.28515625" customWidth="1"/>
    <col min="16" max="16" width="19.140625" customWidth="1"/>
  </cols>
  <sheetData>
    <row r="1" spans="1:16" ht="15.75" thickBot="1" x14ac:dyDescent="0.3"/>
    <row r="2" spans="1:16" ht="15.75" thickBot="1" x14ac:dyDescent="0.3">
      <c r="E2" t="s">
        <v>87</v>
      </c>
      <c r="F2" s="21">
        <f>'Sv1'!F2+8</f>
        <v>42683</v>
      </c>
    </row>
    <row r="3" spans="1:16" ht="15.75" thickBot="1" x14ac:dyDescent="0.3"/>
    <row r="4" spans="1:16" ht="15.75" thickBot="1" x14ac:dyDescent="0.3">
      <c r="A4" s="20"/>
      <c r="B4" s="18" t="s">
        <v>81</v>
      </c>
      <c r="C4" s="18" t="s">
        <v>77</v>
      </c>
      <c r="D4" s="18" t="s">
        <v>78</v>
      </c>
      <c r="E4" s="17" t="s">
        <v>86</v>
      </c>
      <c r="F4" s="16" t="s">
        <v>82</v>
      </c>
      <c r="G4" s="19" t="s">
        <v>81</v>
      </c>
      <c r="H4" s="18" t="s">
        <v>77</v>
      </c>
      <c r="I4" s="18" t="s">
        <v>78</v>
      </c>
      <c r="J4" s="18" t="s">
        <v>85</v>
      </c>
      <c r="K4" s="18" t="s">
        <v>82</v>
      </c>
      <c r="L4" s="18" t="s">
        <v>81</v>
      </c>
      <c r="M4" s="18" t="s">
        <v>77</v>
      </c>
      <c r="N4" s="18" t="s">
        <v>84</v>
      </c>
      <c r="O4" s="17" t="s">
        <v>83</v>
      </c>
      <c r="P4" s="16" t="s">
        <v>82</v>
      </c>
    </row>
    <row r="5" spans="1:16" ht="15.75" thickBot="1" x14ac:dyDescent="0.3">
      <c r="A5" s="15">
        <v>1</v>
      </c>
      <c r="B5" s="6" t="str">
        <f ca="1">IFERROR(INDIRECT(ADDRESS(MATCH($F5,[1]CIC!$A$1:$A$77,0),2,3,1,B$4),1),"")</f>
        <v/>
      </c>
      <c r="C5" s="6" t="str">
        <f ca="1">IFERROR(INDIRECT(ADDRESS(MATCH($F5,[1]CIC!$A$1:$A$77,0),2,3,1,C$4),1),"")</f>
        <v/>
      </c>
      <c r="D5" s="6" t="str">
        <f ca="1">IFERROR(INDIRECT(ADDRESS(MATCH($F5,[1]CIC!$A$1:$A$77,0),2,3,1,D$4),1),"")</f>
        <v/>
      </c>
      <c r="E5" s="5" t="s">
        <v>81</v>
      </c>
      <c r="F5" s="1" t="s">
        <v>76</v>
      </c>
      <c r="G5" s="14"/>
      <c r="H5" s="13"/>
      <c r="I5" s="13"/>
      <c r="J5" s="13"/>
      <c r="K5" s="13"/>
      <c r="L5" s="13"/>
      <c r="M5" s="13"/>
      <c r="N5" s="13"/>
      <c r="O5" s="12"/>
      <c r="P5" s="1"/>
    </row>
    <row r="6" spans="1:16" ht="15.75" thickBot="1" x14ac:dyDescent="0.3">
      <c r="A6" s="11">
        <v>2</v>
      </c>
      <c r="B6" s="6" t="str">
        <f ca="1">IFERROR(INDIRECT(ADDRESS(MATCH($F6,[1]CIC!$A$1:$A$77,0),2,3,1,B$4),1),"")</f>
        <v/>
      </c>
      <c r="C6" s="6" t="str">
        <f ca="1">IFERROR(INDIRECT(ADDRESS(MATCH($F6,[1]CIC!$A$1:$A$77,0),2,3,1,C$4),1),"")</f>
        <v/>
      </c>
      <c r="D6" s="6" t="str">
        <f ca="1">IFERROR(INDIRECT(ADDRESS(MATCH($F6,[1]CIC!$A$1:$A$77,0),2,3,1,D$4),1),"")</f>
        <v/>
      </c>
      <c r="E6" s="5" t="s">
        <v>81</v>
      </c>
      <c r="F6" s="1" t="s">
        <v>72</v>
      </c>
      <c r="G6" s="10"/>
      <c r="H6" s="9"/>
      <c r="I6" s="9"/>
      <c r="J6" s="9"/>
      <c r="K6" s="9"/>
      <c r="L6" s="9"/>
      <c r="M6" s="9"/>
      <c r="N6" s="9"/>
      <c r="O6" s="8"/>
      <c r="P6" s="1"/>
    </row>
    <row r="7" spans="1:16" ht="15.75" thickBot="1" x14ac:dyDescent="0.3">
      <c r="A7" s="11">
        <v>3</v>
      </c>
      <c r="B7" s="6" t="str">
        <f ca="1">IFERROR(INDIRECT(ADDRESS(MATCH($F7,[1]CIC!$A$1:$A$77,0),2,3,1,B$4),1),"")</f>
        <v/>
      </c>
      <c r="C7" s="6" t="str">
        <f ca="1">IFERROR(INDIRECT(ADDRESS(MATCH($F7,[1]CIC!$A$1:$A$77,0),2,3,1,C$4),1),"")</f>
        <v/>
      </c>
      <c r="D7" s="6" t="str">
        <f ca="1">IFERROR(INDIRECT(ADDRESS(MATCH($F7,[1]CIC!$A$1:$A$77,0),2,3,1,D$4),1),"")</f>
        <v/>
      </c>
      <c r="E7" s="5" t="s">
        <v>79</v>
      </c>
      <c r="F7" s="1" t="s">
        <v>64</v>
      </c>
      <c r="G7" s="10"/>
      <c r="H7" s="9"/>
      <c r="I7" s="9"/>
      <c r="J7" s="9"/>
      <c r="K7" s="9"/>
      <c r="L7" s="9"/>
      <c r="M7" s="9"/>
      <c r="N7" s="9"/>
      <c r="O7" s="8"/>
      <c r="P7" s="1"/>
    </row>
    <row r="8" spans="1:16" ht="15.75" thickBot="1" x14ac:dyDescent="0.3">
      <c r="A8" s="11">
        <v>4</v>
      </c>
      <c r="B8" s="6" t="str">
        <f ca="1">IFERROR(INDIRECT(ADDRESS(MATCH($F8,[1]CIC!$A$1:$A$77,0),2,3,1,B$4),1),"")</f>
        <v/>
      </c>
      <c r="C8" s="6" t="str">
        <f ca="1">IFERROR(INDIRECT(ADDRESS(MATCH($F8,[1]CIC!$A$1:$A$77,0),2,3,1,C$4),1),"")</f>
        <v/>
      </c>
      <c r="D8" s="6" t="str">
        <f ca="1">IFERROR(INDIRECT(ADDRESS(MATCH($F8,[1]CIC!$A$1:$A$77,0),2,3,1,D$4),1),"")</f>
        <v/>
      </c>
      <c r="E8" s="5" t="s">
        <v>81</v>
      </c>
      <c r="F8" s="1" t="s">
        <v>57</v>
      </c>
      <c r="G8" s="10"/>
      <c r="H8" s="9"/>
      <c r="I8" s="9"/>
      <c r="J8" s="9"/>
      <c r="K8" s="9"/>
      <c r="L8" s="9"/>
      <c r="M8" s="9"/>
      <c r="N8" s="9"/>
      <c r="O8" s="8"/>
      <c r="P8" s="1"/>
    </row>
    <row r="9" spans="1:16" ht="15.75" thickBot="1" x14ac:dyDescent="0.3">
      <c r="A9" s="11">
        <v>5</v>
      </c>
      <c r="B9" s="6" t="str">
        <f ca="1">IFERROR(INDIRECT(ADDRESS(MATCH($F9,[1]CIC!$A$1:$A$77,0),2,3,1,B$4),1),"")</f>
        <v/>
      </c>
      <c r="C9" s="6" t="str">
        <f ca="1">IFERROR(INDIRECT(ADDRESS(MATCH($F9,[1]CIC!$A$1:$A$77,0),2,3,1,C$4),1),"")</f>
        <v/>
      </c>
      <c r="D9" s="6" t="str">
        <f ca="1">IFERROR(INDIRECT(ADDRESS(MATCH($F9,[1]CIC!$A$1:$A$77,0),2,3,1,D$4),1),"")</f>
        <v/>
      </c>
      <c r="E9" s="5" t="s">
        <v>78</v>
      </c>
      <c r="F9" s="1" t="s">
        <v>45</v>
      </c>
      <c r="G9" s="10"/>
      <c r="H9" s="9"/>
      <c r="I9" s="9"/>
      <c r="J9" s="9"/>
      <c r="K9" s="9"/>
      <c r="L9" s="9"/>
      <c r="M9" s="9"/>
      <c r="N9" s="9"/>
      <c r="O9" s="8"/>
      <c r="P9" s="1"/>
    </row>
    <row r="10" spans="1:16" ht="15.75" thickBot="1" x14ac:dyDescent="0.3">
      <c r="A10" s="11">
        <v>6</v>
      </c>
      <c r="B10" s="6" t="str">
        <f ca="1">IFERROR(INDIRECT(ADDRESS(MATCH($F10,[1]CIC!$A$1:$A$77,0),2,3,1,B$4),1),"")</f>
        <v/>
      </c>
      <c r="C10" s="6" t="str">
        <f ca="1">IFERROR(INDIRECT(ADDRESS(MATCH($F10,[1]CIC!$A$1:$A$77,0),2,3,1,C$4),1),"")</f>
        <v/>
      </c>
      <c r="D10" s="6" t="str">
        <f ca="1">IFERROR(INDIRECT(ADDRESS(MATCH($F10,[1]CIC!$A$1:$A$77,0),2,3,1,D$4),1),"")</f>
        <v/>
      </c>
      <c r="E10" s="5" t="s">
        <v>80</v>
      </c>
      <c r="F10" s="1" t="s">
        <v>37</v>
      </c>
      <c r="G10" s="10"/>
      <c r="H10" s="9"/>
      <c r="I10" s="9"/>
      <c r="J10" s="9"/>
      <c r="K10" s="9"/>
      <c r="L10" s="9"/>
      <c r="M10" s="9"/>
      <c r="N10" s="9"/>
      <c r="O10" s="8"/>
      <c r="P10" s="1"/>
    </row>
    <row r="11" spans="1:16" ht="15.75" thickBot="1" x14ac:dyDescent="0.3">
      <c r="A11" s="11">
        <v>7</v>
      </c>
      <c r="B11" s="6" t="str">
        <f ca="1">IFERROR(INDIRECT(ADDRESS(MATCH($F11,[1]CIC!$A$1:$A$77,0),2,3,1,B$4),1),"")</f>
        <v/>
      </c>
      <c r="C11" s="6" t="str">
        <f ca="1">IFERROR(INDIRECT(ADDRESS(MATCH($F11,[1]CIC!$A$1:$A$77,0),2,3,1,C$4),1),"")</f>
        <v/>
      </c>
      <c r="D11" s="6" t="str">
        <f ca="1">IFERROR(INDIRECT(ADDRESS(MATCH($F11,[1]CIC!$A$1:$A$77,0),2,3,1,D$4),1),"")</f>
        <v/>
      </c>
      <c r="E11" s="5" t="s">
        <v>78</v>
      </c>
      <c r="F11" s="1" t="s">
        <v>27</v>
      </c>
      <c r="G11" s="10"/>
      <c r="H11" s="9"/>
      <c r="I11" s="9"/>
      <c r="J11" s="9"/>
      <c r="K11" s="9"/>
      <c r="L11" s="9"/>
      <c r="M11" s="9"/>
      <c r="N11" s="9"/>
      <c r="O11" s="8"/>
      <c r="P11" s="1"/>
    </row>
    <row r="12" spans="1:16" ht="15.75" thickBot="1" x14ac:dyDescent="0.3">
      <c r="A12" s="11">
        <v>8</v>
      </c>
      <c r="B12" s="6" t="str">
        <f ca="1">IFERROR(INDIRECT(ADDRESS(MATCH($F12,[1]CIC!$A$1:$A$77,0),2,3,1,B$4),1),"")</f>
        <v/>
      </c>
      <c r="C12" s="6" t="str">
        <f ca="1">IFERROR(INDIRECT(ADDRESS(MATCH($F12,[1]CIC!$A$1:$A$77,0),2,3,1,C$4),1),"")</f>
        <v/>
      </c>
      <c r="D12" s="6" t="str">
        <f ca="1">IFERROR(INDIRECT(ADDRESS(MATCH($F12,[1]CIC!$A$1:$A$77,0),2,3,1,D$4),1),"")</f>
        <v/>
      </c>
      <c r="E12" s="5" t="s">
        <v>80</v>
      </c>
      <c r="F12" s="1" t="s">
        <v>16</v>
      </c>
      <c r="G12" s="10"/>
      <c r="H12" s="9"/>
      <c r="I12" s="9"/>
      <c r="J12" s="9"/>
      <c r="K12" s="9"/>
      <c r="L12" s="9"/>
      <c r="M12" s="9"/>
      <c r="N12" s="9"/>
      <c r="O12" s="8"/>
      <c r="P12" s="1"/>
    </row>
    <row r="13" spans="1:16" ht="15.75" thickBot="1" x14ac:dyDescent="0.3">
      <c r="A13" s="11">
        <v>9</v>
      </c>
      <c r="B13" s="6" t="str">
        <f ca="1">IFERROR(INDIRECT(ADDRESS(MATCH($F13,[1]CIC!$A$1:$A$77,0),2,3,1,B$4),1),"")</f>
        <v/>
      </c>
      <c r="C13" s="6" t="str">
        <f ca="1">IFERROR(INDIRECT(ADDRESS(MATCH($F13,[1]CIC!$A$1:$A$77,0),2,3,1,C$4),1),"")</f>
        <v/>
      </c>
      <c r="D13" s="6" t="str">
        <f ca="1">IFERROR(INDIRECT(ADDRESS(MATCH($F13,[1]CIC!$A$1:$A$77,0),2,3,1,D$4),1),"")</f>
        <v/>
      </c>
      <c r="E13" s="5" t="s">
        <v>79</v>
      </c>
      <c r="F13" s="1" t="s">
        <v>6</v>
      </c>
      <c r="G13" s="10"/>
      <c r="H13" s="9"/>
      <c r="I13" s="9"/>
      <c r="J13" s="9"/>
      <c r="K13" s="9"/>
      <c r="L13" s="9"/>
      <c r="M13" s="9"/>
      <c r="N13" s="9"/>
      <c r="O13" s="8"/>
      <c r="P13" s="1"/>
    </row>
    <row r="14" spans="1:16" ht="15.75" thickBot="1" x14ac:dyDescent="0.3">
      <c r="A14" s="11">
        <v>10</v>
      </c>
      <c r="B14" s="6" t="str">
        <f ca="1">IFERROR(INDIRECT(ADDRESS(MATCH($F14,[1]CIC!$A$1:$A$77,0),2,3,1,B$4),1),"")</f>
        <v/>
      </c>
      <c r="C14" s="6" t="str">
        <f ca="1">IFERROR(INDIRECT(ADDRESS(MATCH($F14,[1]CIC!$A$1:$A$77,0),2,3,1,C$4),1),"")</f>
        <v/>
      </c>
      <c r="D14" s="6" t="str">
        <f ca="1">IFERROR(INDIRECT(ADDRESS(MATCH($F14,[1]CIC!$A$1:$A$77,0),2,3,1,D$4),1),"")</f>
        <v/>
      </c>
      <c r="E14" s="5" t="s">
        <v>79</v>
      </c>
      <c r="F14" s="1" t="s">
        <v>29</v>
      </c>
      <c r="G14" s="10"/>
      <c r="H14" s="9"/>
      <c r="I14" s="9"/>
      <c r="J14" s="9"/>
      <c r="K14" s="9"/>
      <c r="L14" s="9"/>
      <c r="M14" s="9"/>
      <c r="N14" s="9"/>
      <c r="O14" s="8"/>
      <c r="P14" s="1"/>
    </row>
    <row r="15" spans="1:16" ht="15.75" thickBot="1" x14ac:dyDescent="0.3">
      <c r="A15" s="11">
        <v>11</v>
      </c>
      <c r="B15" s="6" t="str">
        <f ca="1">IFERROR(INDIRECT(ADDRESS(MATCH($F15,[1]CIC!$A$1:$A$77,0),2,3,1,B$4),1),"")</f>
        <v/>
      </c>
      <c r="C15" s="6" t="str">
        <f ca="1">IFERROR(INDIRECT(ADDRESS(MATCH($F15,[1]CIC!$A$1:$A$77,0),2,3,1,C$4),1),"")</f>
        <v/>
      </c>
      <c r="D15" s="6" t="str">
        <f ca="1">IFERROR(INDIRECT(ADDRESS(MATCH($F15,[1]CIC!$A$1:$A$77,0),2,3,1,D$4),1),"")</f>
        <v/>
      </c>
      <c r="E15" s="5" t="s">
        <v>78</v>
      </c>
      <c r="F15" s="1" t="s">
        <v>46</v>
      </c>
      <c r="G15" s="10"/>
      <c r="H15" s="9"/>
      <c r="I15" s="9"/>
      <c r="J15" s="9"/>
      <c r="K15" s="9"/>
      <c r="L15" s="9"/>
      <c r="M15" s="9"/>
      <c r="N15" s="9"/>
      <c r="O15" s="8"/>
      <c r="P15" s="1"/>
    </row>
    <row r="16" spans="1:16" ht="15.75" thickBot="1" x14ac:dyDescent="0.3">
      <c r="A16" s="7">
        <v>12</v>
      </c>
      <c r="B16" s="6" t="str">
        <f ca="1">IFERROR(INDIRECT(ADDRESS(MATCH($F16,[1]CIC!$A$1:$A$77,0),2,3,1,B$4),1),"")</f>
        <v/>
      </c>
      <c r="C16" s="6" t="str">
        <f ca="1">IFERROR(INDIRECT(ADDRESS(MATCH($F16,[1]CIC!$A$1:$A$77,0),2,3,1,C$4),1),"")</f>
        <v/>
      </c>
      <c r="D16" s="6" t="str">
        <f ca="1">IFERROR(INDIRECT(ADDRESS(MATCH($F16,[1]CIC!$A$1:$A$77,0),2,3,1,D$4),1),"")</f>
        <v/>
      </c>
      <c r="E16" s="5" t="s">
        <v>77</v>
      </c>
      <c r="F16" s="1" t="s">
        <v>25</v>
      </c>
      <c r="G16" s="4"/>
      <c r="H16" s="3"/>
      <c r="I16" s="3"/>
      <c r="J16" s="3"/>
      <c r="K16" s="3"/>
      <c r="L16" s="3"/>
      <c r="M16" s="3"/>
      <c r="N16" s="3"/>
      <c r="O16" s="2"/>
      <c r="P16" s="1"/>
    </row>
  </sheetData>
  <dataValidations count="1">
    <dataValidation type="list" allowBlank="1" showInputMessage="1" showErrorMessage="1" sqref="P5:P16">
      <formula1>$B$1:$B$77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Liste!$B$1:$B$77</xm:f>
          </x14:formula1>
          <xm:sqref>F5:F16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3" sqref="F3"/>
    </sheetView>
  </sheetViews>
  <sheetFormatPr baseColWidth="10" defaultRowHeight="15" x14ac:dyDescent="0.25"/>
  <cols>
    <col min="1" max="1" width="3.85546875" customWidth="1"/>
    <col min="2" max="4" width="10.42578125" bestFit="1" customWidth="1"/>
    <col min="5" max="5" width="5.42578125" bestFit="1" customWidth="1"/>
    <col min="6" max="6" width="19.140625" customWidth="1"/>
    <col min="7" max="7" width="3.85546875" bestFit="1" customWidth="1"/>
    <col min="8" max="8" width="3" bestFit="1" customWidth="1"/>
    <col min="9" max="9" width="3.5703125" bestFit="1" customWidth="1"/>
    <col min="10" max="10" width="7.7109375" customWidth="1"/>
    <col min="11" max="11" width="18.5703125" customWidth="1"/>
    <col min="12" max="12" width="5" customWidth="1"/>
    <col min="13" max="13" width="5.5703125" customWidth="1"/>
    <col min="14" max="14" width="6.7109375" customWidth="1"/>
    <col min="15" max="15" width="9.28515625" customWidth="1"/>
    <col min="16" max="16" width="19.140625" customWidth="1"/>
  </cols>
  <sheetData>
    <row r="1" spans="1:16" ht="15.75" thickBot="1" x14ac:dyDescent="0.3"/>
    <row r="2" spans="1:16" ht="15.75" thickBot="1" x14ac:dyDescent="0.3">
      <c r="E2" t="s">
        <v>87</v>
      </c>
      <c r="F2" s="21">
        <f>'Sv1'!F2+9</f>
        <v>42684</v>
      </c>
    </row>
    <row r="3" spans="1:16" ht="15.75" thickBot="1" x14ac:dyDescent="0.3"/>
    <row r="4" spans="1:16" ht="15.75" thickBot="1" x14ac:dyDescent="0.3">
      <c r="A4" s="20"/>
      <c r="B4" s="18" t="s">
        <v>81</v>
      </c>
      <c r="C4" s="18" t="s">
        <v>77</v>
      </c>
      <c r="D4" s="18" t="s">
        <v>78</v>
      </c>
      <c r="E4" s="17" t="s">
        <v>86</v>
      </c>
      <c r="F4" s="16" t="s">
        <v>82</v>
      </c>
      <c r="G4" s="19" t="s">
        <v>81</v>
      </c>
      <c r="H4" s="18" t="s">
        <v>77</v>
      </c>
      <c r="I4" s="18" t="s">
        <v>78</v>
      </c>
      <c r="J4" s="18" t="s">
        <v>85</v>
      </c>
      <c r="K4" s="18" t="s">
        <v>82</v>
      </c>
      <c r="L4" s="18" t="s">
        <v>81</v>
      </c>
      <c r="M4" s="18" t="s">
        <v>77</v>
      </c>
      <c r="N4" s="18" t="s">
        <v>84</v>
      </c>
      <c r="O4" s="17" t="s">
        <v>83</v>
      </c>
      <c r="P4" s="16" t="s">
        <v>82</v>
      </c>
    </row>
    <row r="5" spans="1:16" ht="15.75" thickBot="1" x14ac:dyDescent="0.3">
      <c r="A5" s="15">
        <v>1</v>
      </c>
      <c r="B5" s="6" t="str">
        <f ca="1">IFERROR(INDIRECT(ADDRESS(MATCH($F5,[1]CIC!$A$1:$A$77,0),2,3,1,B$4),1),"")</f>
        <v/>
      </c>
      <c r="C5" s="6" t="str">
        <f ca="1">IFERROR(INDIRECT(ADDRESS(MATCH($F5,[1]CIC!$A$1:$A$77,0),2,3,1,C$4),1),"")</f>
        <v/>
      </c>
      <c r="D5" s="6" t="str">
        <f ca="1">IFERROR(INDIRECT(ADDRESS(MATCH($F5,[1]CIC!$A$1:$A$77,0),2,3,1,D$4),1),"")</f>
        <v/>
      </c>
      <c r="E5" s="5" t="s">
        <v>81</v>
      </c>
      <c r="F5" s="1" t="s">
        <v>76</v>
      </c>
      <c r="G5" s="14"/>
      <c r="H5" s="13"/>
      <c r="I5" s="13"/>
      <c r="J5" s="13"/>
      <c r="K5" s="13"/>
      <c r="L5" s="13"/>
      <c r="M5" s="13"/>
      <c r="N5" s="13"/>
      <c r="O5" s="12"/>
      <c r="P5" s="1"/>
    </row>
    <row r="6" spans="1:16" ht="15.75" thickBot="1" x14ac:dyDescent="0.3">
      <c r="A6" s="11">
        <v>2</v>
      </c>
      <c r="B6" s="6" t="str">
        <f ca="1">IFERROR(INDIRECT(ADDRESS(MATCH($F6,[1]CIC!$A$1:$A$77,0),2,3,1,B$4),1),"")</f>
        <v/>
      </c>
      <c r="C6" s="6" t="str">
        <f ca="1">IFERROR(INDIRECT(ADDRESS(MATCH($F6,[1]CIC!$A$1:$A$77,0),2,3,1,C$4),1),"")</f>
        <v/>
      </c>
      <c r="D6" s="6" t="str">
        <f ca="1">IFERROR(INDIRECT(ADDRESS(MATCH($F6,[1]CIC!$A$1:$A$77,0),2,3,1,D$4),1),"")</f>
        <v/>
      </c>
      <c r="E6" s="5" t="s">
        <v>81</v>
      </c>
      <c r="F6" s="1" t="s">
        <v>72</v>
      </c>
      <c r="G6" s="10"/>
      <c r="H6" s="9"/>
      <c r="I6" s="9"/>
      <c r="J6" s="9"/>
      <c r="K6" s="9"/>
      <c r="L6" s="9"/>
      <c r="M6" s="9"/>
      <c r="N6" s="9"/>
      <c r="O6" s="8"/>
      <c r="P6" s="1"/>
    </row>
    <row r="7" spans="1:16" ht="15.75" thickBot="1" x14ac:dyDescent="0.3">
      <c r="A7" s="11">
        <v>3</v>
      </c>
      <c r="B7" s="6" t="str">
        <f ca="1">IFERROR(INDIRECT(ADDRESS(MATCH($F7,[1]CIC!$A$1:$A$77,0),2,3,1,B$4),1),"")</f>
        <v/>
      </c>
      <c r="C7" s="6" t="str">
        <f ca="1">IFERROR(INDIRECT(ADDRESS(MATCH($F7,[1]CIC!$A$1:$A$77,0),2,3,1,C$4),1),"")</f>
        <v/>
      </c>
      <c r="D7" s="6" t="str">
        <f ca="1">IFERROR(INDIRECT(ADDRESS(MATCH($F7,[1]CIC!$A$1:$A$77,0),2,3,1,D$4),1),"")</f>
        <v/>
      </c>
      <c r="E7" s="5" t="s">
        <v>79</v>
      </c>
      <c r="F7" s="1" t="s">
        <v>64</v>
      </c>
      <c r="G7" s="10"/>
      <c r="H7" s="9"/>
      <c r="I7" s="9"/>
      <c r="J7" s="9"/>
      <c r="K7" s="9"/>
      <c r="L7" s="9"/>
      <c r="M7" s="9"/>
      <c r="N7" s="9"/>
      <c r="O7" s="8"/>
      <c r="P7" s="1"/>
    </row>
    <row r="8" spans="1:16" ht="15.75" thickBot="1" x14ac:dyDescent="0.3">
      <c r="A8" s="11">
        <v>4</v>
      </c>
      <c r="B8" s="6" t="str">
        <f ca="1">IFERROR(INDIRECT(ADDRESS(MATCH($F8,[1]CIC!$A$1:$A$77,0),2,3,1,B$4),1),"")</f>
        <v/>
      </c>
      <c r="C8" s="6" t="str">
        <f ca="1">IFERROR(INDIRECT(ADDRESS(MATCH($F8,[1]CIC!$A$1:$A$77,0),2,3,1,C$4),1),"")</f>
        <v/>
      </c>
      <c r="D8" s="6" t="str">
        <f ca="1">IFERROR(INDIRECT(ADDRESS(MATCH($F8,[1]CIC!$A$1:$A$77,0),2,3,1,D$4),1),"")</f>
        <v/>
      </c>
      <c r="E8" s="5" t="s">
        <v>81</v>
      </c>
      <c r="F8" s="1" t="s">
        <v>57</v>
      </c>
      <c r="G8" s="10"/>
      <c r="H8" s="9"/>
      <c r="I8" s="9"/>
      <c r="J8" s="9"/>
      <c r="K8" s="9"/>
      <c r="L8" s="9"/>
      <c r="M8" s="9"/>
      <c r="N8" s="9"/>
      <c r="O8" s="8"/>
      <c r="P8" s="1"/>
    </row>
    <row r="9" spans="1:16" ht="15.75" thickBot="1" x14ac:dyDescent="0.3">
      <c r="A9" s="11">
        <v>5</v>
      </c>
      <c r="B9" s="6" t="str">
        <f ca="1">IFERROR(INDIRECT(ADDRESS(MATCH($F9,[1]CIC!$A$1:$A$77,0),2,3,1,B$4),1),"")</f>
        <v/>
      </c>
      <c r="C9" s="6" t="str">
        <f ca="1">IFERROR(INDIRECT(ADDRESS(MATCH($F9,[1]CIC!$A$1:$A$77,0),2,3,1,C$4),1),"")</f>
        <v/>
      </c>
      <c r="D9" s="6" t="str">
        <f ca="1">IFERROR(INDIRECT(ADDRESS(MATCH($F9,[1]CIC!$A$1:$A$77,0),2,3,1,D$4),1),"")</f>
        <v/>
      </c>
      <c r="E9" s="5" t="s">
        <v>78</v>
      </c>
      <c r="F9" s="1" t="s">
        <v>45</v>
      </c>
      <c r="G9" s="10"/>
      <c r="H9" s="9"/>
      <c r="I9" s="9"/>
      <c r="J9" s="9"/>
      <c r="K9" s="9"/>
      <c r="L9" s="9"/>
      <c r="M9" s="9"/>
      <c r="N9" s="9"/>
      <c r="O9" s="8"/>
      <c r="P9" s="1"/>
    </row>
    <row r="10" spans="1:16" ht="15.75" thickBot="1" x14ac:dyDescent="0.3">
      <c r="A10" s="11">
        <v>6</v>
      </c>
      <c r="B10" s="6" t="str">
        <f ca="1">IFERROR(INDIRECT(ADDRESS(MATCH($F10,[1]CIC!$A$1:$A$77,0),2,3,1,B$4),1),"")</f>
        <v/>
      </c>
      <c r="C10" s="6" t="str">
        <f ca="1">IFERROR(INDIRECT(ADDRESS(MATCH($F10,[1]CIC!$A$1:$A$77,0),2,3,1,C$4),1),"")</f>
        <v/>
      </c>
      <c r="D10" s="6" t="str">
        <f ca="1">IFERROR(INDIRECT(ADDRESS(MATCH($F10,[1]CIC!$A$1:$A$77,0),2,3,1,D$4),1),"")</f>
        <v/>
      </c>
      <c r="E10" s="5" t="s">
        <v>80</v>
      </c>
      <c r="F10" s="1" t="s">
        <v>37</v>
      </c>
      <c r="G10" s="10"/>
      <c r="H10" s="9"/>
      <c r="I10" s="9"/>
      <c r="J10" s="9"/>
      <c r="K10" s="9"/>
      <c r="L10" s="9"/>
      <c r="M10" s="9"/>
      <c r="N10" s="9"/>
      <c r="O10" s="8"/>
      <c r="P10" s="1"/>
    </row>
    <row r="11" spans="1:16" ht="15.75" thickBot="1" x14ac:dyDescent="0.3">
      <c r="A11" s="11">
        <v>7</v>
      </c>
      <c r="B11" s="6" t="str">
        <f ca="1">IFERROR(INDIRECT(ADDRESS(MATCH($F11,[1]CIC!$A$1:$A$77,0),2,3,1,B$4),1),"")</f>
        <v/>
      </c>
      <c r="C11" s="6" t="str">
        <f ca="1">IFERROR(INDIRECT(ADDRESS(MATCH($F11,[1]CIC!$A$1:$A$77,0),2,3,1,C$4),1),"")</f>
        <v/>
      </c>
      <c r="D11" s="6" t="str">
        <f ca="1">IFERROR(INDIRECT(ADDRESS(MATCH($F11,[1]CIC!$A$1:$A$77,0),2,3,1,D$4),1),"")</f>
        <v/>
      </c>
      <c r="E11" s="5" t="s">
        <v>78</v>
      </c>
      <c r="F11" s="1" t="s">
        <v>27</v>
      </c>
      <c r="G11" s="10"/>
      <c r="H11" s="9"/>
      <c r="I11" s="9"/>
      <c r="J11" s="9"/>
      <c r="K11" s="9"/>
      <c r="L11" s="9"/>
      <c r="M11" s="9"/>
      <c r="N11" s="9"/>
      <c r="O11" s="8"/>
      <c r="P11" s="1"/>
    </row>
    <row r="12" spans="1:16" ht="15.75" thickBot="1" x14ac:dyDescent="0.3">
      <c r="A12" s="11">
        <v>8</v>
      </c>
      <c r="B12" s="6" t="str">
        <f ca="1">IFERROR(INDIRECT(ADDRESS(MATCH($F12,[1]CIC!$A$1:$A$77,0),2,3,1,B$4),1),"")</f>
        <v/>
      </c>
      <c r="C12" s="6" t="str">
        <f ca="1">IFERROR(INDIRECT(ADDRESS(MATCH($F12,[1]CIC!$A$1:$A$77,0),2,3,1,C$4),1),"")</f>
        <v/>
      </c>
      <c r="D12" s="6" t="str">
        <f ca="1">IFERROR(INDIRECT(ADDRESS(MATCH($F12,[1]CIC!$A$1:$A$77,0),2,3,1,D$4),1),"")</f>
        <v/>
      </c>
      <c r="E12" s="5" t="s">
        <v>80</v>
      </c>
      <c r="F12" s="1" t="s">
        <v>16</v>
      </c>
      <c r="G12" s="10"/>
      <c r="H12" s="9"/>
      <c r="I12" s="9"/>
      <c r="J12" s="9"/>
      <c r="K12" s="9"/>
      <c r="L12" s="9"/>
      <c r="M12" s="9"/>
      <c r="N12" s="9"/>
      <c r="O12" s="8"/>
      <c r="P12" s="1"/>
    </row>
    <row r="13" spans="1:16" ht="15.75" thickBot="1" x14ac:dyDescent="0.3">
      <c r="A13" s="11">
        <v>9</v>
      </c>
      <c r="B13" s="6" t="str">
        <f ca="1">IFERROR(INDIRECT(ADDRESS(MATCH($F13,[1]CIC!$A$1:$A$77,0),2,3,1,B$4),1),"")</f>
        <v/>
      </c>
      <c r="C13" s="6" t="str">
        <f ca="1">IFERROR(INDIRECT(ADDRESS(MATCH($F13,[1]CIC!$A$1:$A$77,0),2,3,1,C$4),1),"")</f>
        <v/>
      </c>
      <c r="D13" s="6" t="str">
        <f ca="1">IFERROR(INDIRECT(ADDRESS(MATCH($F13,[1]CIC!$A$1:$A$77,0),2,3,1,D$4),1),"")</f>
        <v/>
      </c>
      <c r="E13" s="5" t="s">
        <v>79</v>
      </c>
      <c r="F13" s="1" t="s">
        <v>6</v>
      </c>
      <c r="G13" s="10"/>
      <c r="H13" s="9"/>
      <c r="I13" s="9"/>
      <c r="J13" s="9"/>
      <c r="K13" s="9"/>
      <c r="L13" s="9"/>
      <c r="M13" s="9"/>
      <c r="N13" s="9"/>
      <c r="O13" s="8"/>
      <c r="P13" s="1"/>
    </row>
    <row r="14" spans="1:16" ht="15.75" thickBot="1" x14ac:dyDescent="0.3">
      <c r="A14" s="11">
        <v>10</v>
      </c>
      <c r="B14" s="6" t="str">
        <f ca="1">IFERROR(INDIRECT(ADDRESS(MATCH($F14,[1]CIC!$A$1:$A$77,0),2,3,1,B$4),1),"")</f>
        <v/>
      </c>
      <c r="C14" s="6" t="str">
        <f ca="1">IFERROR(INDIRECT(ADDRESS(MATCH($F14,[1]CIC!$A$1:$A$77,0),2,3,1,C$4),1),"")</f>
        <v/>
      </c>
      <c r="D14" s="6" t="str">
        <f ca="1">IFERROR(INDIRECT(ADDRESS(MATCH($F14,[1]CIC!$A$1:$A$77,0),2,3,1,D$4),1),"")</f>
        <v/>
      </c>
      <c r="E14" s="5" t="s">
        <v>79</v>
      </c>
      <c r="F14" s="1" t="s">
        <v>29</v>
      </c>
      <c r="G14" s="10"/>
      <c r="H14" s="9"/>
      <c r="I14" s="9"/>
      <c r="J14" s="9"/>
      <c r="K14" s="9"/>
      <c r="L14" s="9"/>
      <c r="M14" s="9"/>
      <c r="N14" s="9"/>
      <c r="O14" s="8"/>
      <c r="P14" s="1"/>
    </row>
    <row r="15" spans="1:16" ht="15.75" thickBot="1" x14ac:dyDescent="0.3">
      <c r="A15" s="11">
        <v>11</v>
      </c>
      <c r="B15" s="6" t="str">
        <f ca="1">IFERROR(INDIRECT(ADDRESS(MATCH($F15,[1]CIC!$A$1:$A$77,0),2,3,1,B$4),1),"")</f>
        <v/>
      </c>
      <c r="C15" s="6" t="str">
        <f ca="1">IFERROR(INDIRECT(ADDRESS(MATCH($F15,[1]CIC!$A$1:$A$77,0),2,3,1,C$4),1),"")</f>
        <v/>
      </c>
      <c r="D15" s="6" t="str">
        <f ca="1">IFERROR(INDIRECT(ADDRESS(MATCH($F15,[1]CIC!$A$1:$A$77,0),2,3,1,D$4),1),"")</f>
        <v/>
      </c>
      <c r="E15" s="5" t="s">
        <v>78</v>
      </c>
      <c r="F15" s="1" t="s">
        <v>46</v>
      </c>
      <c r="G15" s="10"/>
      <c r="H15" s="9"/>
      <c r="I15" s="9"/>
      <c r="J15" s="9"/>
      <c r="K15" s="9"/>
      <c r="L15" s="9"/>
      <c r="M15" s="9"/>
      <c r="N15" s="9"/>
      <c r="O15" s="8"/>
      <c r="P15" s="1"/>
    </row>
    <row r="16" spans="1:16" ht="15.75" thickBot="1" x14ac:dyDescent="0.3">
      <c r="A16" s="7">
        <v>12</v>
      </c>
      <c r="B16" s="6" t="str">
        <f ca="1">IFERROR(INDIRECT(ADDRESS(MATCH($F16,[1]CIC!$A$1:$A$77,0),2,3,1,B$4),1),"")</f>
        <v/>
      </c>
      <c r="C16" s="6" t="str">
        <f ca="1">IFERROR(INDIRECT(ADDRESS(MATCH($F16,[1]CIC!$A$1:$A$77,0),2,3,1,C$4),1),"")</f>
        <v/>
      </c>
      <c r="D16" s="6" t="str">
        <f ca="1">IFERROR(INDIRECT(ADDRESS(MATCH($F16,[1]CIC!$A$1:$A$77,0),2,3,1,D$4),1),"")</f>
        <v/>
      </c>
      <c r="E16" s="5" t="s">
        <v>77</v>
      </c>
      <c r="F16" s="1" t="s">
        <v>25</v>
      </c>
      <c r="G16" s="4"/>
      <c r="H16" s="3"/>
      <c r="I16" s="3"/>
      <c r="J16" s="3"/>
      <c r="K16" s="3"/>
      <c r="L16" s="3"/>
      <c r="M16" s="3"/>
      <c r="N16" s="3"/>
      <c r="O16" s="2"/>
      <c r="P16" s="1"/>
    </row>
  </sheetData>
  <dataValidations count="1">
    <dataValidation type="list" allowBlank="1" showInputMessage="1" showErrorMessage="1" sqref="P5:P16">
      <formula1>$B$1:$B$77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Liste!$B$1:$B$77</xm:f>
          </x14:formula1>
          <xm:sqref>F5:F16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3" sqref="F3"/>
    </sheetView>
  </sheetViews>
  <sheetFormatPr baseColWidth="10" defaultRowHeight="15" x14ac:dyDescent="0.25"/>
  <cols>
    <col min="1" max="1" width="3.85546875" customWidth="1"/>
    <col min="2" max="4" width="10.42578125" bestFit="1" customWidth="1"/>
    <col min="5" max="5" width="5.42578125" bestFit="1" customWidth="1"/>
    <col min="6" max="6" width="19.140625" customWidth="1"/>
    <col min="7" max="7" width="3.85546875" bestFit="1" customWidth="1"/>
    <col min="8" max="8" width="3" bestFit="1" customWidth="1"/>
    <col min="9" max="9" width="3.5703125" bestFit="1" customWidth="1"/>
    <col min="10" max="10" width="7.7109375" customWidth="1"/>
    <col min="11" max="11" width="18.5703125" customWidth="1"/>
    <col min="12" max="12" width="5" customWidth="1"/>
    <col min="13" max="13" width="5.5703125" customWidth="1"/>
    <col min="14" max="14" width="6.7109375" customWidth="1"/>
    <col min="15" max="15" width="9.28515625" customWidth="1"/>
    <col min="16" max="16" width="19.140625" customWidth="1"/>
  </cols>
  <sheetData>
    <row r="1" spans="1:16" ht="15.75" thickBot="1" x14ac:dyDescent="0.3"/>
    <row r="2" spans="1:16" ht="15.75" thickBot="1" x14ac:dyDescent="0.3">
      <c r="E2" t="s">
        <v>87</v>
      </c>
      <c r="F2" s="21">
        <f>'Sv1'!F2+10</f>
        <v>42685</v>
      </c>
    </row>
    <row r="3" spans="1:16" ht="15.75" thickBot="1" x14ac:dyDescent="0.3"/>
    <row r="4" spans="1:16" ht="15.75" thickBot="1" x14ac:dyDescent="0.3">
      <c r="A4" s="20"/>
      <c r="B4" s="18" t="s">
        <v>81</v>
      </c>
      <c r="C4" s="18" t="s">
        <v>77</v>
      </c>
      <c r="D4" s="18" t="s">
        <v>78</v>
      </c>
      <c r="E4" s="17" t="s">
        <v>86</v>
      </c>
      <c r="F4" s="16" t="s">
        <v>82</v>
      </c>
      <c r="G4" s="19" t="s">
        <v>81</v>
      </c>
      <c r="H4" s="18" t="s">
        <v>77</v>
      </c>
      <c r="I4" s="18" t="s">
        <v>78</v>
      </c>
      <c r="J4" s="18" t="s">
        <v>85</v>
      </c>
      <c r="K4" s="18" t="s">
        <v>82</v>
      </c>
      <c r="L4" s="18" t="s">
        <v>81</v>
      </c>
      <c r="M4" s="18" t="s">
        <v>77</v>
      </c>
      <c r="N4" s="18" t="s">
        <v>84</v>
      </c>
      <c r="O4" s="17" t="s">
        <v>83</v>
      </c>
      <c r="P4" s="16" t="s">
        <v>82</v>
      </c>
    </row>
    <row r="5" spans="1:16" ht="15.75" thickBot="1" x14ac:dyDescent="0.3">
      <c r="A5" s="15">
        <v>1</v>
      </c>
      <c r="B5" s="6" t="str">
        <f ca="1">IFERROR(INDIRECT(ADDRESS(MATCH($F5,[1]CIC!$A$1:$A$77,0),2,3,1,B$4),1),"")</f>
        <v/>
      </c>
      <c r="C5" s="6" t="str">
        <f ca="1">IFERROR(INDIRECT(ADDRESS(MATCH($F5,[1]CIC!$A$1:$A$77,0),2,3,1,C$4),1),"")</f>
        <v/>
      </c>
      <c r="D5" s="6" t="str">
        <f ca="1">IFERROR(INDIRECT(ADDRESS(MATCH($F5,[1]CIC!$A$1:$A$77,0),2,3,1,D$4),1),"")</f>
        <v/>
      </c>
      <c r="E5" s="5" t="s">
        <v>81</v>
      </c>
      <c r="F5" s="1" t="s">
        <v>76</v>
      </c>
      <c r="G5" s="14"/>
      <c r="H5" s="13"/>
      <c r="I5" s="13"/>
      <c r="J5" s="13"/>
      <c r="K5" s="13"/>
      <c r="L5" s="13"/>
      <c r="M5" s="13"/>
      <c r="N5" s="13"/>
      <c r="O5" s="12"/>
      <c r="P5" s="1"/>
    </row>
    <row r="6" spans="1:16" ht="15.75" thickBot="1" x14ac:dyDescent="0.3">
      <c r="A6" s="11">
        <v>2</v>
      </c>
      <c r="B6" s="6" t="str">
        <f ca="1">IFERROR(INDIRECT(ADDRESS(MATCH($F6,[1]CIC!$A$1:$A$77,0),2,3,1,B$4),1),"")</f>
        <v/>
      </c>
      <c r="C6" s="6" t="str">
        <f ca="1">IFERROR(INDIRECT(ADDRESS(MATCH($F6,[1]CIC!$A$1:$A$77,0),2,3,1,C$4),1),"")</f>
        <v/>
      </c>
      <c r="D6" s="6" t="str">
        <f ca="1">IFERROR(INDIRECT(ADDRESS(MATCH($F6,[1]CIC!$A$1:$A$77,0),2,3,1,D$4),1),"")</f>
        <v/>
      </c>
      <c r="E6" s="5" t="s">
        <v>81</v>
      </c>
      <c r="F6" s="1" t="s">
        <v>72</v>
      </c>
      <c r="G6" s="10"/>
      <c r="H6" s="9"/>
      <c r="I6" s="9"/>
      <c r="J6" s="9"/>
      <c r="K6" s="9"/>
      <c r="L6" s="9"/>
      <c r="M6" s="9"/>
      <c r="N6" s="9"/>
      <c r="O6" s="8"/>
      <c r="P6" s="1"/>
    </row>
    <row r="7" spans="1:16" ht="15.75" thickBot="1" x14ac:dyDescent="0.3">
      <c r="A7" s="11">
        <v>3</v>
      </c>
      <c r="B7" s="6" t="str">
        <f ca="1">IFERROR(INDIRECT(ADDRESS(MATCH($F7,[1]CIC!$A$1:$A$77,0),2,3,1,B$4),1),"")</f>
        <v/>
      </c>
      <c r="C7" s="6" t="str">
        <f ca="1">IFERROR(INDIRECT(ADDRESS(MATCH($F7,[1]CIC!$A$1:$A$77,0),2,3,1,C$4),1),"")</f>
        <v/>
      </c>
      <c r="D7" s="6" t="str">
        <f ca="1">IFERROR(INDIRECT(ADDRESS(MATCH($F7,[1]CIC!$A$1:$A$77,0),2,3,1,D$4),1),"")</f>
        <v/>
      </c>
      <c r="E7" s="5" t="s">
        <v>79</v>
      </c>
      <c r="F7" s="1" t="s">
        <v>64</v>
      </c>
      <c r="G7" s="10"/>
      <c r="H7" s="9"/>
      <c r="I7" s="9"/>
      <c r="J7" s="9"/>
      <c r="K7" s="9"/>
      <c r="L7" s="9"/>
      <c r="M7" s="9"/>
      <c r="N7" s="9"/>
      <c r="O7" s="8"/>
      <c r="P7" s="1"/>
    </row>
    <row r="8" spans="1:16" ht="15.75" thickBot="1" x14ac:dyDescent="0.3">
      <c r="A8" s="11">
        <v>4</v>
      </c>
      <c r="B8" s="6" t="str">
        <f ca="1">IFERROR(INDIRECT(ADDRESS(MATCH($F8,[1]CIC!$A$1:$A$77,0),2,3,1,B$4),1),"")</f>
        <v/>
      </c>
      <c r="C8" s="6" t="str">
        <f ca="1">IFERROR(INDIRECT(ADDRESS(MATCH($F8,[1]CIC!$A$1:$A$77,0),2,3,1,C$4),1),"")</f>
        <v/>
      </c>
      <c r="D8" s="6" t="str">
        <f ca="1">IFERROR(INDIRECT(ADDRESS(MATCH($F8,[1]CIC!$A$1:$A$77,0),2,3,1,D$4),1),"")</f>
        <v/>
      </c>
      <c r="E8" s="5" t="s">
        <v>81</v>
      </c>
      <c r="F8" s="1" t="s">
        <v>57</v>
      </c>
      <c r="G8" s="10"/>
      <c r="H8" s="9"/>
      <c r="I8" s="9"/>
      <c r="J8" s="9"/>
      <c r="K8" s="9"/>
      <c r="L8" s="9"/>
      <c r="M8" s="9"/>
      <c r="N8" s="9"/>
      <c r="O8" s="8"/>
      <c r="P8" s="1"/>
    </row>
    <row r="9" spans="1:16" ht="15.75" thickBot="1" x14ac:dyDescent="0.3">
      <c r="A9" s="11">
        <v>5</v>
      </c>
      <c r="B9" s="6" t="str">
        <f ca="1">IFERROR(INDIRECT(ADDRESS(MATCH($F9,[1]CIC!$A$1:$A$77,0),2,3,1,B$4),1),"")</f>
        <v/>
      </c>
      <c r="C9" s="6" t="str">
        <f ca="1">IFERROR(INDIRECT(ADDRESS(MATCH($F9,[1]CIC!$A$1:$A$77,0),2,3,1,C$4),1),"")</f>
        <v/>
      </c>
      <c r="D9" s="6" t="str">
        <f ca="1">IFERROR(INDIRECT(ADDRESS(MATCH($F9,[1]CIC!$A$1:$A$77,0),2,3,1,D$4),1),"")</f>
        <v/>
      </c>
      <c r="E9" s="5" t="s">
        <v>78</v>
      </c>
      <c r="F9" s="1" t="s">
        <v>45</v>
      </c>
      <c r="G9" s="10"/>
      <c r="H9" s="9"/>
      <c r="I9" s="9"/>
      <c r="J9" s="9"/>
      <c r="K9" s="9"/>
      <c r="L9" s="9"/>
      <c r="M9" s="9"/>
      <c r="N9" s="9"/>
      <c r="O9" s="8"/>
      <c r="P9" s="1"/>
    </row>
    <row r="10" spans="1:16" ht="15.75" thickBot="1" x14ac:dyDescent="0.3">
      <c r="A10" s="11">
        <v>6</v>
      </c>
      <c r="B10" s="6" t="str">
        <f ca="1">IFERROR(INDIRECT(ADDRESS(MATCH($F10,[1]CIC!$A$1:$A$77,0),2,3,1,B$4),1),"")</f>
        <v/>
      </c>
      <c r="C10" s="6" t="str">
        <f ca="1">IFERROR(INDIRECT(ADDRESS(MATCH($F10,[1]CIC!$A$1:$A$77,0),2,3,1,C$4),1),"")</f>
        <v/>
      </c>
      <c r="D10" s="6" t="str">
        <f ca="1">IFERROR(INDIRECT(ADDRESS(MATCH($F10,[1]CIC!$A$1:$A$77,0),2,3,1,D$4),1),"")</f>
        <v/>
      </c>
      <c r="E10" s="5" t="s">
        <v>80</v>
      </c>
      <c r="F10" s="1" t="s">
        <v>37</v>
      </c>
      <c r="G10" s="10"/>
      <c r="H10" s="9"/>
      <c r="I10" s="9"/>
      <c r="J10" s="9"/>
      <c r="K10" s="9"/>
      <c r="L10" s="9"/>
      <c r="M10" s="9"/>
      <c r="N10" s="9"/>
      <c r="O10" s="8"/>
      <c r="P10" s="1"/>
    </row>
    <row r="11" spans="1:16" ht="15.75" thickBot="1" x14ac:dyDescent="0.3">
      <c r="A11" s="11">
        <v>7</v>
      </c>
      <c r="B11" s="6" t="str">
        <f ca="1">IFERROR(INDIRECT(ADDRESS(MATCH($F11,[1]CIC!$A$1:$A$77,0),2,3,1,B$4),1),"")</f>
        <v/>
      </c>
      <c r="C11" s="6" t="str">
        <f ca="1">IFERROR(INDIRECT(ADDRESS(MATCH($F11,[1]CIC!$A$1:$A$77,0),2,3,1,C$4),1),"")</f>
        <v/>
      </c>
      <c r="D11" s="6" t="str">
        <f ca="1">IFERROR(INDIRECT(ADDRESS(MATCH($F11,[1]CIC!$A$1:$A$77,0),2,3,1,D$4),1),"")</f>
        <v/>
      </c>
      <c r="E11" s="5" t="s">
        <v>78</v>
      </c>
      <c r="F11" s="1" t="s">
        <v>27</v>
      </c>
      <c r="G11" s="10"/>
      <c r="H11" s="9"/>
      <c r="I11" s="9"/>
      <c r="J11" s="9"/>
      <c r="K11" s="9"/>
      <c r="L11" s="9"/>
      <c r="M11" s="9"/>
      <c r="N11" s="9"/>
      <c r="O11" s="8"/>
      <c r="P11" s="1"/>
    </row>
    <row r="12" spans="1:16" ht="15.75" thickBot="1" x14ac:dyDescent="0.3">
      <c r="A12" s="11">
        <v>8</v>
      </c>
      <c r="B12" s="6" t="str">
        <f ca="1">IFERROR(INDIRECT(ADDRESS(MATCH($F12,[1]CIC!$A$1:$A$77,0),2,3,1,B$4),1),"")</f>
        <v/>
      </c>
      <c r="C12" s="6" t="str">
        <f ca="1">IFERROR(INDIRECT(ADDRESS(MATCH($F12,[1]CIC!$A$1:$A$77,0),2,3,1,C$4),1),"")</f>
        <v/>
      </c>
      <c r="D12" s="6" t="str">
        <f ca="1">IFERROR(INDIRECT(ADDRESS(MATCH($F12,[1]CIC!$A$1:$A$77,0),2,3,1,D$4),1),"")</f>
        <v/>
      </c>
      <c r="E12" s="5" t="s">
        <v>80</v>
      </c>
      <c r="F12" s="1" t="s">
        <v>16</v>
      </c>
      <c r="G12" s="10"/>
      <c r="H12" s="9"/>
      <c r="I12" s="9"/>
      <c r="J12" s="9"/>
      <c r="K12" s="9"/>
      <c r="L12" s="9"/>
      <c r="M12" s="9"/>
      <c r="N12" s="9"/>
      <c r="O12" s="8"/>
      <c r="P12" s="1"/>
    </row>
    <row r="13" spans="1:16" ht="15.75" thickBot="1" x14ac:dyDescent="0.3">
      <c r="A13" s="11">
        <v>9</v>
      </c>
      <c r="B13" s="6" t="str">
        <f ca="1">IFERROR(INDIRECT(ADDRESS(MATCH($F13,[1]CIC!$A$1:$A$77,0),2,3,1,B$4),1),"")</f>
        <v/>
      </c>
      <c r="C13" s="6" t="str">
        <f ca="1">IFERROR(INDIRECT(ADDRESS(MATCH($F13,[1]CIC!$A$1:$A$77,0),2,3,1,C$4),1),"")</f>
        <v/>
      </c>
      <c r="D13" s="6" t="str">
        <f ca="1">IFERROR(INDIRECT(ADDRESS(MATCH($F13,[1]CIC!$A$1:$A$77,0),2,3,1,D$4),1),"")</f>
        <v/>
      </c>
      <c r="E13" s="5" t="s">
        <v>79</v>
      </c>
      <c r="F13" s="1" t="s">
        <v>6</v>
      </c>
      <c r="G13" s="10"/>
      <c r="H13" s="9"/>
      <c r="I13" s="9"/>
      <c r="J13" s="9"/>
      <c r="K13" s="9"/>
      <c r="L13" s="9"/>
      <c r="M13" s="9"/>
      <c r="N13" s="9"/>
      <c r="O13" s="8"/>
      <c r="P13" s="1"/>
    </row>
    <row r="14" spans="1:16" ht="15.75" thickBot="1" x14ac:dyDescent="0.3">
      <c r="A14" s="11">
        <v>10</v>
      </c>
      <c r="B14" s="6" t="str">
        <f ca="1">IFERROR(INDIRECT(ADDRESS(MATCH($F14,[1]CIC!$A$1:$A$77,0),2,3,1,B$4),1),"")</f>
        <v/>
      </c>
      <c r="C14" s="6" t="str">
        <f ca="1">IFERROR(INDIRECT(ADDRESS(MATCH($F14,[1]CIC!$A$1:$A$77,0),2,3,1,C$4),1),"")</f>
        <v/>
      </c>
      <c r="D14" s="6" t="str">
        <f ca="1">IFERROR(INDIRECT(ADDRESS(MATCH($F14,[1]CIC!$A$1:$A$77,0),2,3,1,D$4),1),"")</f>
        <v/>
      </c>
      <c r="E14" s="5" t="s">
        <v>79</v>
      </c>
      <c r="F14" s="1" t="s">
        <v>29</v>
      </c>
      <c r="G14" s="10"/>
      <c r="H14" s="9"/>
      <c r="I14" s="9"/>
      <c r="J14" s="9"/>
      <c r="K14" s="9"/>
      <c r="L14" s="9"/>
      <c r="M14" s="9"/>
      <c r="N14" s="9"/>
      <c r="O14" s="8"/>
      <c r="P14" s="1"/>
    </row>
    <row r="15" spans="1:16" ht="15.75" thickBot="1" x14ac:dyDescent="0.3">
      <c r="A15" s="11">
        <v>11</v>
      </c>
      <c r="B15" s="6" t="str">
        <f ca="1">IFERROR(INDIRECT(ADDRESS(MATCH($F15,[1]CIC!$A$1:$A$77,0),2,3,1,B$4),1),"")</f>
        <v/>
      </c>
      <c r="C15" s="6" t="str">
        <f ca="1">IFERROR(INDIRECT(ADDRESS(MATCH($F15,[1]CIC!$A$1:$A$77,0),2,3,1,C$4),1),"")</f>
        <v/>
      </c>
      <c r="D15" s="6" t="str">
        <f ca="1">IFERROR(INDIRECT(ADDRESS(MATCH($F15,[1]CIC!$A$1:$A$77,0),2,3,1,D$4),1),"")</f>
        <v/>
      </c>
      <c r="E15" s="5" t="s">
        <v>78</v>
      </c>
      <c r="F15" s="1" t="s">
        <v>46</v>
      </c>
      <c r="G15" s="10"/>
      <c r="H15" s="9"/>
      <c r="I15" s="9"/>
      <c r="J15" s="9"/>
      <c r="K15" s="9"/>
      <c r="L15" s="9"/>
      <c r="M15" s="9"/>
      <c r="N15" s="9"/>
      <c r="O15" s="8"/>
      <c r="P15" s="1"/>
    </row>
    <row r="16" spans="1:16" ht="15.75" thickBot="1" x14ac:dyDescent="0.3">
      <c r="A16" s="7">
        <v>12</v>
      </c>
      <c r="B16" s="6" t="str">
        <f ca="1">IFERROR(INDIRECT(ADDRESS(MATCH($F16,[1]CIC!$A$1:$A$77,0),2,3,1,B$4),1),"")</f>
        <v/>
      </c>
      <c r="C16" s="6" t="str">
        <f ca="1">IFERROR(INDIRECT(ADDRESS(MATCH($F16,[1]CIC!$A$1:$A$77,0),2,3,1,C$4),1),"")</f>
        <v/>
      </c>
      <c r="D16" s="6" t="str">
        <f ca="1">IFERROR(INDIRECT(ADDRESS(MATCH($F16,[1]CIC!$A$1:$A$77,0),2,3,1,D$4),1),"")</f>
        <v/>
      </c>
      <c r="E16" s="5" t="s">
        <v>77</v>
      </c>
      <c r="F16" s="1" t="s">
        <v>25</v>
      </c>
      <c r="G16" s="4"/>
      <c r="H16" s="3"/>
      <c r="I16" s="3"/>
      <c r="J16" s="3"/>
      <c r="K16" s="3"/>
      <c r="L16" s="3"/>
      <c r="M16" s="3"/>
      <c r="N16" s="3"/>
      <c r="O16" s="2"/>
      <c r="P16" s="1"/>
    </row>
  </sheetData>
  <dataValidations count="1">
    <dataValidation type="list" allowBlank="1" showInputMessage="1" showErrorMessage="1" sqref="P5:P16">
      <formula1>$B$1:$B$77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Liste!$B$1:$B$77</xm:f>
          </x14:formula1>
          <xm:sqref>F5:F16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3" sqref="F3"/>
    </sheetView>
  </sheetViews>
  <sheetFormatPr baseColWidth="10" defaultRowHeight="15" x14ac:dyDescent="0.25"/>
  <cols>
    <col min="1" max="1" width="3.85546875" customWidth="1"/>
    <col min="2" max="4" width="10.42578125" bestFit="1" customWidth="1"/>
    <col min="5" max="5" width="5.42578125" bestFit="1" customWidth="1"/>
    <col min="6" max="6" width="19.140625" customWidth="1"/>
    <col min="7" max="7" width="3.85546875" bestFit="1" customWidth="1"/>
    <col min="8" max="8" width="3" bestFit="1" customWidth="1"/>
    <col min="9" max="9" width="3.5703125" bestFit="1" customWidth="1"/>
    <col min="10" max="10" width="7.7109375" customWidth="1"/>
    <col min="11" max="11" width="18.5703125" customWidth="1"/>
    <col min="12" max="12" width="5" customWidth="1"/>
    <col min="13" max="13" width="5.5703125" customWidth="1"/>
    <col min="14" max="14" width="6.7109375" customWidth="1"/>
    <col min="15" max="15" width="9.28515625" customWidth="1"/>
    <col min="16" max="16" width="19.140625" customWidth="1"/>
  </cols>
  <sheetData>
    <row r="1" spans="1:16" ht="15.75" thickBot="1" x14ac:dyDescent="0.3"/>
    <row r="2" spans="1:16" ht="15.75" thickBot="1" x14ac:dyDescent="0.3">
      <c r="E2" t="s">
        <v>87</v>
      </c>
      <c r="F2" s="21">
        <f>'Sv1'!F2+11</f>
        <v>42686</v>
      </c>
    </row>
    <row r="3" spans="1:16" ht="15.75" thickBot="1" x14ac:dyDescent="0.3"/>
    <row r="4" spans="1:16" ht="15.75" thickBot="1" x14ac:dyDescent="0.3">
      <c r="A4" s="20"/>
      <c r="B4" s="18" t="s">
        <v>81</v>
      </c>
      <c r="C4" s="18" t="s">
        <v>77</v>
      </c>
      <c r="D4" s="18" t="s">
        <v>78</v>
      </c>
      <c r="E4" s="17" t="s">
        <v>86</v>
      </c>
      <c r="F4" s="16" t="s">
        <v>82</v>
      </c>
      <c r="G4" s="19" t="s">
        <v>81</v>
      </c>
      <c r="H4" s="18" t="s">
        <v>77</v>
      </c>
      <c r="I4" s="18" t="s">
        <v>78</v>
      </c>
      <c r="J4" s="18" t="s">
        <v>85</v>
      </c>
      <c r="K4" s="18" t="s">
        <v>82</v>
      </c>
      <c r="L4" s="18" t="s">
        <v>81</v>
      </c>
      <c r="M4" s="18" t="s">
        <v>77</v>
      </c>
      <c r="N4" s="18" t="s">
        <v>84</v>
      </c>
      <c r="O4" s="17" t="s">
        <v>83</v>
      </c>
      <c r="P4" s="16" t="s">
        <v>82</v>
      </c>
    </row>
    <row r="5" spans="1:16" ht="15.75" thickBot="1" x14ac:dyDescent="0.3">
      <c r="A5" s="15">
        <v>1</v>
      </c>
      <c r="B5" s="6" t="str">
        <f ca="1">IFERROR(INDIRECT(ADDRESS(MATCH($F5,[1]CIC!$A$1:$A$77,0),2,3,1,B$4),1),"")</f>
        <v/>
      </c>
      <c r="C5" s="6" t="str">
        <f ca="1">IFERROR(INDIRECT(ADDRESS(MATCH($F5,[1]CIC!$A$1:$A$77,0),2,3,1,C$4),1),"")</f>
        <v/>
      </c>
      <c r="D5" s="6" t="str">
        <f ca="1">IFERROR(INDIRECT(ADDRESS(MATCH($F5,[1]CIC!$A$1:$A$77,0),2,3,1,D$4),1),"")</f>
        <v/>
      </c>
      <c r="E5" s="5" t="s">
        <v>81</v>
      </c>
      <c r="F5" s="1" t="s">
        <v>76</v>
      </c>
      <c r="G5" s="14"/>
      <c r="H5" s="13"/>
      <c r="I5" s="13"/>
      <c r="J5" s="13"/>
      <c r="K5" s="13"/>
      <c r="L5" s="13"/>
      <c r="M5" s="13"/>
      <c r="N5" s="13"/>
      <c r="O5" s="12"/>
      <c r="P5" s="1"/>
    </row>
    <row r="6" spans="1:16" ht="15.75" thickBot="1" x14ac:dyDescent="0.3">
      <c r="A6" s="11">
        <v>2</v>
      </c>
      <c r="B6" s="6" t="str">
        <f ca="1">IFERROR(INDIRECT(ADDRESS(MATCH($F6,[1]CIC!$A$1:$A$77,0),2,3,1,B$4),1),"")</f>
        <v/>
      </c>
      <c r="C6" s="6" t="str">
        <f ca="1">IFERROR(INDIRECT(ADDRESS(MATCH($F6,[1]CIC!$A$1:$A$77,0),2,3,1,C$4),1),"")</f>
        <v/>
      </c>
      <c r="D6" s="6" t="str">
        <f ca="1">IFERROR(INDIRECT(ADDRESS(MATCH($F6,[1]CIC!$A$1:$A$77,0),2,3,1,D$4),1),"")</f>
        <v/>
      </c>
      <c r="E6" s="5" t="s">
        <v>81</v>
      </c>
      <c r="F6" s="1" t="s">
        <v>72</v>
      </c>
      <c r="G6" s="10"/>
      <c r="H6" s="9"/>
      <c r="I6" s="9"/>
      <c r="J6" s="9"/>
      <c r="K6" s="9"/>
      <c r="L6" s="9"/>
      <c r="M6" s="9"/>
      <c r="N6" s="9"/>
      <c r="O6" s="8"/>
      <c r="P6" s="1"/>
    </row>
    <row r="7" spans="1:16" ht="15.75" thickBot="1" x14ac:dyDescent="0.3">
      <c r="A7" s="11">
        <v>3</v>
      </c>
      <c r="B7" s="6" t="str">
        <f ca="1">IFERROR(INDIRECT(ADDRESS(MATCH($F7,[1]CIC!$A$1:$A$77,0),2,3,1,B$4),1),"")</f>
        <v/>
      </c>
      <c r="C7" s="6" t="str">
        <f ca="1">IFERROR(INDIRECT(ADDRESS(MATCH($F7,[1]CIC!$A$1:$A$77,0),2,3,1,C$4),1),"")</f>
        <v/>
      </c>
      <c r="D7" s="6" t="str">
        <f ca="1">IFERROR(INDIRECT(ADDRESS(MATCH($F7,[1]CIC!$A$1:$A$77,0),2,3,1,D$4),1),"")</f>
        <v/>
      </c>
      <c r="E7" s="5" t="s">
        <v>79</v>
      </c>
      <c r="F7" s="1" t="s">
        <v>64</v>
      </c>
      <c r="G7" s="10"/>
      <c r="H7" s="9"/>
      <c r="I7" s="9"/>
      <c r="J7" s="9"/>
      <c r="K7" s="9"/>
      <c r="L7" s="9"/>
      <c r="M7" s="9"/>
      <c r="N7" s="9"/>
      <c r="O7" s="8"/>
      <c r="P7" s="1"/>
    </row>
    <row r="8" spans="1:16" ht="15.75" thickBot="1" x14ac:dyDescent="0.3">
      <c r="A8" s="11">
        <v>4</v>
      </c>
      <c r="B8" s="6" t="str">
        <f ca="1">IFERROR(INDIRECT(ADDRESS(MATCH($F8,[1]CIC!$A$1:$A$77,0),2,3,1,B$4),1),"")</f>
        <v/>
      </c>
      <c r="C8" s="6" t="str">
        <f ca="1">IFERROR(INDIRECT(ADDRESS(MATCH($F8,[1]CIC!$A$1:$A$77,0),2,3,1,C$4),1),"")</f>
        <v/>
      </c>
      <c r="D8" s="6" t="str">
        <f ca="1">IFERROR(INDIRECT(ADDRESS(MATCH($F8,[1]CIC!$A$1:$A$77,0),2,3,1,D$4),1),"")</f>
        <v/>
      </c>
      <c r="E8" s="5" t="s">
        <v>81</v>
      </c>
      <c r="F8" s="1" t="s">
        <v>57</v>
      </c>
      <c r="G8" s="10"/>
      <c r="H8" s="9"/>
      <c r="I8" s="9"/>
      <c r="J8" s="9"/>
      <c r="K8" s="9"/>
      <c r="L8" s="9"/>
      <c r="M8" s="9"/>
      <c r="N8" s="9"/>
      <c r="O8" s="8"/>
      <c r="P8" s="1"/>
    </row>
    <row r="9" spans="1:16" ht="15.75" thickBot="1" x14ac:dyDescent="0.3">
      <c r="A9" s="11">
        <v>5</v>
      </c>
      <c r="B9" s="6" t="str">
        <f ca="1">IFERROR(INDIRECT(ADDRESS(MATCH($F9,[1]CIC!$A$1:$A$77,0),2,3,1,B$4),1),"")</f>
        <v/>
      </c>
      <c r="C9" s="6" t="str">
        <f ca="1">IFERROR(INDIRECT(ADDRESS(MATCH($F9,[1]CIC!$A$1:$A$77,0),2,3,1,C$4),1),"")</f>
        <v/>
      </c>
      <c r="D9" s="6" t="str">
        <f ca="1">IFERROR(INDIRECT(ADDRESS(MATCH($F9,[1]CIC!$A$1:$A$77,0),2,3,1,D$4),1),"")</f>
        <v/>
      </c>
      <c r="E9" s="5" t="s">
        <v>78</v>
      </c>
      <c r="F9" s="1" t="s">
        <v>45</v>
      </c>
      <c r="G9" s="10"/>
      <c r="H9" s="9"/>
      <c r="I9" s="9"/>
      <c r="J9" s="9"/>
      <c r="K9" s="9"/>
      <c r="L9" s="9"/>
      <c r="M9" s="9"/>
      <c r="N9" s="9"/>
      <c r="O9" s="8"/>
      <c r="P9" s="1"/>
    </row>
    <row r="10" spans="1:16" ht="15.75" thickBot="1" x14ac:dyDescent="0.3">
      <c r="A10" s="11">
        <v>6</v>
      </c>
      <c r="B10" s="6" t="str">
        <f ca="1">IFERROR(INDIRECT(ADDRESS(MATCH($F10,[1]CIC!$A$1:$A$77,0),2,3,1,B$4),1),"")</f>
        <v/>
      </c>
      <c r="C10" s="6" t="str">
        <f ca="1">IFERROR(INDIRECT(ADDRESS(MATCH($F10,[1]CIC!$A$1:$A$77,0),2,3,1,C$4),1),"")</f>
        <v/>
      </c>
      <c r="D10" s="6" t="str">
        <f ca="1">IFERROR(INDIRECT(ADDRESS(MATCH($F10,[1]CIC!$A$1:$A$77,0),2,3,1,D$4),1),"")</f>
        <v/>
      </c>
      <c r="E10" s="5" t="s">
        <v>80</v>
      </c>
      <c r="F10" s="1" t="s">
        <v>37</v>
      </c>
      <c r="G10" s="10"/>
      <c r="H10" s="9"/>
      <c r="I10" s="9"/>
      <c r="J10" s="9"/>
      <c r="K10" s="9"/>
      <c r="L10" s="9"/>
      <c r="M10" s="9"/>
      <c r="N10" s="9"/>
      <c r="O10" s="8"/>
      <c r="P10" s="1"/>
    </row>
    <row r="11" spans="1:16" ht="15.75" thickBot="1" x14ac:dyDescent="0.3">
      <c r="A11" s="11">
        <v>7</v>
      </c>
      <c r="B11" s="6" t="str">
        <f ca="1">IFERROR(INDIRECT(ADDRESS(MATCH($F11,[1]CIC!$A$1:$A$77,0),2,3,1,B$4),1),"")</f>
        <v/>
      </c>
      <c r="C11" s="6" t="str">
        <f ca="1">IFERROR(INDIRECT(ADDRESS(MATCH($F11,[1]CIC!$A$1:$A$77,0),2,3,1,C$4),1),"")</f>
        <v/>
      </c>
      <c r="D11" s="6" t="str">
        <f ca="1">IFERROR(INDIRECT(ADDRESS(MATCH($F11,[1]CIC!$A$1:$A$77,0),2,3,1,D$4),1),"")</f>
        <v/>
      </c>
      <c r="E11" s="5" t="s">
        <v>78</v>
      </c>
      <c r="F11" s="1" t="s">
        <v>27</v>
      </c>
      <c r="G11" s="10"/>
      <c r="H11" s="9"/>
      <c r="I11" s="9"/>
      <c r="J11" s="9"/>
      <c r="K11" s="9"/>
      <c r="L11" s="9"/>
      <c r="M11" s="9"/>
      <c r="N11" s="9"/>
      <c r="O11" s="8"/>
      <c r="P11" s="1"/>
    </row>
    <row r="12" spans="1:16" ht="15.75" thickBot="1" x14ac:dyDescent="0.3">
      <c r="A12" s="11">
        <v>8</v>
      </c>
      <c r="B12" s="6" t="str">
        <f ca="1">IFERROR(INDIRECT(ADDRESS(MATCH($F12,[1]CIC!$A$1:$A$77,0),2,3,1,B$4),1),"")</f>
        <v/>
      </c>
      <c r="C12" s="6" t="str">
        <f ca="1">IFERROR(INDIRECT(ADDRESS(MATCH($F12,[1]CIC!$A$1:$A$77,0),2,3,1,C$4),1),"")</f>
        <v/>
      </c>
      <c r="D12" s="6" t="str">
        <f ca="1">IFERROR(INDIRECT(ADDRESS(MATCH($F12,[1]CIC!$A$1:$A$77,0),2,3,1,D$4),1),"")</f>
        <v/>
      </c>
      <c r="E12" s="5" t="s">
        <v>80</v>
      </c>
      <c r="F12" s="1" t="s">
        <v>16</v>
      </c>
      <c r="G12" s="10"/>
      <c r="H12" s="9"/>
      <c r="I12" s="9"/>
      <c r="J12" s="9"/>
      <c r="K12" s="9"/>
      <c r="L12" s="9"/>
      <c r="M12" s="9"/>
      <c r="N12" s="9"/>
      <c r="O12" s="8"/>
      <c r="P12" s="1"/>
    </row>
    <row r="13" spans="1:16" ht="15.75" thickBot="1" x14ac:dyDescent="0.3">
      <c r="A13" s="11">
        <v>9</v>
      </c>
      <c r="B13" s="6" t="str">
        <f ca="1">IFERROR(INDIRECT(ADDRESS(MATCH($F13,[1]CIC!$A$1:$A$77,0),2,3,1,B$4),1),"")</f>
        <v/>
      </c>
      <c r="C13" s="6" t="str">
        <f ca="1">IFERROR(INDIRECT(ADDRESS(MATCH($F13,[1]CIC!$A$1:$A$77,0),2,3,1,C$4),1),"")</f>
        <v/>
      </c>
      <c r="D13" s="6" t="str">
        <f ca="1">IFERROR(INDIRECT(ADDRESS(MATCH($F13,[1]CIC!$A$1:$A$77,0),2,3,1,D$4),1),"")</f>
        <v/>
      </c>
      <c r="E13" s="5" t="s">
        <v>79</v>
      </c>
      <c r="F13" s="1" t="s">
        <v>6</v>
      </c>
      <c r="G13" s="10"/>
      <c r="H13" s="9"/>
      <c r="I13" s="9"/>
      <c r="J13" s="9"/>
      <c r="K13" s="9"/>
      <c r="L13" s="9"/>
      <c r="M13" s="9"/>
      <c r="N13" s="9"/>
      <c r="O13" s="8"/>
      <c r="P13" s="1"/>
    </row>
    <row r="14" spans="1:16" ht="15.75" thickBot="1" x14ac:dyDescent="0.3">
      <c r="A14" s="11">
        <v>10</v>
      </c>
      <c r="B14" s="6" t="str">
        <f ca="1">IFERROR(INDIRECT(ADDRESS(MATCH($F14,[1]CIC!$A$1:$A$77,0),2,3,1,B$4),1),"")</f>
        <v/>
      </c>
      <c r="C14" s="6" t="str">
        <f ca="1">IFERROR(INDIRECT(ADDRESS(MATCH($F14,[1]CIC!$A$1:$A$77,0),2,3,1,C$4),1),"")</f>
        <v/>
      </c>
      <c r="D14" s="6" t="str">
        <f ca="1">IFERROR(INDIRECT(ADDRESS(MATCH($F14,[1]CIC!$A$1:$A$77,0),2,3,1,D$4),1),"")</f>
        <v/>
      </c>
      <c r="E14" s="5" t="s">
        <v>79</v>
      </c>
      <c r="F14" s="1" t="s">
        <v>29</v>
      </c>
      <c r="G14" s="10"/>
      <c r="H14" s="9"/>
      <c r="I14" s="9"/>
      <c r="J14" s="9"/>
      <c r="K14" s="9"/>
      <c r="L14" s="9"/>
      <c r="M14" s="9"/>
      <c r="N14" s="9"/>
      <c r="O14" s="8"/>
      <c r="P14" s="1"/>
    </row>
    <row r="15" spans="1:16" ht="15.75" thickBot="1" x14ac:dyDescent="0.3">
      <c r="A15" s="11">
        <v>11</v>
      </c>
      <c r="B15" s="6" t="str">
        <f ca="1">IFERROR(INDIRECT(ADDRESS(MATCH($F15,[1]CIC!$A$1:$A$77,0),2,3,1,B$4),1),"")</f>
        <v/>
      </c>
      <c r="C15" s="6" t="str">
        <f ca="1">IFERROR(INDIRECT(ADDRESS(MATCH($F15,[1]CIC!$A$1:$A$77,0),2,3,1,C$4),1),"")</f>
        <v/>
      </c>
      <c r="D15" s="6" t="str">
        <f ca="1">IFERROR(INDIRECT(ADDRESS(MATCH($F15,[1]CIC!$A$1:$A$77,0),2,3,1,D$4),1),"")</f>
        <v/>
      </c>
      <c r="E15" s="5" t="s">
        <v>78</v>
      </c>
      <c r="F15" s="1" t="s">
        <v>46</v>
      </c>
      <c r="G15" s="10"/>
      <c r="H15" s="9"/>
      <c r="I15" s="9"/>
      <c r="J15" s="9"/>
      <c r="K15" s="9"/>
      <c r="L15" s="9"/>
      <c r="M15" s="9"/>
      <c r="N15" s="9"/>
      <c r="O15" s="8"/>
      <c r="P15" s="1"/>
    </row>
    <row r="16" spans="1:16" ht="15.75" thickBot="1" x14ac:dyDescent="0.3">
      <c r="A16" s="7">
        <v>12</v>
      </c>
      <c r="B16" s="6" t="str">
        <f ca="1">IFERROR(INDIRECT(ADDRESS(MATCH($F16,[1]CIC!$A$1:$A$77,0),2,3,1,B$4),1),"")</f>
        <v/>
      </c>
      <c r="C16" s="6" t="str">
        <f ca="1">IFERROR(INDIRECT(ADDRESS(MATCH($F16,[1]CIC!$A$1:$A$77,0),2,3,1,C$4),1),"")</f>
        <v/>
      </c>
      <c r="D16" s="6" t="str">
        <f ca="1">IFERROR(INDIRECT(ADDRESS(MATCH($F16,[1]CIC!$A$1:$A$77,0),2,3,1,D$4),1),"")</f>
        <v/>
      </c>
      <c r="E16" s="5" t="s">
        <v>77</v>
      </c>
      <c r="F16" s="1" t="s">
        <v>25</v>
      </c>
      <c r="G16" s="4"/>
      <c r="H16" s="3"/>
      <c r="I16" s="3"/>
      <c r="J16" s="3"/>
      <c r="K16" s="3"/>
      <c r="L16" s="3"/>
      <c r="M16" s="3"/>
      <c r="N16" s="3"/>
      <c r="O16" s="2"/>
      <c r="P16" s="1"/>
    </row>
  </sheetData>
  <dataValidations count="1">
    <dataValidation type="list" allowBlank="1" showInputMessage="1" showErrorMessage="1" sqref="P5:P16">
      <formula1>$B$1:$B$77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Liste!$B$1:$B$77</xm:f>
          </x14:formula1>
          <xm:sqref>F5:F16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3" sqref="F3"/>
    </sheetView>
  </sheetViews>
  <sheetFormatPr baseColWidth="10" defaultRowHeight="15" x14ac:dyDescent="0.25"/>
  <cols>
    <col min="1" max="1" width="3.85546875" customWidth="1"/>
    <col min="2" max="4" width="10.42578125" bestFit="1" customWidth="1"/>
    <col min="5" max="5" width="5.42578125" bestFit="1" customWidth="1"/>
    <col min="6" max="6" width="19.140625" customWidth="1"/>
    <col min="7" max="7" width="3.85546875" bestFit="1" customWidth="1"/>
    <col min="8" max="8" width="3" bestFit="1" customWidth="1"/>
    <col min="9" max="9" width="3.5703125" bestFit="1" customWidth="1"/>
    <col min="10" max="10" width="7.7109375" customWidth="1"/>
    <col min="11" max="11" width="18.5703125" customWidth="1"/>
    <col min="12" max="12" width="5" customWidth="1"/>
    <col min="13" max="13" width="5.5703125" customWidth="1"/>
    <col min="14" max="14" width="6.7109375" customWidth="1"/>
    <col min="15" max="15" width="9.28515625" customWidth="1"/>
    <col min="16" max="16" width="19.140625" customWidth="1"/>
  </cols>
  <sheetData>
    <row r="1" spans="1:16" ht="15.75" thickBot="1" x14ac:dyDescent="0.3"/>
    <row r="2" spans="1:16" ht="15.75" thickBot="1" x14ac:dyDescent="0.3">
      <c r="E2" t="s">
        <v>87</v>
      </c>
      <c r="F2" s="21">
        <f>'Sv1'!F2+12</f>
        <v>42687</v>
      </c>
    </row>
    <row r="3" spans="1:16" ht="15.75" thickBot="1" x14ac:dyDescent="0.3"/>
    <row r="4" spans="1:16" ht="15.75" thickBot="1" x14ac:dyDescent="0.3">
      <c r="A4" s="20"/>
      <c r="B4" s="18" t="s">
        <v>81</v>
      </c>
      <c r="C4" s="18" t="s">
        <v>77</v>
      </c>
      <c r="D4" s="18" t="s">
        <v>78</v>
      </c>
      <c r="E4" s="17" t="s">
        <v>86</v>
      </c>
      <c r="F4" s="16" t="s">
        <v>82</v>
      </c>
      <c r="G4" s="19" t="s">
        <v>81</v>
      </c>
      <c r="H4" s="18" t="s">
        <v>77</v>
      </c>
      <c r="I4" s="18" t="s">
        <v>78</v>
      </c>
      <c r="J4" s="18" t="s">
        <v>85</v>
      </c>
      <c r="K4" s="18" t="s">
        <v>82</v>
      </c>
      <c r="L4" s="18" t="s">
        <v>81</v>
      </c>
      <c r="M4" s="18" t="s">
        <v>77</v>
      </c>
      <c r="N4" s="18" t="s">
        <v>84</v>
      </c>
      <c r="O4" s="17" t="s">
        <v>83</v>
      </c>
      <c r="P4" s="16" t="s">
        <v>82</v>
      </c>
    </row>
    <row r="5" spans="1:16" ht="15.75" thickBot="1" x14ac:dyDescent="0.3">
      <c r="A5" s="15">
        <v>1</v>
      </c>
      <c r="B5" s="6" t="str">
        <f ca="1">IFERROR(INDIRECT(ADDRESS(MATCH($F5,[1]CIC!$A$1:$A$77,0),2,3,1,B$4),1),"")</f>
        <v/>
      </c>
      <c r="C5" s="6" t="str">
        <f ca="1">IFERROR(INDIRECT(ADDRESS(MATCH($F5,[1]CIC!$A$1:$A$77,0),2,3,1,C$4),1),"")</f>
        <v/>
      </c>
      <c r="D5" s="6" t="str">
        <f ca="1">IFERROR(INDIRECT(ADDRESS(MATCH($F5,[1]CIC!$A$1:$A$77,0),2,3,1,D$4),1),"")</f>
        <v/>
      </c>
      <c r="E5" s="5" t="s">
        <v>81</v>
      </c>
      <c r="F5" s="1" t="s">
        <v>76</v>
      </c>
      <c r="G5" s="14"/>
      <c r="H5" s="13"/>
      <c r="I5" s="13"/>
      <c r="J5" s="13"/>
      <c r="K5" s="13"/>
      <c r="L5" s="13"/>
      <c r="M5" s="13"/>
      <c r="N5" s="13"/>
      <c r="O5" s="12"/>
      <c r="P5" s="1"/>
    </row>
    <row r="6" spans="1:16" ht="15.75" thickBot="1" x14ac:dyDescent="0.3">
      <c r="A6" s="11">
        <v>2</v>
      </c>
      <c r="B6" s="6" t="str">
        <f ca="1">IFERROR(INDIRECT(ADDRESS(MATCH($F6,[1]CIC!$A$1:$A$77,0),2,3,1,B$4),1),"")</f>
        <v/>
      </c>
      <c r="C6" s="6" t="str">
        <f ca="1">IFERROR(INDIRECT(ADDRESS(MATCH($F6,[1]CIC!$A$1:$A$77,0),2,3,1,C$4),1),"")</f>
        <v/>
      </c>
      <c r="D6" s="6" t="str">
        <f ca="1">IFERROR(INDIRECT(ADDRESS(MATCH($F6,[1]CIC!$A$1:$A$77,0),2,3,1,D$4),1),"")</f>
        <v/>
      </c>
      <c r="E6" s="5" t="s">
        <v>81</v>
      </c>
      <c r="F6" s="1" t="s">
        <v>72</v>
      </c>
      <c r="G6" s="10"/>
      <c r="H6" s="9"/>
      <c r="I6" s="9"/>
      <c r="J6" s="9"/>
      <c r="K6" s="9"/>
      <c r="L6" s="9"/>
      <c r="M6" s="9"/>
      <c r="N6" s="9"/>
      <c r="O6" s="8"/>
      <c r="P6" s="1"/>
    </row>
    <row r="7" spans="1:16" ht="15.75" thickBot="1" x14ac:dyDescent="0.3">
      <c r="A7" s="11">
        <v>3</v>
      </c>
      <c r="B7" s="6" t="str">
        <f ca="1">IFERROR(INDIRECT(ADDRESS(MATCH($F7,[1]CIC!$A$1:$A$77,0),2,3,1,B$4),1),"")</f>
        <v/>
      </c>
      <c r="C7" s="6" t="str">
        <f ca="1">IFERROR(INDIRECT(ADDRESS(MATCH($F7,[1]CIC!$A$1:$A$77,0),2,3,1,C$4),1),"")</f>
        <v/>
      </c>
      <c r="D7" s="6" t="str">
        <f ca="1">IFERROR(INDIRECT(ADDRESS(MATCH($F7,[1]CIC!$A$1:$A$77,0),2,3,1,D$4),1),"")</f>
        <v/>
      </c>
      <c r="E7" s="5" t="s">
        <v>79</v>
      </c>
      <c r="F7" s="1" t="s">
        <v>64</v>
      </c>
      <c r="G7" s="10"/>
      <c r="H7" s="9"/>
      <c r="I7" s="9"/>
      <c r="J7" s="9"/>
      <c r="K7" s="9"/>
      <c r="L7" s="9"/>
      <c r="M7" s="9"/>
      <c r="N7" s="9"/>
      <c r="O7" s="8"/>
      <c r="P7" s="1"/>
    </row>
    <row r="8" spans="1:16" ht="15.75" thickBot="1" x14ac:dyDescent="0.3">
      <c r="A8" s="11">
        <v>4</v>
      </c>
      <c r="B8" s="6" t="str">
        <f ca="1">IFERROR(INDIRECT(ADDRESS(MATCH($F8,[1]CIC!$A$1:$A$77,0),2,3,1,B$4),1),"")</f>
        <v/>
      </c>
      <c r="C8" s="6" t="str">
        <f ca="1">IFERROR(INDIRECT(ADDRESS(MATCH($F8,[1]CIC!$A$1:$A$77,0),2,3,1,C$4),1),"")</f>
        <v/>
      </c>
      <c r="D8" s="6" t="str">
        <f ca="1">IFERROR(INDIRECT(ADDRESS(MATCH($F8,[1]CIC!$A$1:$A$77,0),2,3,1,D$4),1),"")</f>
        <v/>
      </c>
      <c r="E8" s="5" t="s">
        <v>81</v>
      </c>
      <c r="F8" s="1" t="s">
        <v>57</v>
      </c>
      <c r="G8" s="10"/>
      <c r="H8" s="9"/>
      <c r="I8" s="9"/>
      <c r="J8" s="9"/>
      <c r="K8" s="9"/>
      <c r="L8" s="9"/>
      <c r="M8" s="9"/>
      <c r="N8" s="9"/>
      <c r="O8" s="8"/>
      <c r="P8" s="1"/>
    </row>
    <row r="9" spans="1:16" ht="15.75" thickBot="1" x14ac:dyDescent="0.3">
      <c r="A9" s="11">
        <v>5</v>
      </c>
      <c r="B9" s="6" t="str">
        <f ca="1">IFERROR(INDIRECT(ADDRESS(MATCH($F9,[1]CIC!$A$1:$A$77,0),2,3,1,B$4),1),"")</f>
        <v/>
      </c>
      <c r="C9" s="6" t="str">
        <f ca="1">IFERROR(INDIRECT(ADDRESS(MATCH($F9,[1]CIC!$A$1:$A$77,0),2,3,1,C$4),1),"")</f>
        <v/>
      </c>
      <c r="D9" s="6" t="str">
        <f ca="1">IFERROR(INDIRECT(ADDRESS(MATCH($F9,[1]CIC!$A$1:$A$77,0),2,3,1,D$4),1),"")</f>
        <v/>
      </c>
      <c r="E9" s="5" t="s">
        <v>78</v>
      </c>
      <c r="F9" s="1" t="s">
        <v>45</v>
      </c>
      <c r="G9" s="10"/>
      <c r="H9" s="9"/>
      <c r="I9" s="9"/>
      <c r="J9" s="9"/>
      <c r="K9" s="9"/>
      <c r="L9" s="9"/>
      <c r="M9" s="9"/>
      <c r="N9" s="9"/>
      <c r="O9" s="8"/>
      <c r="P9" s="1"/>
    </row>
    <row r="10" spans="1:16" ht="15.75" thickBot="1" x14ac:dyDescent="0.3">
      <c r="A10" s="11">
        <v>6</v>
      </c>
      <c r="B10" s="6" t="str">
        <f ca="1">IFERROR(INDIRECT(ADDRESS(MATCH($F10,[1]CIC!$A$1:$A$77,0),2,3,1,B$4),1),"")</f>
        <v/>
      </c>
      <c r="C10" s="6" t="str">
        <f ca="1">IFERROR(INDIRECT(ADDRESS(MATCH($F10,[1]CIC!$A$1:$A$77,0),2,3,1,C$4),1),"")</f>
        <v/>
      </c>
      <c r="D10" s="6" t="str">
        <f ca="1">IFERROR(INDIRECT(ADDRESS(MATCH($F10,[1]CIC!$A$1:$A$77,0),2,3,1,D$4),1),"")</f>
        <v/>
      </c>
      <c r="E10" s="5" t="s">
        <v>80</v>
      </c>
      <c r="F10" s="1" t="s">
        <v>37</v>
      </c>
      <c r="G10" s="10"/>
      <c r="H10" s="9"/>
      <c r="I10" s="9"/>
      <c r="J10" s="9"/>
      <c r="K10" s="9"/>
      <c r="L10" s="9"/>
      <c r="M10" s="9"/>
      <c r="N10" s="9"/>
      <c r="O10" s="8"/>
      <c r="P10" s="1"/>
    </row>
    <row r="11" spans="1:16" ht="15.75" thickBot="1" x14ac:dyDescent="0.3">
      <c r="A11" s="11">
        <v>7</v>
      </c>
      <c r="B11" s="6" t="str">
        <f ca="1">IFERROR(INDIRECT(ADDRESS(MATCH($F11,[1]CIC!$A$1:$A$77,0),2,3,1,B$4),1),"")</f>
        <v/>
      </c>
      <c r="C11" s="6" t="str">
        <f ca="1">IFERROR(INDIRECT(ADDRESS(MATCH($F11,[1]CIC!$A$1:$A$77,0),2,3,1,C$4),1),"")</f>
        <v/>
      </c>
      <c r="D11" s="6" t="str">
        <f ca="1">IFERROR(INDIRECT(ADDRESS(MATCH($F11,[1]CIC!$A$1:$A$77,0),2,3,1,D$4),1),"")</f>
        <v/>
      </c>
      <c r="E11" s="5" t="s">
        <v>78</v>
      </c>
      <c r="F11" s="1" t="s">
        <v>27</v>
      </c>
      <c r="G11" s="10"/>
      <c r="H11" s="9"/>
      <c r="I11" s="9"/>
      <c r="J11" s="9"/>
      <c r="K11" s="9"/>
      <c r="L11" s="9"/>
      <c r="M11" s="9"/>
      <c r="N11" s="9"/>
      <c r="O11" s="8"/>
      <c r="P11" s="1"/>
    </row>
    <row r="12" spans="1:16" ht="15.75" thickBot="1" x14ac:dyDescent="0.3">
      <c r="A12" s="11">
        <v>8</v>
      </c>
      <c r="B12" s="6" t="str">
        <f ca="1">IFERROR(INDIRECT(ADDRESS(MATCH($F12,[1]CIC!$A$1:$A$77,0),2,3,1,B$4),1),"")</f>
        <v/>
      </c>
      <c r="C12" s="6" t="str">
        <f ca="1">IFERROR(INDIRECT(ADDRESS(MATCH($F12,[1]CIC!$A$1:$A$77,0),2,3,1,C$4),1),"")</f>
        <v/>
      </c>
      <c r="D12" s="6" t="str">
        <f ca="1">IFERROR(INDIRECT(ADDRESS(MATCH($F12,[1]CIC!$A$1:$A$77,0),2,3,1,D$4),1),"")</f>
        <v/>
      </c>
      <c r="E12" s="5" t="s">
        <v>80</v>
      </c>
      <c r="F12" s="1" t="s">
        <v>16</v>
      </c>
      <c r="G12" s="10"/>
      <c r="H12" s="9"/>
      <c r="I12" s="9"/>
      <c r="J12" s="9"/>
      <c r="K12" s="9"/>
      <c r="L12" s="9"/>
      <c r="M12" s="9"/>
      <c r="N12" s="9"/>
      <c r="O12" s="8"/>
      <c r="P12" s="1"/>
    </row>
    <row r="13" spans="1:16" ht="15.75" thickBot="1" x14ac:dyDescent="0.3">
      <c r="A13" s="11">
        <v>9</v>
      </c>
      <c r="B13" s="6" t="str">
        <f ca="1">IFERROR(INDIRECT(ADDRESS(MATCH($F13,[1]CIC!$A$1:$A$77,0),2,3,1,B$4),1),"")</f>
        <v/>
      </c>
      <c r="C13" s="6" t="str">
        <f ca="1">IFERROR(INDIRECT(ADDRESS(MATCH($F13,[1]CIC!$A$1:$A$77,0),2,3,1,C$4),1),"")</f>
        <v/>
      </c>
      <c r="D13" s="6" t="str">
        <f ca="1">IFERROR(INDIRECT(ADDRESS(MATCH($F13,[1]CIC!$A$1:$A$77,0),2,3,1,D$4),1),"")</f>
        <v/>
      </c>
      <c r="E13" s="5" t="s">
        <v>79</v>
      </c>
      <c r="F13" s="1" t="s">
        <v>6</v>
      </c>
      <c r="G13" s="10"/>
      <c r="H13" s="9"/>
      <c r="I13" s="9"/>
      <c r="J13" s="9"/>
      <c r="K13" s="9"/>
      <c r="L13" s="9"/>
      <c r="M13" s="9"/>
      <c r="N13" s="9"/>
      <c r="O13" s="8"/>
      <c r="P13" s="1"/>
    </row>
    <row r="14" spans="1:16" ht="15.75" thickBot="1" x14ac:dyDescent="0.3">
      <c r="A14" s="11">
        <v>10</v>
      </c>
      <c r="B14" s="6" t="str">
        <f ca="1">IFERROR(INDIRECT(ADDRESS(MATCH($F14,[1]CIC!$A$1:$A$77,0),2,3,1,B$4),1),"")</f>
        <v/>
      </c>
      <c r="C14" s="6" t="str">
        <f ca="1">IFERROR(INDIRECT(ADDRESS(MATCH($F14,[1]CIC!$A$1:$A$77,0),2,3,1,C$4),1),"")</f>
        <v/>
      </c>
      <c r="D14" s="6" t="str">
        <f ca="1">IFERROR(INDIRECT(ADDRESS(MATCH($F14,[1]CIC!$A$1:$A$77,0),2,3,1,D$4),1),"")</f>
        <v/>
      </c>
      <c r="E14" s="5" t="s">
        <v>79</v>
      </c>
      <c r="F14" s="1" t="s">
        <v>29</v>
      </c>
      <c r="G14" s="10"/>
      <c r="H14" s="9"/>
      <c r="I14" s="9"/>
      <c r="J14" s="9"/>
      <c r="K14" s="9"/>
      <c r="L14" s="9"/>
      <c r="M14" s="9"/>
      <c r="N14" s="9"/>
      <c r="O14" s="8"/>
      <c r="P14" s="1"/>
    </row>
    <row r="15" spans="1:16" ht="15.75" thickBot="1" x14ac:dyDescent="0.3">
      <c r="A15" s="11">
        <v>11</v>
      </c>
      <c r="B15" s="6" t="str">
        <f ca="1">IFERROR(INDIRECT(ADDRESS(MATCH($F15,[1]CIC!$A$1:$A$77,0),2,3,1,B$4),1),"")</f>
        <v/>
      </c>
      <c r="C15" s="6" t="str">
        <f ca="1">IFERROR(INDIRECT(ADDRESS(MATCH($F15,[1]CIC!$A$1:$A$77,0),2,3,1,C$4),1),"")</f>
        <v/>
      </c>
      <c r="D15" s="6" t="str">
        <f ca="1">IFERROR(INDIRECT(ADDRESS(MATCH($F15,[1]CIC!$A$1:$A$77,0),2,3,1,D$4),1),"")</f>
        <v/>
      </c>
      <c r="E15" s="5" t="s">
        <v>78</v>
      </c>
      <c r="F15" s="1" t="s">
        <v>46</v>
      </c>
      <c r="G15" s="10"/>
      <c r="H15" s="9"/>
      <c r="I15" s="9"/>
      <c r="J15" s="9"/>
      <c r="K15" s="9"/>
      <c r="L15" s="9"/>
      <c r="M15" s="9"/>
      <c r="N15" s="9"/>
      <c r="O15" s="8"/>
      <c r="P15" s="1"/>
    </row>
    <row r="16" spans="1:16" ht="15.75" thickBot="1" x14ac:dyDescent="0.3">
      <c r="A16" s="7">
        <v>12</v>
      </c>
      <c r="B16" s="6" t="str">
        <f ca="1">IFERROR(INDIRECT(ADDRESS(MATCH($F16,[1]CIC!$A$1:$A$77,0),2,3,1,B$4),1),"")</f>
        <v/>
      </c>
      <c r="C16" s="6" t="str">
        <f ca="1">IFERROR(INDIRECT(ADDRESS(MATCH($F16,[1]CIC!$A$1:$A$77,0),2,3,1,C$4),1),"")</f>
        <v/>
      </c>
      <c r="D16" s="6" t="str">
        <f ca="1">IFERROR(INDIRECT(ADDRESS(MATCH($F16,[1]CIC!$A$1:$A$77,0),2,3,1,D$4),1),"")</f>
        <v/>
      </c>
      <c r="E16" s="5" t="s">
        <v>77</v>
      </c>
      <c r="F16" s="1" t="s">
        <v>25</v>
      </c>
      <c r="G16" s="4"/>
      <c r="H16" s="3"/>
      <c r="I16" s="3"/>
      <c r="J16" s="3"/>
      <c r="K16" s="3"/>
      <c r="L16" s="3"/>
      <c r="M16" s="3"/>
      <c r="N16" s="3"/>
      <c r="O16" s="2"/>
      <c r="P16" s="1"/>
    </row>
  </sheetData>
  <dataValidations count="1">
    <dataValidation type="list" allowBlank="1" showInputMessage="1" showErrorMessage="1" sqref="P5:P16">
      <formula1>$B$1:$B$77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Liste!$B$1:$B$77</xm:f>
          </x14:formula1>
          <xm:sqref>F5:F16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3" sqref="F3"/>
    </sheetView>
  </sheetViews>
  <sheetFormatPr baseColWidth="10" defaultRowHeight="15" x14ac:dyDescent="0.25"/>
  <cols>
    <col min="1" max="1" width="3.85546875" customWidth="1"/>
    <col min="2" max="4" width="10.42578125" bestFit="1" customWidth="1"/>
    <col min="5" max="5" width="5.42578125" bestFit="1" customWidth="1"/>
    <col min="6" max="6" width="19.140625" customWidth="1"/>
    <col min="7" max="7" width="3.85546875" bestFit="1" customWidth="1"/>
    <col min="8" max="8" width="3" bestFit="1" customWidth="1"/>
    <col min="9" max="9" width="3.5703125" bestFit="1" customWidth="1"/>
    <col min="10" max="10" width="7.7109375" customWidth="1"/>
    <col min="11" max="11" width="18.5703125" customWidth="1"/>
    <col min="12" max="12" width="5" customWidth="1"/>
    <col min="13" max="13" width="5.5703125" customWidth="1"/>
    <col min="14" max="14" width="6.7109375" customWidth="1"/>
    <col min="15" max="15" width="9.28515625" customWidth="1"/>
    <col min="16" max="16" width="19.140625" customWidth="1"/>
  </cols>
  <sheetData>
    <row r="1" spans="1:16" ht="15.75" thickBot="1" x14ac:dyDescent="0.3"/>
    <row r="2" spans="1:16" ht="15.75" thickBot="1" x14ac:dyDescent="0.3">
      <c r="E2" t="s">
        <v>87</v>
      </c>
      <c r="F2" s="21">
        <f>'Sv1'!F2+13</f>
        <v>42688</v>
      </c>
    </row>
    <row r="3" spans="1:16" ht="15.75" thickBot="1" x14ac:dyDescent="0.3"/>
    <row r="4" spans="1:16" ht="15.75" thickBot="1" x14ac:dyDescent="0.3">
      <c r="A4" s="20"/>
      <c r="B4" s="18" t="s">
        <v>81</v>
      </c>
      <c r="C4" s="18" t="s">
        <v>77</v>
      </c>
      <c r="D4" s="18" t="s">
        <v>78</v>
      </c>
      <c r="E4" s="17" t="s">
        <v>86</v>
      </c>
      <c r="F4" s="16" t="s">
        <v>82</v>
      </c>
      <c r="G4" s="19" t="s">
        <v>81</v>
      </c>
      <c r="H4" s="18" t="s">
        <v>77</v>
      </c>
      <c r="I4" s="18" t="s">
        <v>78</v>
      </c>
      <c r="J4" s="18" t="s">
        <v>85</v>
      </c>
      <c r="K4" s="18" t="s">
        <v>82</v>
      </c>
      <c r="L4" s="18" t="s">
        <v>81</v>
      </c>
      <c r="M4" s="18" t="s">
        <v>77</v>
      </c>
      <c r="N4" s="18" t="s">
        <v>84</v>
      </c>
      <c r="O4" s="17" t="s">
        <v>83</v>
      </c>
      <c r="P4" s="16" t="s">
        <v>82</v>
      </c>
    </row>
    <row r="5" spans="1:16" ht="15.75" thickBot="1" x14ac:dyDescent="0.3">
      <c r="A5" s="15">
        <v>1</v>
      </c>
      <c r="B5" s="6" t="str">
        <f ca="1">IFERROR(INDIRECT(ADDRESS(MATCH($F5,[1]CIC!$A$1:$A$77,0),2,3,1,B$4),1),"")</f>
        <v/>
      </c>
      <c r="C5" s="6" t="str">
        <f ca="1">IFERROR(INDIRECT(ADDRESS(MATCH($F5,[1]CIC!$A$1:$A$77,0),2,3,1,C$4),1),"")</f>
        <v/>
      </c>
      <c r="D5" s="6" t="str">
        <f ca="1">IFERROR(INDIRECT(ADDRESS(MATCH($F5,[1]CIC!$A$1:$A$77,0),2,3,1,D$4),1),"")</f>
        <v/>
      </c>
      <c r="E5" s="5" t="s">
        <v>81</v>
      </c>
      <c r="F5" s="1" t="s">
        <v>76</v>
      </c>
      <c r="G5" s="14"/>
      <c r="H5" s="13"/>
      <c r="I5" s="13"/>
      <c r="J5" s="13"/>
      <c r="K5" s="13"/>
      <c r="L5" s="13"/>
      <c r="M5" s="13"/>
      <c r="N5" s="13"/>
      <c r="O5" s="12"/>
      <c r="P5" s="1"/>
    </row>
    <row r="6" spans="1:16" ht="15.75" thickBot="1" x14ac:dyDescent="0.3">
      <c r="A6" s="11">
        <v>2</v>
      </c>
      <c r="B6" s="6" t="str">
        <f ca="1">IFERROR(INDIRECT(ADDRESS(MATCH($F6,[1]CIC!$A$1:$A$77,0),2,3,1,B$4),1),"")</f>
        <v/>
      </c>
      <c r="C6" s="6" t="str">
        <f ca="1">IFERROR(INDIRECT(ADDRESS(MATCH($F6,[1]CIC!$A$1:$A$77,0),2,3,1,C$4),1),"")</f>
        <v/>
      </c>
      <c r="D6" s="6" t="str">
        <f ca="1">IFERROR(INDIRECT(ADDRESS(MATCH($F6,[1]CIC!$A$1:$A$77,0),2,3,1,D$4),1),"")</f>
        <v/>
      </c>
      <c r="E6" s="5" t="s">
        <v>81</v>
      </c>
      <c r="F6" s="1" t="s">
        <v>72</v>
      </c>
      <c r="G6" s="10"/>
      <c r="H6" s="9"/>
      <c r="I6" s="9"/>
      <c r="J6" s="9"/>
      <c r="K6" s="9"/>
      <c r="L6" s="9"/>
      <c r="M6" s="9"/>
      <c r="N6" s="9"/>
      <c r="O6" s="8"/>
      <c r="P6" s="1"/>
    </row>
    <row r="7" spans="1:16" ht="15.75" thickBot="1" x14ac:dyDescent="0.3">
      <c r="A7" s="11">
        <v>3</v>
      </c>
      <c r="B7" s="6" t="str">
        <f ca="1">IFERROR(INDIRECT(ADDRESS(MATCH($F7,[1]CIC!$A$1:$A$77,0),2,3,1,B$4),1),"")</f>
        <v/>
      </c>
      <c r="C7" s="6" t="str">
        <f ca="1">IFERROR(INDIRECT(ADDRESS(MATCH($F7,[1]CIC!$A$1:$A$77,0),2,3,1,C$4),1),"")</f>
        <v/>
      </c>
      <c r="D7" s="6" t="str">
        <f ca="1">IFERROR(INDIRECT(ADDRESS(MATCH($F7,[1]CIC!$A$1:$A$77,0),2,3,1,D$4),1),"")</f>
        <v/>
      </c>
      <c r="E7" s="5" t="s">
        <v>79</v>
      </c>
      <c r="F7" s="1" t="s">
        <v>64</v>
      </c>
      <c r="G7" s="10"/>
      <c r="H7" s="9"/>
      <c r="I7" s="9"/>
      <c r="J7" s="9"/>
      <c r="K7" s="9"/>
      <c r="L7" s="9"/>
      <c r="M7" s="9"/>
      <c r="N7" s="9"/>
      <c r="O7" s="8"/>
      <c r="P7" s="1"/>
    </row>
    <row r="8" spans="1:16" ht="15.75" thickBot="1" x14ac:dyDescent="0.3">
      <c r="A8" s="11">
        <v>4</v>
      </c>
      <c r="B8" s="6" t="str">
        <f ca="1">IFERROR(INDIRECT(ADDRESS(MATCH($F8,[1]CIC!$A$1:$A$77,0),2,3,1,B$4),1),"")</f>
        <v/>
      </c>
      <c r="C8" s="6" t="str">
        <f ca="1">IFERROR(INDIRECT(ADDRESS(MATCH($F8,[1]CIC!$A$1:$A$77,0),2,3,1,C$4),1),"")</f>
        <v/>
      </c>
      <c r="D8" s="6" t="str">
        <f ca="1">IFERROR(INDIRECT(ADDRESS(MATCH($F8,[1]CIC!$A$1:$A$77,0),2,3,1,D$4),1),"")</f>
        <v/>
      </c>
      <c r="E8" s="5" t="s">
        <v>81</v>
      </c>
      <c r="F8" s="1" t="s">
        <v>57</v>
      </c>
      <c r="G8" s="10"/>
      <c r="H8" s="9"/>
      <c r="I8" s="9"/>
      <c r="J8" s="9"/>
      <c r="K8" s="9"/>
      <c r="L8" s="9"/>
      <c r="M8" s="9"/>
      <c r="N8" s="9"/>
      <c r="O8" s="8"/>
      <c r="P8" s="1"/>
    </row>
    <row r="9" spans="1:16" ht="15.75" thickBot="1" x14ac:dyDescent="0.3">
      <c r="A9" s="11">
        <v>5</v>
      </c>
      <c r="B9" s="6" t="str">
        <f ca="1">IFERROR(INDIRECT(ADDRESS(MATCH($F9,[1]CIC!$A$1:$A$77,0),2,3,1,B$4),1),"")</f>
        <v/>
      </c>
      <c r="C9" s="6" t="str">
        <f ca="1">IFERROR(INDIRECT(ADDRESS(MATCH($F9,[1]CIC!$A$1:$A$77,0),2,3,1,C$4),1),"")</f>
        <v/>
      </c>
      <c r="D9" s="6" t="str">
        <f ca="1">IFERROR(INDIRECT(ADDRESS(MATCH($F9,[1]CIC!$A$1:$A$77,0),2,3,1,D$4),1),"")</f>
        <v/>
      </c>
      <c r="E9" s="5" t="s">
        <v>78</v>
      </c>
      <c r="F9" s="1" t="s">
        <v>45</v>
      </c>
      <c r="G9" s="10"/>
      <c r="H9" s="9"/>
      <c r="I9" s="9"/>
      <c r="J9" s="9"/>
      <c r="K9" s="9"/>
      <c r="L9" s="9"/>
      <c r="M9" s="9"/>
      <c r="N9" s="9"/>
      <c r="O9" s="8"/>
      <c r="P9" s="1"/>
    </row>
    <row r="10" spans="1:16" ht="15.75" thickBot="1" x14ac:dyDescent="0.3">
      <c r="A10" s="11">
        <v>6</v>
      </c>
      <c r="B10" s="6" t="str">
        <f ca="1">IFERROR(INDIRECT(ADDRESS(MATCH($F10,[1]CIC!$A$1:$A$77,0),2,3,1,B$4),1),"")</f>
        <v/>
      </c>
      <c r="C10" s="6" t="str">
        <f ca="1">IFERROR(INDIRECT(ADDRESS(MATCH($F10,[1]CIC!$A$1:$A$77,0),2,3,1,C$4),1),"")</f>
        <v/>
      </c>
      <c r="D10" s="6" t="str">
        <f ca="1">IFERROR(INDIRECT(ADDRESS(MATCH($F10,[1]CIC!$A$1:$A$77,0),2,3,1,D$4),1),"")</f>
        <v/>
      </c>
      <c r="E10" s="5" t="s">
        <v>80</v>
      </c>
      <c r="F10" s="1" t="s">
        <v>37</v>
      </c>
      <c r="G10" s="10"/>
      <c r="H10" s="9"/>
      <c r="I10" s="9"/>
      <c r="J10" s="9"/>
      <c r="K10" s="9"/>
      <c r="L10" s="9"/>
      <c r="M10" s="9"/>
      <c r="N10" s="9"/>
      <c r="O10" s="8"/>
      <c r="P10" s="1"/>
    </row>
    <row r="11" spans="1:16" ht="15.75" thickBot="1" x14ac:dyDescent="0.3">
      <c r="A11" s="11">
        <v>7</v>
      </c>
      <c r="B11" s="6" t="str">
        <f ca="1">IFERROR(INDIRECT(ADDRESS(MATCH($F11,[1]CIC!$A$1:$A$77,0),2,3,1,B$4),1),"")</f>
        <v/>
      </c>
      <c r="C11" s="6" t="str">
        <f ca="1">IFERROR(INDIRECT(ADDRESS(MATCH($F11,[1]CIC!$A$1:$A$77,0),2,3,1,C$4),1),"")</f>
        <v/>
      </c>
      <c r="D11" s="6" t="str">
        <f ca="1">IFERROR(INDIRECT(ADDRESS(MATCH($F11,[1]CIC!$A$1:$A$77,0),2,3,1,D$4),1),"")</f>
        <v/>
      </c>
      <c r="E11" s="5" t="s">
        <v>78</v>
      </c>
      <c r="F11" s="1" t="s">
        <v>27</v>
      </c>
      <c r="G11" s="10"/>
      <c r="H11" s="9"/>
      <c r="I11" s="9"/>
      <c r="J11" s="9"/>
      <c r="K11" s="9"/>
      <c r="L11" s="9"/>
      <c r="M11" s="9"/>
      <c r="N11" s="9"/>
      <c r="O11" s="8"/>
      <c r="P11" s="1"/>
    </row>
    <row r="12" spans="1:16" ht="15.75" thickBot="1" x14ac:dyDescent="0.3">
      <c r="A12" s="11">
        <v>8</v>
      </c>
      <c r="B12" s="6" t="str">
        <f ca="1">IFERROR(INDIRECT(ADDRESS(MATCH($F12,[1]CIC!$A$1:$A$77,0),2,3,1,B$4),1),"")</f>
        <v/>
      </c>
      <c r="C12" s="6" t="str">
        <f ca="1">IFERROR(INDIRECT(ADDRESS(MATCH($F12,[1]CIC!$A$1:$A$77,0),2,3,1,C$4),1),"")</f>
        <v/>
      </c>
      <c r="D12" s="6" t="str">
        <f ca="1">IFERROR(INDIRECT(ADDRESS(MATCH($F12,[1]CIC!$A$1:$A$77,0),2,3,1,D$4),1),"")</f>
        <v/>
      </c>
      <c r="E12" s="5" t="s">
        <v>80</v>
      </c>
      <c r="F12" s="1" t="s">
        <v>16</v>
      </c>
      <c r="G12" s="10"/>
      <c r="H12" s="9"/>
      <c r="I12" s="9"/>
      <c r="J12" s="9"/>
      <c r="K12" s="9"/>
      <c r="L12" s="9"/>
      <c r="M12" s="9"/>
      <c r="N12" s="9"/>
      <c r="O12" s="8"/>
      <c r="P12" s="1"/>
    </row>
    <row r="13" spans="1:16" ht="15.75" thickBot="1" x14ac:dyDescent="0.3">
      <c r="A13" s="11">
        <v>9</v>
      </c>
      <c r="B13" s="6" t="str">
        <f ca="1">IFERROR(INDIRECT(ADDRESS(MATCH($F13,[1]CIC!$A$1:$A$77,0),2,3,1,B$4),1),"")</f>
        <v/>
      </c>
      <c r="C13" s="6" t="str">
        <f ca="1">IFERROR(INDIRECT(ADDRESS(MATCH($F13,[1]CIC!$A$1:$A$77,0),2,3,1,C$4),1),"")</f>
        <v/>
      </c>
      <c r="D13" s="6" t="str">
        <f ca="1">IFERROR(INDIRECT(ADDRESS(MATCH($F13,[1]CIC!$A$1:$A$77,0),2,3,1,D$4),1),"")</f>
        <v/>
      </c>
      <c r="E13" s="5" t="s">
        <v>79</v>
      </c>
      <c r="F13" s="1" t="s">
        <v>6</v>
      </c>
      <c r="G13" s="10"/>
      <c r="H13" s="9"/>
      <c r="I13" s="9"/>
      <c r="J13" s="9"/>
      <c r="K13" s="9"/>
      <c r="L13" s="9"/>
      <c r="M13" s="9"/>
      <c r="N13" s="9"/>
      <c r="O13" s="8"/>
      <c r="P13" s="1"/>
    </row>
    <row r="14" spans="1:16" ht="15.75" thickBot="1" x14ac:dyDescent="0.3">
      <c r="A14" s="11">
        <v>10</v>
      </c>
      <c r="B14" s="6" t="str">
        <f ca="1">IFERROR(INDIRECT(ADDRESS(MATCH($F14,[1]CIC!$A$1:$A$77,0),2,3,1,B$4),1),"")</f>
        <v/>
      </c>
      <c r="C14" s="6" t="str">
        <f ca="1">IFERROR(INDIRECT(ADDRESS(MATCH($F14,[1]CIC!$A$1:$A$77,0),2,3,1,C$4),1),"")</f>
        <v/>
      </c>
      <c r="D14" s="6" t="str">
        <f ca="1">IFERROR(INDIRECT(ADDRESS(MATCH($F14,[1]CIC!$A$1:$A$77,0),2,3,1,D$4),1),"")</f>
        <v/>
      </c>
      <c r="E14" s="5" t="s">
        <v>79</v>
      </c>
      <c r="F14" s="1" t="s">
        <v>29</v>
      </c>
      <c r="G14" s="10"/>
      <c r="H14" s="9"/>
      <c r="I14" s="9"/>
      <c r="J14" s="9"/>
      <c r="K14" s="9"/>
      <c r="L14" s="9"/>
      <c r="M14" s="9"/>
      <c r="N14" s="9"/>
      <c r="O14" s="8"/>
      <c r="P14" s="1"/>
    </row>
    <row r="15" spans="1:16" ht="15.75" thickBot="1" x14ac:dyDescent="0.3">
      <c r="A15" s="11">
        <v>11</v>
      </c>
      <c r="B15" s="6" t="str">
        <f ca="1">IFERROR(INDIRECT(ADDRESS(MATCH($F15,[1]CIC!$A$1:$A$77,0),2,3,1,B$4),1),"")</f>
        <v/>
      </c>
      <c r="C15" s="6" t="str">
        <f ca="1">IFERROR(INDIRECT(ADDRESS(MATCH($F15,[1]CIC!$A$1:$A$77,0),2,3,1,C$4),1),"")</f>
        <v/>
      </c>
      <c r="D15" s="6" t="str">
        <f ca="1">IFERROR(INDIRECT(ADDRESS(MATCH($F15,[1]CIC!$A$1:$A$77,0),2,3,1,D$4),1),"")</f>
        <v/>
      </c>
      <c r="E15" s="5" t="s">
        <v>78</v>
      </c>
      <c r="F15" s="1" t="s">
        <v>46</v>
      </c>
      <c r="G15" s="10"/>
      <c r="H15" s="9"/>
      <c r="I15" s="9"/>
      <c r="J15" s="9"/>
      <c r="K15" s="9"/>
      <c r="L15" s="9"/>
      <c r="M15" s="9"/>
      <c r="N15" s="9"/>
      <c r="O15" s="8"/>
      <c r="P15" s="1"/>
    </row>
    <row r="16" spans="1:16" ht="15.75" thickBot="1" x14ac:dyDescent="0.3">
      <c r="A16" s="7">
        <v>12</v>
      </c>
      <c r="B16" s="6" t="str">
        <f ca="1">IFERROR(INDIRECT(ADDRESS(MATCH($F16,[1]CIC!$A$1:$A$77,0),2,3,1,B$4),1),"")</f>
        <v/>
      </c>
      <c r="C16" s="6" t="str">
        <f ca="1">IFERROR(INDIRECT(ADDRESS(MATCH($F16,[1]CIC!$A$1:$A$77,0),2,3,1,C$4),1),"")</f>
        <v/>
      </c>
      <c r="D16" s="6" t="str">
        <f ca="1">IFERROR(INDIRECT(ADDRESS(MATCH($F16,[1]CIC!$A$1:$A$77,0),2,3,1,D$4),1),"")</f>
        <v/>
      </c>
      <c r="E16" s="5" t="s">
        <v>77</v>
      </c>
      <c r="F16" s="1" t="s">
        <v>25</v>
      </c>
      <c r="G16" s="4"/>
      <c r="H16" s="3"/>
      <c r="I16" s="3"/>
      <c r="J16" s="3"/>
      <c r="K16" s="3"/>
      <c r="L16" s="3"/>
      <c r="M16" s="3"/>
      <c r="N16" s="3"/>
      <c r="O16" s="2"/>
      <c r="P16" s="1"/>
    </row>
  </sheetData>
  <dataValidations count="1">
    <dataValidation type="list" allowBlank="1" showInputMessage="1" showErrorMessage="1" sqref="P5:P16">
      <formula1>$B$1:$B$77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Liste!$B$1:$B$77</xm:f>
          </x14:formula1>
          <xm:sqref>F5:F16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3" sqref="F3"/>
    </sheetView>
  </sheetViews>
  <sheetFormatPr baseColWidth="10" defaultRowHeight="15" x14ac:dyDescent="0.25"/>
  <cols>
    <col min="1" max="1" width="3.85546875" customWidth="1"/>
    <col min="2" max="4" width="10.42578125" bestFit="1" customWidth="1"/>
    <col min="5" max="5" width="5.42578125" bestFit="1" customWidth="1"/>
    <col min="6" max="6" width="19.140625" customWidth="1"/>
    <col min="7" max="7" width="3.85546875" bestFit="1" customWidth="1"/>
    <col min="8" max="8" width="3" bestFit="1" customWidth="1"/>
    <col min="9" max="9" width="3.5703125" bestFit="1" customWidth="1"/>
    <col min="10" max="10" width="7.7109375" customWidth="1"/>
    <col min="11" max="11" width="18.5703125" customWidth="1"/>
    <col min="12" max="12" width="5" customWidth="1"/>
    <col min="13" max="13" width="5.5703125" customWidth="1"/>
    <col min="14" max="14" width="6.7109375" customWidth="1"/>
    <col min="15" max="15" width="9.28515625" customWidth="1"/>
    <col min="16" max="16" width="19.140625" customWidth="1"/>
  </cols>
  <sheetData>
    <row r="1" spans="1:16" ht="15.75" thickBot="1" x14ac:dyDescent="0.3"/>
    <row r="2" spans="1:16" ht="15.75" thickBot="1" x14ac:dyDescent="0.3">
      <c r="E2" t="s">
        <v>87</v>
      </c>
      <c r="F2" s="21">
        <f>'Sv1'!F2+14</f>
        <v>42689</v>
      </c>
    </row>
    <row r="3" spans="1:16" ht="15.75" thickBot="1" x14ac:dyDescent="0.3"/>
    <row r="4" spans="1:16" ht="15.75" thickBot="1" x14ac:dyDescent="0.3">
      <c r="A4" s="20"/>
      <c r="B4" s="18" t="s">
        <v>81</v>
      </c>
      <c r="C4" s="18" t="s">
        <v>77</v>
      </c>
      <c r="D4" s="18" t="s">
        <v>78</v>
      </c>
      <c r="E4" s="17" t="s">
        <v>86</v>
      </c>
      <c r="F4" s="16" t="s">
        <v>82</v>
      </c>
      <c r="G4" s="19" t="s">
        <v>81</v>
      </c>
      <c r="H4" s="18" t="s">
        <v>77</v>
      </c>
      <c r="I4" s="18" t="s">
        <v>78</v>
      </c>
      <c r="J4" s="18" t="s">
        <v>85</v>
      </c>
      <c r="K4" s="18" t="s">
        <v>82</v>
      </c>
      <c r="L4" s="18" t="s">
        <v>81</v>
      </c>
      <c r="M4" s="18" t="s">
        <v>77</v>
      </c>
      <c r="N4" s="18" t="s">
        <v>84</v>
      </c>
      <c r="O4" s="17" t="s">
        <v>83</v>
      </c>
      <c r="P4" s="16" t="s">
        <v>82</v>
      </c>
    </row>
    <row r="5" spans="1:16" ht="15.75" thickBot="1" x14ac:dyDescent="0.3">
      <c r="A5" s="15">
        <v>1</v>
      </c>
      <c r="B5" s="6" t="str">
        <f ca="1">IFERROR(INDIRECT(ADDRESS(MATCH($F5,[1]CIC!$A$1:$A$77,0),2,3,1,B$4),1),"")</f>
        <v/>
      </c>
      <c r="C5" s="6" t="str">
        <f ca="1">IFERROR(INDIRECT(ADDRESS(MATCH($F5,[1]CIC!$A$1:$A$77,0),2,3,1,C$4),1),"")</f>
        <v/>
      </c>
      <c r="D5" s="6" t="str">
        <f ca="1">IFERROR(INDIRECT(ADDRESS(MATCH($F5,[1]CIC!$A$1:$A$77,0),2,3,1,D$4),1),"")</f>
        <v/>
      </c>
      <c r="E5" s="5" t="s">
        <v>81</v>
      </c>
      <c r="F5" s="1" t="s">
        <v>76</v>
      </c>
      <c r="G5" s="14"/>
      <c r="H5" s="13"/>
      <c r="I5" s="13"/>
      <c r="J5" s="13"/>
      <c r="K5" s="13"/>
      <c r="L5" s="13"/>
      <c r="M5" s="13"/>
      <c r="N5" s="13"/>
      <c r="O5" s="12"/>
      <c r="P5" s="1"/>
    </row>
    <row r="6" spans="1:16" ht="15.75" thickBot="1" x14ac:dyDescent="0.3">
      <c r="A6" s="11">
        <v>2</v>
      </c>
      <c r="B6" s="6" t="str">
        <f ca="1">IFERROR(INDIRECT(ADDRESS(MATCH($F6,[1]CIC!$A$1:$A$77,0),2,3,1,B$4),1),"")</f>
        <v/>
      </c>
      <c r="C6" s="6" t="str">
        <f ca="1">IFERROR(INDIRECT(ADDRESS(MATCH($F6,[1]CIC!$A$1:$A$77,0),2,3,1,C$4),1),"")</f>
        <v/>
      </c>
      <c r="D6" s="6" t="str">
        <f ca="1">IFERROR(INDIRECT(ADDRESS(MATCH($F6,[1]CIC!$A$1:$A$77,0),2,3,1,D$4),1),"")</f>
        <v/>
      </c>
      <c r="E6" s="5" t="s">
        <v>81</v>
      </c>
      <c r="F6" s="1" t="s">
        <v>72</v>
      </c>
      <c r="G6" s="10"/>
      <c r="H6" s="9"/>
      <c r="I6" s="9"/>
      <c r="J6" s="9"/>
      <c r="K6" s="9"/>
      <c r="L6" s="9"/>
      <c r="M6" s="9"/>
      <c r="N6" s="9"/>
      <c r="O6" s="8"/>
      <c r="P6" s="1"/>
    </row>
    <row r="7" spans="1:16" ht="15.75" thickBot="1" x14ac:dyDescent="0.3">
      <c r="A7" s="11">
        <v>3</v>
      </c>
      <c r="B7" s="6" t="str">
        <f ca="1">IFERROR(INDIRECT(ADDRESS(MATCH($F7,[1]CIC!$A$1:$A$77,0),2,3,1,B$4),1),"")</f>
        <v/>
      </c>
      <c r="C7" s="6" t="str">
        <f ca="1">IFERROR(INDIRECT(ADDRESS(MATCH($F7,[1]CIC!$A$1:$A$77,0),2,3,1,C$4),1),"")</f>
        <v/>
      </c>
      <c r="D7" s="6" t="str">
        <f ca="1">IFERROR(INDIRECT(ADDRESS(MATCH($F7,[1]CIC!$A$1:$A$77,0),2,3,1,D$4),1),"")</f>
        <v/>
      </c>
      <c r="E7" s="5" t="s">
        <v>79</v>
      </c>
      <c r="F7" s="1" t="s">
        <v>64</v>
      </c>
      <c r="G7" s="10"/>
      <c r="H7" s="9"/>
      <c r="I7" s="9"/>
      <c r="J7" s="9"/>
      <c r="K7" s="9"/>
      <c r="L7" s="9"/>
      <c r="M7" s="9"/>
      <c r="N7" s="9"/>
      <c r="O7" s="8"/>
      <c r="P7" s="1"/>
    </row>
    <row r="8" spans="1:16" ht="15.75" thickBot="1" x14ac:dyDescent="0.3">
      <c r="A8" s="11">
        <v>4</v>
      </c>
      <c r="B8" s="6" t="str">
        <f ca="1">IFERROR(INDIRECT(ADDRESS(MATCH($F8,[1]CIC!$A$1:$A$77,0),2,3,1,B$4),1),"")</f>
        <v/>
      </c>
      <c r="C8" s="6" t="str">
        <f ca="1">IFERROR(INDIRECT(ADDRESS(MATCH($F8,[1]CIC!$A$1:$A$77,0),2,3,1,C$4),1),"")</f>
        <v/>
      </c>
      <c r="D8" s="6" t="str">
        <f ca="1">IFERROR(INDIRECT(ADDRESS(MATCH($F8,[1]CIC!$A$1:$A$77,0),2,3,1,D$4),1),"")</f>
        <v/>
      </c>
      <c r="E8" s="5" t="s">
        <v>81</v>
      </c>
      <c r="F8" s="1" t="s">
        <v>57</v>
      </c>
      <c r="G8" s="10"/>
      <c r="H8" s="9"/>
      <c r="I8" s="9"/>
      <c r="J8" s="9"/>
      <c r="K8" s="9"/>
      <c r="L8" s="9"/>
      <c r="M8" s="9"/>
      <c r="N8" s="9"/>
      <c r="O8" s="8"/>
      <c r="P8" s="1"/>
    </row>
    <row r="9" spans="1:16" ht="15.75" thickBot="1" x14ac:dyDescent="0.3">
      <c r="A9" s="11">
        <v>5</v>
      </c>
      <c r="B9" s="6" t="str">
        <f ca="1">IFERROR(INDIRECT(ADDRESS(MATCH($F9,[1]CIC!$A$1:$A$77,0),2,3,1,B$4),1),"")</f>
        <v/>
      </c>
      <c r="C9" s="6" t="str">
        <f ca="1">IFERROR(INDIRECT(ADDRESS(MATCH($F9,[1]CIC!$A$1:$A$77,0),2,3,1,C$4),1),"")</f>
        <v/>
      </c>
      <c r="D9" s="6" t="str">
        <f ca="1">IFERROR(INDIRECT(ADDRESS(MATCH($F9,[1]CIC!$A$1:$A$77,0),2,3,1,D$4),1),"")</f>
        <v/>
      </c>
      <c r="E9" s="5" t="s">
        <v>78</v>
      </c>
      <c r="F9" s="1" t="s">
        <v>45</v>
      </c>
      <c r="G9" s="10"/>
      <c r="H9" s="9"/>
      <c r="I9" s="9"/>
      <c r="J9" s="9"/>
      <c r="K9" s="9"/>
      <c r="L9" s="9"/>
      <c r="M9" s="9"/>
      <c r="N9" s="9"/>
      <c r="O9" s="8"/>
      <c r="P9" s="1"/>
    </row>
    <row r="10" spans="1:16" ht="15.75" thickBot="1" x14ac:dyDescent="0.3">
      <c r="A10" s="11">
        <v>6</v>
      </c>
      <c r="B10" s="6" t="str">
        <f ca="1">IFERROR(INDIRECT(ADDRESS(MATCH($F10,[1]CIC!$A$1:$A$77,0),2,3,1,B$4),1),"")</f>
        <v/>
      </c>
      <c r="C10" s="6" t="str">
        <f ca="1">IFERROR(INDIRECT(ADDRESS(MATCH($F10,[1]CIC!$A$1:$A$77,0),2,3,1,C$4),1),"")</f>
        <v/>
      </c>
      <c r="D10" s="6" t="str">
        <f ca="1">IFERROR(INDIRECT(ADDRESS(MATCH($F10,[1]CIC!$A$1:$A$77,0),2,3,1,D$4),1),"")</f>
        <v/>
      </c>
      <c r="E10" s="5" t="s">
        <v>80</v>
      </c>
      <c r="F10" s="1" t="s">
        <v>37</v>
      </c>
      <c r="G10" s="10"/>
      <c r="H10" s="9"/>
      <c r="I10" s="9"/>
      <c r="J10" s="9"/>
      <c r="K10" s="9"/>
      <c r="L10" s="9"/>
      <c r="M10" s="9"/>
      <c r="N10" s="9"/>
      <c r="O10" s="8"/>
      <c r="P10" s="1"/>
    </row>
    <row r="11" spans="1:16" ht="15.75" thickBot="1" x14ac:dyDescent="0.3">
      <c r="A11" s="11">
        <v>7</v>
      </c>
      <c r="B11" s="6" t="str">
        <f ca="1">IFERROR(INDIRECT(ADDRESS(MATCH($F11,[1]CIC!$A$1:$A$77,0),2,3,1,B$4),1),"")</f>
        <v/>
      </c>
      <c r="C11" s="6" t="str">
        <f ca="1">IFERROR(INDIRECT(ADDRESS(MATCH($F11,[1]CIC!$A$1:$A$77,0),2,3,1,C$4),1),"")</f>
        <v/>
      </c>
      <c r="D11" s="6" t="str">
        <f ca="1">IFERROR(INDIRECT(ADDRESS(MATCH($F11,[1]CIC!$A$1:$A$77,0),2,3,1,D$4),1),"")</f>
        <v/>
      </c>
      <c r="E11" s="5" t="s">
        <v>78</v>
      </c>
      <c r="F11" s="1" t="s">
        <v>27</v>
      </c>
      <c r="G11" s="10"/>
      <c r="H11" s="9"/>
      <c r="I11" s="9"/>
      <c r="J11" s="9"/>
      <c r="K11" s="9"/>
      <c r="L11" s="9"/>
      <c r="M11" s="9"/>
      <c r="N11" s="9"/>
      <c r="O11" s="8"/>
      <c r="P11" s="1"/>
    </row>
    <row r="12" spans="1:16" ht="15.75" thickBot="1" x14ac:dyDescent="0.3">
      <c r="A12" s="11">
        <v>8</v>
      </c>
      <c r="B12" s="6" t="str">
        <f ca="1">IFERROR(INDIRECT(ADDRESS(MATCH($F12,[1]CIC!$A$1:$A$77,0),2,3,1,B$4),1),"")</f>
        <v/>
      </c>
      <c r="C12" s="6" t="str">
        <f ca="1">IFERROR(INDIRECT(ADDRESS(MATCH($F12,[1]CIC!$A$1:$A$77,0),2,3,1,C$4),1),"")</f>
        <v/>
      </c>
      <c r="D12" s="6" t="str">
        <f ca="1">IFERROR(INDIRECT(ADDRESS(MATCH($F12,[1]CIC!$A$1:$A$77,0),2,3,1,D$4),1),"")</f>
        <v/>
      </c>
      <c r="E12" s="5" t="s">
        <v>80</v>
      </c>
      <c r="F12" s="1" t="s">
        <v>16</v>
      </c>
      <c r="G12" s="10"/>
      <c r="H12" s="9"/>
      <c r="I12" s="9"/>
      <c r="J12" s="9"/>
      <c r="K12" s="9"/>
      <c r="L12" s="9"/>
      <c r="M12" s="9"/>
      <c r="N12" s="9"/>
      <c r="O12" s="8"/>
      <c r="P12" s="1"/>
    </row>
    <row r="13" spans="1:16" ht="15.75" thickBot="1" x14ac:dyDescent="0.3">
      <c r="A13" s="11">
        <v>9</v>
      </c>
      <c r="B13" s="6" t="str">
        <f ca="1">IFERROR(INDIRECT(ADDRESS(MATCH($F13,[1]CIC!$A$1:$A$77,0),2,3,1,B$4),1),"")</f>
        <v/>
      </c>
      <c r="C13" s="6" t="str">
        <f ca="1">IFERROR(INDIRECT(ADDRESS(MATCH($F13,[1]CIC!$A$1:$A$77,0),2,3,1,C$4),1),"")</f>
        <v/>
      </c>
      <c r="D13" s="6" t="str">
        <f ca="1">IFERROR(INDIRECT(ADDRESS(MATCH($F13,[1]CIC!$A$1:$A$77,0),2,3,1,D$4),1),"")</f>
        <v/>
      </c>
      <c r="E13" s="5" t="s">
        <v>79</v>
      </c>
      <c r="F13" s="1" t="s">
        <v>6</v>
      </c>
      <c r="G13" s="10"/>
      <c r="H13" s="9"/>
      <c r="I13" s="9"/>
      <c r="J13" s="9"/>
      <c r="K13" s="9"/>
      <c r="L13" s="9"/>
      <c r="M13" s="9"/>
      <c r="N13" s="9"/>
      <c r="O13" s="8"/>
      <c r="P13" s="1"/>
    </row>
    <row r="14" spans="1:16" ht="15.75" thickBot="1" x14ac:dyDescent="0.3">
      <c r="A14" s="11">
        <v>10</v>
      </c>
      <c r="B14" s="6" t="str">
        <f ca="1">IFERROR(INDIRECT(ADDRESS(MATCH($F14,[1]CIC!$A$1:$A$77,0),2,3,1,B$4),1),"")</f>
        <v/>
      </c>
      <c r="C14" s="6" t="str">
        <f ca="1">IFERROR(INDIRECT(ADDRESS(MATCH($F14,[1]CIC!$A$1:$A$77,0),2,3,1,C$4),1),"")</f>
        <v/>
      </c>
      <c r="D14" s="6" t="str">
        <f ca="1">IFERROR(INDIRECT(ADDRESS(MATCH($F14,[1]CIC!$A$1:$A$77,0),2,3,1,D$4),1),"")</f>
        <v/>
      </c>
      <c r="E14" s="5" t="s">
        <v>79</v>
      </c>
      <c r="F14" s="1" t="s">
        <v>29</v>
      </c>
      <c r="G14" s="10"/>
      <c r="H14" s="9"/>
      <c r="I14" s="9"/>
      <c r="J14" s="9"/>
      <c r="K14" s="9"/>
      <c r="L14" s="9"/>
      <c r="M14" s="9"/>
      <c r="N14" s="9"/>
      <c r="O14" s="8"/>
      <c r="P14" s="1"/>
    </row>
    <row r="15" spans="1:16" ht="15.75" thickBot="1" x14ac:dyDescent="0.3">
      <c r="A15" s="11">
        <v>11</v>
      </c>
      <c r="B15" s="6" t="str">
        <f ca="1">IFERROR(INDIRECT(ADDRESS(MATCH($F15,[1]CIC!$A$1:$A$77,0),2,3,1,B$4),1),"")</f>
        <v/>
      </c>
      <c r="C15" s="6" t="str">
        <f ca="1">IFERROR(INDIRECT(ADDRESS(MATCH($F15,[1]CIC!$A$1:$A$77,0),2,3,1,C$4),1),"")</f>
        <v/>
      </c>
      <c r="D15" s="6" t="str">
        <f ca="1">IFERROR(INDIRECT(ADDRESS(MATCH($F15,[1]CIC!$A$1:$A$77,0),2,3,1,D$4),1),"")</f>
        <v/>
      </c>
      <c r="E15" s="5" t="s">
        <v>78</v>
      </c>
      <c r="F15" s="1" t="s">
        <v>46</v>
      </c>
      <c r="G15" s="10"/>
      <c r="H15" s="9"/>
      <c r="I15" s="9"/>
      <c r="J15" s="9"/>
      <c r="K15" s="9"/>
      <c r="L15" s="9"/>
      <c r="M15" s="9"/>
      <c r="N15" s="9"/>
      <c r="O15" s="8"/>
      <c r="P15" s="1"/>
    </row>
    <row r="16" spans="1:16" ht="15.75" thickBot="1" x14ac:dyDescent="0.3">
      <c r="A16" s="7">
        <v>12</v>
      </c>
      <c r="B16" s="6" t="str">
        <f ca="1">IFERROR(INDIRECT(ADDRESS(MATCH($F16,[1]CIC!$A$1:$A$77,0),2,3,1,B$4),1),"")</f>
        <v/>
      </c>
      <c r="C16" s="6" t="str">
        <f ca="1">IFERROR(INDIRECT(ADDRESS(MATCH($F16,[1]CIC!$A$1:$A$77,0),2,3,1,C$4),1),"")</f>
        <v/>
      </c>
      <c r="D16" s="6" t="str">
        <f ca="1">IFERROR(INDIRECT(ADDRESS(MATCH($F16,[1]CIC!$A$1:$A$77,0),2,3,1,D$4),1),"")</f>
        <v/>
      </c>
      <c r="E16" s="5" t="s">
        <v>77</v>
      </c>
      <c r="F16" s="1" t="s">
        <v>25</v>
      </c>
      <c r="G16" s="4"/>
      <c r="H16" s="3"/>
      <c r="I16" s="3"/>
      <c r="J16" s="3"/>
      <c r="K16" s="3"/>
      <c r="L16" s="3"/>
      <c r="M16" s="3"/>
      <c r="N16" s="3"/>
      <c r="O16" s="2"/>
      <c r="P16" s="1"/>
    </row>
  </sheetData>
  <dataValidations count="1">
    <dataValidation type="list" allowBlank="1" showInputMessage="1" showErrorMessage="1" sqref="P5:P16">
      <formula1>$B$1:$B$77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Liste!$B$1:$B$77</xm:f>
          </x14:formula1>
          <xm:sqref>F5:F16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3" sqref="F3"/>
    </sheetView>
  </sheetViews>
  <sheetFormatPr baseColWidth="10" defaultRowHeight="15" x14ac:dyDescent="0.25"/>
  <cols>
    <col min="1" max="1" width="3.85546875" customWidth="1"/>
    <col min="2" max="4" width="10.42578125" bestFit="1" customWidth="1"/>
    <col min="5" max="5" width="5.42578125" bestFit="1" customWidth="1"/>
    <col min="6" max="6" width="19.140625" customWidth="1"/>
    <col min="7" max="7" width="3.85546875" bestFit="1" customWidth="1"/>
    <col min="8" max="8" width="3" bestFit="1" customWidth="1"/>
    <col min="9" max="9" width="3.5703125" bestFit="1" customWidth="1"/>
    <col min="10" max="10" width="7.7109375" customWidth="1"/>
    <col min="11" max="11" width="18.5703125" customWidth="1"/>
    <col min="12" max="12" width="5" customWidth="1"/>
    <col min="13" max="13" width="5.5703125" customWidth="1"/>
    <col min="14" max="14" width="6.7109375" customWidth="1"/>
    <col min="15" max="15" width="9.28515625" customWidth="1"/>
    <col min="16" max="16" width="19.140625" customWidth="1"/>
  </cols>
  <sheetData>
    <row r="1" spans="1:16" ht="15.75" thickBot="1" x14ac:dyDescent="0.3"/>
    <row r="2" spans="1:16" ht="15.75" thickBot="1" x14ac:dyDescent="0.3">
      <c r="E2" t="s">
        <v>87</v>
      </c>
      <c r="F2" s="21">
        <f>'Sv1'!F2+15</f>
        <v>42690</v>
      </c>
    </row>
    <row r="3" spans="1:16" ht="15.75" thickBot="1" x14ac:dyDescent="0.3"/>
    <row r="4" spans="1:16" ht="15.75" thickBot="1" x14ac:dyDescent="0.3">
      <c r="A4" s="20"/>
      <c r="B4" s="18" t="s">
        <v>81</v>
      </c>
      <c r="C4" s="18" t="s">
        <v>77</v>
      </c>
      <c r="D4" s="18" t="s">
        <v>78</v>
      </c>
      <c r="E4" s="17" t="s">
        <v>86</v>
      </c>
      <c r="F4" s="16" t="s">
        <v>82</v>
      </c>
      <c r="G4" s="19" t="s">
        <v>81</v>
      </c>
      <c r="H4" s="18" t="s">
        <v>77</v>
      </c>
      <c r="I4" s="18" t="s">
        <v>78</v>
      </c>
      <c r="J4" s="18" t="s">
        <v>85</v>
      </c>
      <c r="K4" s="18" t="s">
        <v>82</v>
      </c>
      <c r="L4" s="18" t="s">
        <v>81</v>
      </c>
      <c r="M4" s="18" t="s">
        <v>77</v>
      </c>
      <c r="N4" s="18" t="s">
        <v>84</v>
      </c>
      <c r="O4" s="17" t="s">
        <v>83</v>
      </c>
      <c r="P4" s="16" t="s">
        <v>82</v>
      </c>
    </row>
    <row r="5" spans="1:16" ht="15.75" thickBot="1" x14ac:dyDescent="0.3">
      <c r="A5" s="15">
        <v>1</v>
      </c>
      <c r="B5" s="6" t="str">
        <f ca="1">IFERROR(INDIRECT(ADDRESS(MATCH($F5,[1]CIC!$A$1:$A$77,0),2,3,1,B$4),1),"")</f>
        <v/>
      </c>
      <c r="C5" s="6" t="str">
        <f ca="1">IFERROR(INDIRECT(ADDRESS(MATCH($F5,[1]CIC!$A$1:$A$77,0),2,3,1,C$4),1),"")</f>
        <v/>
      </c>
      <c r="D5" s="6" t="str">
        <f ca="1">IFERROR(INDIRECT(ADDRESS(MATCH($F5,[1]CIC!$A$1:$A$77,0),2,3,1,D$4),1),"")</f>
        <v/>
      </c>
      <c r="E5" s="5" t="s">
        <v>81</v>
      </c>
      <c r="F5" s="1" t="s">
        <v>76</v>
      </c>
      <c r="G5" s="14"/>
      <c r="H5" s="13"/>
      <c r="I5" s="13"/>
      <c r="J5" s="13"/>
      <c r="K5" s="13"/>
      <c r="L5" s="13"/>
      <c r="M5" s="13"/>
      <c r="N5" s="13"/>
      <c r="O5" s="12"/>
      <c r="P5" s="1"/>
    </row>
    <row r="6" spans="1:16" ht="15.75" thickBot="1" x14ac:dyDescent="0.3">
      <c r="A6" s="11">
        <v>2</v>
      </c>
      <c r="B6" s="6" t="str">
        <f ca="1">IFERROR(INDIRECT(ADDRESS(MATCH($F6,[1]CIC!$A$1:$A$77,0),2,3,1,B$4),1),"")</f>
        <v/>
      </c>
      <c r="C6" s="6" t="str">
        <f ca="1">IFERROR(INDIRECT(ADDRESS(MATCH($F6,[1]CIC!$A$1:$A$77,0),2,3,1,C$4),1),"")</f>
        <v/>
      </c>
      <c r="D6" s="6" t="str">
        <f ca="1">IFERROR(INDIRECT(ADDRESS(MATCH($F6,[1]CIC!$A$1:$A$77,0),2,3,1,D$4),1),"")</f>
        <v/>
      </c>
      <c r="E6" s="5" t="s">
        <v>81</v>
      </c>
      <c r="F6" s="1" t="s">
        <v>72</v>
      </c>
      <c r="G6" s="10"/>
      <c r="H6" s="9"/>
      <c r="I6" s="9"/>
      <c r="J6" s="9"/>
      <c r="K6" s="9"/>
      <c r="L6" s="9"/>
      <c r="M6" s="9"/>
      <c r="N6" s="9"/>
      <c r="O6" s="8"/>
      <c r="P6" s="1"/>
    </row>
    <row r="7" spans="1:16" ht="15.75" thickBot="1" x14ac:dyDescent="0.3">
      <c r="A7" s="11">
        <v>3</v>
      </c>
      <c r="B7" s="6" t="str">
        <f ca="1">IFERROR(INDIRECT(ADDRESS(MATCH($F7,[1]CIC!$A$1:$A$77,0),2,3,1,B$4),1),"")</f>
        <v/>
      </c>
      <c r="C7" s="6" t="str">
        <f ca="1">IFERROR(INDIRECT(ADDRESS(MATCH($F7,[1]CIC!$A$1:$A$77,0),2,3,1,C$4),1),"")</f>
        <v/>
      </c>
      <c r="D7" s="6" t="str">
        <f ca="1">IFERROR(INDIRECT(ADDRESS(MATCH($F7,[1]CIC!$A$1:$A$77,0),2,3,1,D$4),1),"")</f>
        <v/>
      </c>
      <c r="E7" s="5" t="s">
        <v>79</v>
      </c>
      <c r="F7" s="1" t="s">
        <v>64</v>
      </c>
      <c r="G7" s="10"/>
      <c r="H7" s="9"/>
      <c r="I7" s="9"/>
      <c r="J7" s="9"/>
      <c r="K7" s="9"/>
      <c r="L7" s="9"/>
      <c r="M7" s="9"/>
      <c r="N7" s="9"/>
      <c r="O7" s="8"/>
      <c r="P7" s="1"/>
    </row>
    <row r="8" spans="1:16" ht="15.75" thickBot="1" x14ac:dyDescent="0.3">
      <c r="A8" s="11">
        <v>4</v>
      </c>
      <c r="B8" s="6" t="str">
        <f ca="1">IFERROR(INDIRECT(ADDRESS(MATCH($F8,[1]CIC!$A$1:$A$77,0),2,3,1,B$4),1),"")</f>
        <v/>
      </c>
      <c r="C8" s="6" t="str">
        <f ca="1">IFERROR(INDIRECT(ADDRESS(MATCH($F8,[1]CIC!$A$1:$A$77,0),2,3,1,C$4),1),"")</f>
        <v/>
      </c>
      <c r="D8" s="6" t="str">
        <f ca="1">IFERROR(INDIRECT(ADDRESS(MATCH($F8,[1]CIC!$A$1:$A$77,0),2,3,1,D$4),1),"")</f>
        <v/>
      </c>
      <c r="E8" s="5" t="s">
        <v>81</v>
      </c>
      <c r="F8" s="1" t="s">
        <v>57</v>
      </c>
      <c r="G8" s="10"/>
      <c r="H8" s="9"/>
      <c r="I8" s="9"/>
      <c r="J8" s="9"/>
      <c r="K8" s="9"/>
      <c r="L8" s="9"/>
      <c r="M8" s="9"/>
      <c r="N8" s="9"/>
      <c r="O8" s="8"/>
      <c r="P8" s="1"/>
    </row>
    <row r="9" spans="1:16" ht="15.75" thickBot="1" x14ac:dyDescent="0.3">
      <c r="A9" s="11">
        <v>5</v>
      </c>
      <c r="B9" s="6" t="str">
        <f ca="1">IFERROR(INDIRECT(ADDRESS(MATCH($F9,[1]CIC!$A$1:$A$77,0),2,3,1,B$4),1),"")</f>
        <v/>
      </c>
      <c r="C9" s="6" t="str">
        <f ca="1">IFERROR(INDIRECT(ADDRESS(MATCH($F9,[1]CIC!$A$1:$A$77,0),2,3,1,C$4),1),"")</f>
        <v/>
      </c>
      <c r="D9" s="6" t="str">
        <f ca="1">IFERROR(INDIRECT(ADDRESS(MATCH($F9,[1]CIC!$A$1:$A$77,0),2,3,1,D$4),1),"")</f>
        <v/>
      </c>
      <c r="E9" s="5" t="s">
        <v>78</v>
      </c>
      <c r="F9" s="1" t="s">
        <v>45</v>
      </c>
      <c r="G9" s="10"/>
      <c r="H9" s="9"/>
      <c r="I9" s="9"/>
      <c r="J9" s="9"/>
      <c r="K9" s="9"/>
      <c r="L9" s="9"/>
      <c r="M9" s="9"/>
      <c r="N9" s="9"/>
      <c r="O9" s="8"/>
      <c r="P9" s="1"/>
    </row>
    <row r="10" spans="1:16" ht="15.75" thickBot="1" x14ac:dyDescent="0.3">
      <c r="A10" s="11">
        <v>6</v>
      </c>
      <c r="B10" s="6" t="str">
        <f ca="1">IFERROR(INDIRECT(ADDRESS(MATCH($F10,[1]CIC!$A$1:$A$77,0),2,3,1,B$4),1),"")</f>
        <v/>
      </c>
      <c r="C10" s="6" t="str">
        <f ca="1">IFERROR(INDIRECT(ADDRESS(MATCH($F10,[1]CIC!$A$1:$A$77,0),2,3,1,C$4),1),"")</f>
        <v/>
      </c>
      <c r="D10" s="6" t="str">
        <f ca="1">IFERROR(INDIRECT(ADDRESS(MATCH($F10,[1]CIC!$A$1:$A$77,0),2,3,1,D$4),1),"")</f>
        <v/>
      </c>
      <c r="E10" s="5" t="s">
        <v>80</v>
      </c>
      <c r="F10" s="1" t="s">
        <v>37</v>
      </c>
      <c r="G10" s="10"/>
      <c r="H10" s="9"/>
      <c r="I10" s="9"/>
      <c r="J10" s="9"/>
      <c r="K10" s="9"/>
      <c r="L10" s="9"/>
      <c r="M10" s="9"/>
      <c r="N10" s="9"/>
      <c r="O10" s="8"/>
      <c r="P10" s="1"/>
    </row>
    <row r="11" spans="1:16" ht="15.75" thickBot="1" x14ac:dyDescent="0.3">
      <c r="A11" s="11">
        <v>7</v>
      </c>
      <c r="B11" s="6" t="str">
        <f ca="1">IFERROR(INDIRECT(ADDRESS(MATCH($F11,[1]CIC!$A$1:$A$77,0),2,3,1,B$4),1),"")</f>
        <v/>
      </c>
      <c r="C11" s="6" t="str">
        <f ca="1">IFERROR(INDIRECT(ADDRESS(MATCH($F11,[1]CIC!$A$1:$A$77,0),2,3,1,C$4),1),"")</f>
        <v/>
      </c>
      <c r="D11" s="6" t="str">
        <f ca="1">IFERROR(INDIRECT(ADDRESS(MATCH($F11,[1]CIC!$A$1:$A$77,0),2,3,1,D$4),1),"")</f>
        <v/>
      </c>
      <c r="E11" s="5" t="s">
        <v>78</v>
      </c>
      <c r="F11" s="1" t="s">
        <v>27</v>
      </c>
      <c r="G11" s="10"/>
      <c r="H11" s="9"/>
      <c r="I11" s="9"/>
      <c r="J11" s="9"/>
      <c r="K11" s="9"/>
      <c r="L11" s="9"/>
      <c r="M11" s="9"/>
      <c r="N11" s="9"/>
      <c r="O11" s="8"/>
      <c r="P11" s="1"/>
    </row>
    <row r="12" spans="1:16" ht="15.75" thickBot="1" x14ac:dyDescent="0.3">
      <c r="A12" s="11">
        <v>8</v>
      </c>
      <c r="B12" s="6" t="str">
        <f ca="1">IFERROR(INDIRECT(ADDRESS(MATCH($F12,[1]CIC!$A$1:$A$77,0),2,3,1,B$4),1),"")</f>
        <v/>
      </c>
      <c r="C12" s="6" t="str">
        <f ca="1">IFERROR(INDIRECT(ADDRESS(MATCH($F12,[1]CIC!$A$1:$A$77,0),2,3,1,C$4),1),"")</f>
        <v/>
      </c>
      <c r="D12" s="6" t="str">
        <f ca="1">IFERROR(INDIRECT(ADDRESS(MATCH($F12,[1]CIC!$A$1:$A$77,0),2,3,1,D$4),1),"")</f>
        <v/>
      </c>
      <c r="E12" s="5" t="s">
        <v>80</v>
      </c>
      <c r="F12" s="1" t="s">
        <v>16</v>
      </c>
      <c r="G12" s="10"/>
      <c r="H12" s="9"/>
      <c r="I12" s="9"/>
      <c r="J12" s="9"/>
      <c r="K12" s="9"/>
      <c r="L12" s="9"/>
      <c r="M12" s="9"/>
      <c r="N12" s="9"/>
      <c r="O12" s="8"/>
      <c r="P12" s="1"/>
    </row>
    <row r="13" spans="1:16" ht="15.75" thickBot="1" x14ac:dyDescent="0.3">
      <c r="A13" s="11">
        <v>9</v>
      </c>
      <c r="B13" s="6" t="str">
        <f ca="1">IFERROR(INDIRECT(ADDRESS(MATCH($F13,[1]CIC!$A$1:$A$77,0),2,3,1,B$4),1),"")</f>
        <v/>
      </c>
      <c r="C13" s="6" t="str">
        <f ca="1">IFERROR(INDIRECT(ADDRESS(MATCH($F13,[1]CIC!$A$1:$A$77,0),2,3,1,C$4),1),"")</f>
        <v/>
      </c>
      <c r="D13" s="6" t="str">
        <f ca="1">IFERROR(INDIRECT(ADDRESS(MATCH($F13,[1]CIC!$A$1:$A$77,0),2,3,1,D$4),1),"")</f>
        <v/>
      </c>
      <c r="E13" s="5" t="s">
        <v>79</v>
      </c>
      <c r="F13" s="1" t="s">
        <v>6</v>
      </c>
      <c r="G13" s="10"/>
      <c r="H13" s="9"/>
      <c r="I13" s="9"/>
      <c r="J13" s="9"/>
      <c r="K13" s="9"/>
      <c r="L13" s="9"/>
      <c r="M13" s="9"/>
      <c r="N13" s="9"/>
      <c r="O13" s="8"/>
      <c r="P13" s="1"/>
    </row>
    <row r="14" spans="1:16" ht="15.75" thickBot="1" x14ac:dyDescent="0.3">
      <c r="A14" s="11">
        <v>10</v>
      </c>
      <c r="B14" s="6" t="str">
        <f ca="1">IFERROR(INDIRECT(ADDRESS(MATCH($F14,[1]CIC!$A$1:$A$77,0),2,3,1,B$4),1),"")</f>
        <v/>
      </c>
      <c r="C14" s="6" t="str">
        <f ca="1">IFERROR(INDIRECT(ADDRESS(MATCH($F14,[1]CIC!$A$1:$A$77,0),2,3,1,C$4),1),"")</f>
        <v/>
      </c>
      <c r="D14" s="6" t="str">
        <f ca="1">IFERROR(INDIRECT(ADDRESS(MATCH($F14,[1]CIC!$A$1:$A$77,0),2,3,1,D$4),1),"")</f>
        <v/>
      </c>
      <c r="E14" s="5" t="s">
        <v>79</v>
      </c>
      <c r="F14" s="1" t="s">
        <v>29</v>
      </c>
      <c r="G14" s="10"/>
      <c r="H14" s="9"/>
      <c r="I14" s="9"/>
      <c r="J14" s="9"/>
      <c r="K14" s="9"/>
      <c r="L14" s="9"/>
      <c r="M14" s="9"/>
      <c r="N14" s="9"/>
      <c r="O14" s="8"/>
      <c r="P14" s="1"/>
    </row>
    <row r="15" spans="1:16" ht="15.75" thickBot="1" x14ac:dyDescent="0.3">
      <c r="A15" s="11">
        <v>11</v>
      </c>
      <c r="B15" s="6" t="str">
        <f ca="1">IFERROR(INDIRECT(ADDRESS(MATCH($F15,[1]CIC!$A$1:$A$77,0),2,3,1,B$4),1),"")</f>
        <v/>
      </c>
      <c r="C15" s="6" t="str">
        <f ca="1">IFERROR(INDIRECT(ADDRESS(MATCH($F15,[1]CIC!$A$1:$A$77,0),2,3,1,C$4),1),"")</f>
        <v/>
      </c>
      <c r="D15" s="6" t="str">
        <f ca="1">IFERROR(INDIRECT(ADDRESS(MATCH($F15,[1]CIC!$A$1:$A$77,0),2,3,1,D$4),1),"")</f>
        <v/>
      </c>
      <c r="E15" s="5" t="s">
        <v>78</v>
      </c>
      <c r="F15" s="1" t="s">
        <v>46</v>
      </c>
      <c r="G15" s="10"/>
      <c r="H15" s="9"/>
      <c r="I15" s="9"/>
      <c r="J15" s="9"/>
      <c r="K15" s="9"/>
      <c r="L15" s="9"/>
      <c r="M15" s="9"/>
      <c r="N15" s="9"/>
      <c r="O15" s="8"/>
      <c r="P15" s="1"/>
    </row>
    <row r="16" spans="1:16" ht="15.75" thickBot="1" x14ac:dyDescent="0.3">
      <c r="A16" s="7">
        <v>12</v>
      </c>
      <c r="B16" s="6" t="str">
        <f ca="1">IFERROR(INDIRECT(ADDRESS(MATCH($F16,[1]CIC!$A$1:$A$77,0),2,3,1,B$4),1),"")</f>
        <v/>
      </c>
      <c r="C16" s="6" t="str">
        <f ca="1">IFERROR(INDIRECT(ADDRESS(MATCH($F16,[1]CIC!$A$1:$A$77,0),2,3,1,C$4),1),"")</f>
        <v/>
      </c>
      <c r="D16" s="6" t="str">
        <f ca="1">IFERROR(INDIRECT(ADDRESS(MATCH($F16,[1]CIC!$A$1:$A$77,0),2,3,1,D$4),1),"")</f>
        <v/>
      </c>
      <c r="E16" s="5" t="s">
        <v>77</v>
      </c>
      <c r="F16" s="1" t="s">
        <v>25</v>
      </c>
      <c r="G16" s="4"/>
      <c r="H16" s="3"/>
      <c r="I16" s="3"/>
      <c r="J16" s="3"/>
      <c r="K16" s="3"/>
      <c r="L16" s="3"/>
      <c r="M16" s="3"/>
      <c r="N16" s="3"/>
      <c r="O16" s="2"/>
      <c r="P16" s="1"/>
    </row>
  </sheetData>
  <dataValidations count="1">
    <dataValidation type="list" allowBlank="1" showInputMessage="1" showErrorMessage="1" sqref="P5:P16">
      <formula1>$B$1:$B$77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Liste!$B$1:$B$77</xm:f>
          </x14:formula1>
          <xm:sqref>F5:F16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3" sqref="F3"/>
    </sheetView>
  </sheetViews>
  <sheetFormatPr baseColWidth="10" defaultRowHeight="15" x14ac:dyDescent="0.25"/>
  <cols>
    <col min="1" max="1" width="3.85546875" customWidth="1"/>
    <col min="2" max="4" width="10.42578125" bestFit="1" customWidth="1"/>
    <col min="5" max="5" width="5.42578125" bestFit="1" customWidth="1"/>
    <col min="6" max="6" width="19.140625" customWidth="1"/>
    <col min="7" max="7" width="3.85546875" bestFit="1" customWidth="1"/>
    <col min="8" max="8" width="3" bestFit="1" customWidth="1"/>
    <col min="9" max="9" width="3.5703125" bestFit="1" customWidth="1"/>
    <col min="10" max="10" width="7.7109375" customWidth="1"/>
    <col min="11" max="11" width="18.5703125" customWidth="1"/>
    <col min="12" max="12" width="5" customWidth="1"/>
    <col min="13" max="13" width="5.5703125" customWidth="1"/>
    <col min="14" max="14" width="6.7109375" customWidth="1"/>
    <col min="15" max="15" width="9.28515625" customWidth="1"/>
    <col min="16" max="16" width="19.140625" customWidth="1"/>
  </cols>
  <sheetData>
    <row r="1" spans="1:16" ht="15.75" thickBot="1" x14ac:dyDescent="0.3"/>
    <row r="2" spans="1:16" ht="15.75" thickBot="1" x14ac:dyDescent="0.3">
      <c r="E2" t="s">
        <v>87</v>
      </c>
      <c r="F2" s="21">
        <f>'Sv1'!F2+16</f>
        <v>42691</v>
      </c>
    </row>
    <row r="3" spans="1:16" ht="15.75" thickBot="1" x14ac:dyDescent="0.3"/>
    <row r="4" spans="1:16" ht="15.75" thickBot="1" x14ac:dyDescent="0.3">
      <c r="A4" s="20"/>
      <c r="B4" s="18" t="s">
        <v>81</v>
      </c>
      <c r="C4" s="18" t="s">
        <v>77</v>
      </c>
      <c r="D4" s="18" t="s">
        <v>78</v>
      </c>
      <c r="E4" s="17" t="s">
        <v>86</v>
      </c>
      <c r="F4" s="16" t="s">
        <v>82</v>
      </c>
      <c r="G4" s="19" t="s">
        <v>81</v>
      </c>
      <c r="H4" s="18" t="s">
        <v>77</v>
      </c>
      <c r="I4" s="18" t="s">
        <v>78</v>
      </c>
      <c r="J4" s="18" t="s">
        <v>85</v>
      </c>
      <c r="K4" s="18" t="s">
        <v>82</v>
      </c>
      <c r="L4" s="18" t="s">
        <v>81</v>
      </c>
      <c r="M4" s="18" t="s">
        <v>77</v>
      </c>
      <c r="N4" s="18" t="s">
        <v>84</v>
      </c>
      <c r="O4" s="17" t="s">
        <v>83</v>
      </c>
      <c r="P4" s="16" t="s">
        <v>82</v>
      </c>
    </row>
    <row r="5" spans="1:16" ht="15.75" thickBot="1" x14ac:dyDescent="0.3">
      <c r="A5" s="15">
        <v>1</v>
      </c>
      <c r="B5" s="6" t="str">
        <f ca="1">IFERROR(INDIRECT(ADDRESS(MATCH($F5,[1]CIC!$A$1:$A$77,0),2,3,1,B$4),1),"")</f>
        <v/>
      </c>
      <c r="C5" s="6" t="str">
        <f ca="1">IFERROR(INDIRECT(ADDRESS(MATCH($F5,[1]CIC!$A$1:$A$77,0),2,3,1,C$4),1),"")</f>
        <v/>
      </c>
      <c r="D5" s="6" t="str">
        <f ca="1">IFERROR(INDIRECT(ADDRESS(MATCH($F5,[1]CIC!$A$1:$A$77,0),2,3,1,D$4),1),"")</f>
        <v/>
      </c>
      <c r="E5" s="5" t="s">
        <v>81</v>
      </c>
      <c r="F5" s="1" t="s">
        <v>76</v>
      </c>
      <c r="G5" s="14"/>
      <c r="H5" s="13"/>
      <c r="I5" s="13"/>
      <c r="J5" s="13"/>
      <c r="K5" s="13"/>
      <c r="L5" s="13"/>
      <c r="M5" s="13"/>
      <c r="N5" s="13"/>
      <c r="O5" s="12"/>
      <c r="P5" s="1"/>
    </row>
    <row r="6" spans="1:16" ht="15.75" thickBot="1" x14ac:dyDescent="0.3">
      <c r="A6" s="11">
        <v>2</v>
      </c>
      <c r="B6" s="6" t="str">
        <f ca="1">IFERROR(INDIRECT(ADDRESS(MATCH($F6,[1]CIC!$A$1:$A$77,0),2,3,1,B$4),1),"")</f>
        <v/>
      </c>
      <c r="C6" s="6" t="str">
        <f ca="1">IFERROR(INDIRECT(ADDRESS(MATCH($F6,[1]CIC!$A$1:$A$77,0),2,3,1,C$4),1),"")</f>
        <v/>
      </c>
      <c r="D6" s="6" t="str">
        <f ca="1">IFERROR(INDIRECT(ADDRESS(MATCH($F6,[1]CIC!$A$1:$A$77,0),2,3,1,D$4),1),"")</f>
        <v/>
      </c>
      <c r="E6" s="5" t="s">
        <v>81</v>
      </c>
      <c r="F6" s="1" t="s">
        <v>72</v>
      </c>
      <c r="G6" s="10"/>
      <c r="H6" s="9"/>
      <c r="I6" s="9"/>
      <c r="J6" s="9"/>
      <c r="K6" s="9"/>
      <c r="L6" s="9"/>
      <c r="M6" s="9"/>
      <c r="N6" s="9"/>
      <c r="O6" s="8"/>
      <c r="P6" s="1"/>
    </row>
    <row r="7" spans="1:16" ht="15.75" thickBot="1" x14ac:dyDescent="0.3">
      <c r="A7" s="11">
        <v>3</v>
      </c>
      <c r="B7" s="6" t="str">
        <f ca="1">IFERROR(INDIRECT(ADDRESS(MATCH($F7,[1]CIC!$A$1:$A$77,0),2,3,1,B$4),1),"")</f>
        <v/>
      </c>
      <c r="C7" s="6" t="str">
        <f ca="1">IFERROR(INDIRECT(ADDRESS(MATCH($F7,[1]CIC!$A$1:$A$77,0),2,3,1,C$4),1),"")</f>
        <v/>
      </c>
      <c r="D7" s="6" t="str">
        <f ca="1">IFERROR(INDIRECT(ADDRESS(MATCH($F7,[1]CIC!$A$1:$A$77,0),2,3,1,D$4),1),"")</f>
        <v/>
      </c>
      <c r="E7" s="5" t="s">
        <v>79</v>
      </c>
      <c r="F7" s="1" t="s">
        <v>64</v>
      </c>
      <c r="G7" s="10"/>
      <c r="H7" s="9"/>
      <c r="I7" s="9"/>
      <c r="J7" s="9"/>
      <c r="K7" s="9"/>
      <c r="L7" s="9"/>
      <c r="M7" s="9"/>
      <c r="N7" s="9"/>
      <c r="O7" s="8"/>
      <c r="P7" s="1"/>
    </row>
    <row r="8" spans="1:16" ht="15.75" thickBot="1" x14ac:dyDescent="0.3">
      <c r="A8" s="11">
        <v>4</v>
      </c>
      <c r="B8" s="6" t="str">
        <f ca="1">IFERROR(INDIRECT(ADDRESS(MATCH($F8,[1]CIC!$A$1:$A$77,0),2,3,1,B$4),1),"")</f>
        <v/>
      </c>
      <c r="C8" s="6" t="str">
        <f ca="1">IFERROR(INDIRECT(ADDRESS(MATCH($F8,[1]CIC!$A$1:$A$77,0),2,3,1,C$4),1),"")</f>
        <v/>
      </c>
      <c r="D8" s="6" t="str">
        <f ca="1">IFERROR(INDIRECT(ADDRESS(MATCH($F8,[1]CIC!$A$1:$A$77,0),2,3,1,D$4),1),"")</f>
        <v/>
      </c>
      <c r="E8" s="5" t="s">
        <v>81</v>
      </c>
      <c r="F8" s="1" t="s">
        <v>57</v>
      </c>
      <c r="G8" s="10"/>
      <c r="H8" s="9"/>
      <c r="I8" s="9"/>
      <c r="J8" s="9"/>
      <c r="K8" s="9"/>
      <c r="L8" s="9"/>
      <c r="M8" s="9"/>
      <c r="N8" s="9"/>
      <c r="O8" s="8"/>
      <c r="P8" s="1"/>
    </row>
    <row r="9" spans="1:16" ht="15.75" thickBot="1" x14ac:dyDescent="0.3">
      <c r="A9" s="11">
        <v>5</v>
      </c>
      <c r="B9" s="6" t="str">
        <f ca="1">IFERROR(INDIRECT(ADDRESS(MATCH($F9,[1]CIC!$A$1:$A$77,0),2,3,1,B$4),1),"")</f>
        <v/>
      </c>
      <c r="C9" s="6" t="str">
        <f ca="1">IFERROR(INDIRECT(ADDRESS(MATCH($F9,[1]CIC!$A$1:$A$77,0),2,3,1,C$4),1),"")</f>
        <v/>
      </c>
      <c r="D9" s="6" t="str">
        <f ca="1">IFERROR(INDIRECT(ADDRESS(MATCH($F9,[1]CIC!$A$1:$A$77,0),2,3,1,D$4),1),"")</f>
        <v/>
      </c>
      <c r="E9" s="5" t="s">
        <v>78</v>
      </c>
      <c r="F9" s="1" t="s">
        <v>45</v>
      </c>
      <c r="G9" s="10"/>
      <c r="H9" s="9"/>
      <c r="I9" s="9"/>
      <c r="J9" s="9"/>
      <c r="K9" s="9"/>
      <c r="L9" s="9"/>
      <c r="M9" s="9"/>
      <c r="N9" s="9"/>
      <c r="O9" s="8"/>
      <c r="P9" s="1"/>
    </row>
    <row r="10" spans="1:16" ht="15.75" thickBot="1" x14ac:dyDescent="0.3">
      <c r="A10" s="11">
        <v>6</v>
      </c>
      <c r="B10" s="6" t="str">
        <f ca="1">IFERROR(INDIRECT(ADDRESS(MATCH($F10,[1]CIC!$A$1:$A$77,0),2,3,1,B$4),1),"")</f>
        <v/>
      </c>
      <c r="C10" s="6" t="str">
        <f ca="1">IFERROR(INDIRECT(ADDRESS(MATCH($F10,[1]CIC!$A$1:$A$77,0),2,3,1,C$4),1),"")</f>
        <v/>
      </c>
      <c r="D10" s="6" t="str">
        <f ca="1">IFERROR(INDIRECT(ADDRESS(MATCH($F10,[1]CIC!$A$1:$A$77,0),2,3,1,D$4),1),"")</f>
        <v/>
      </c>
      <c r="E10" s="5" t="s">
        <v>80</v>
      </c>
      <c r="F10" s="1" t="s">
        <v>37</v>
      </c>
      <c r="G10" s="10"/>
      <c r="H10" s="9"/>
      <c r="I10" s="9"/>
      <c r="J10" s="9"/>
      <c r="K10" s="9"/>
      <c r="L10" s="9"/>
      <c r="M10" s="9"/>
      <c r="N10" s="9"/>
      <c r="O10" s="8"/>
      <c r="P10" s="1"/>
    </row>
    <row r="11" spans="1:16" ht="15.75" thickBot="1" x14ac:dyDescent="0.3">
      <c r="A11" s="11">
        <v>7</v>
      </c>
      <c r="B11" s="6" t="str">
        <f ca="1">IFERROR(INDIRECT(ADDRESS(MATCH($F11,[1]CIC!$A$1:$A$77,0),2,3,1,B$4),1),"")</f>
        <v/>
      </c>
      <c r="C11" s="6" t="str">
        <f ca="1">IFERROR(INDIRECT(ADDRESS(MATCH($F11,[1]CIC!$A$1:$A$77,0),2,3,1,C$4),1),"")</f>
        <v/>
      </c>
      <c r="D11" s="6" t="str">
        <f ca="1">IFERROR(INDIRECT(ADDRESS(MATCH($F11,[1]CIC!$A$1:$A$77,0),2,3,1,D$4),1),"")</f>
        <v/>
      </c>
      <c r="E11" s="5" t="s">
        <v>78</v>
      </c>
      <c r="F11" s="1" t="s">
        <v>27</v>
      </c>
      <c r="G11" s="10"/>
      <c r="H11" s="9"/>
      <c r="I11" s="9"/>
      <c r="J11" s="9"/>
      <c r="K11" s="9"/>
      <c r="L11" s="9"/>
      <c r="M11" s="9"/>
      <c r="N11" s="9"/>
      <c r="O11" s="8"/>
      <c r="P11" s="1"/>
    </row>
    <row r="12" spans="1:16" ht="15.75" thickBot="1" x14ac:dyDescent="0.3">
      <c r="A12" s="11">
        <v>8</v>
      </c>
      <c r="B12" s="6" t="str">
        <f ca="1">IFERROR(INDIRECT(ADDRESS(MATCH($F12,[1]CIC!$A$1:$A$77,0),2,3,1,B$4),1),"")</f>
        <v/>
      </c>
      <c r="C12" s="6" t="str">
        <f ca="1">IFERROR(INDIRECT(ADDRESS(MATCH($F12,[1]CIC!$A$1:$A$77,0),2,3,1,C$4),1),"")</f>
        <v/>
      </c>
      <c r="D12" s="6" t="str">
        <f ca="1">IFERROR(INDIRECT(ADDRESS(MATCH($F12,[1]CIC!$A$1:$A$77,0),2,3,1,D$4),1),"")</f>
        <v/>
      </c>
      <c r="E12" s="5" t="s">
        <v>80</v>
      </c>
      <c r="F12" s="1" t="s">
        <v>16</v>
      </c>
      <c r="G12" s="10"/>
      <c r="H12" s="9"/>
      <c r="I12" s="9"/>
      <c r="J12" s="9"/>
      <c r="K12" s="9"/>
      <c r="L12" s="9"/>
      <c r="M12" s="9"/>
      <c r="N12" s="9"/>
      <c r="O12" s="8"/>
      <c r="P12" s="1"/>
    </row>
    <row r="13" spans="1:16" ht="15.75" thickBot="1" x14ac:dyDescent="0.3">
      <c r="A13" s="11">
        <v>9</v>
      </c>
      <c r="B13" s="6" t="str">
        <f ca="1">IFERROR(INDIRECT(ADDRESS(MATCH($F13,[1]CIC!$A$1:$A$77,0),2,3,1,B$4),1),"")</f>
        <v/>
      </c>
      <c r="C13" s="6" t="str">
        <f ca="1">IFERROR(INDIRECT(ADDRESS(MATCH($F13,[1]CIC!$A$1:$A$77,0),2,3,1,C$4),1),"")</f>
        <v/>
      </c>
      <c r="D13" s="6" t="str">
        <f ca="1">IFERROR(INDIRECT(ADDRESS(MATCH($F13,[1]CIC!$A$1:$A$77,0),2,3,1,D$4),1),"")</f>
        <v/>
      </c>
      <c r="E13" s="5" t="s">
        <v>79</v>
      </c>
      <c r="F13" s="1" t="s">
        <v>6</v>
      </c>
      <c r="G13" s="10"/>
      <c r="H13" s="9"/>
      <c r="I13" s="9"/>
      <c r="J13" s="9"/>
      <c r="K13" s="9"/>
      <c r="L13" s="9"/>
      <c r="M13" s="9"/>
      <c r="N13" s="9"/>
      <c r="O13" s="8"/>
      <c r="P13" s="1"/>
    </row>
    <row r="14" spans="1:16" ht="15.75" thickBot="1" x14ac:dyDescent="0.3">
      <c r="A14" s="11">
        <v>10</v>
      </c>
      <c r="B14" s="6" t="str">
        <f ca="1">IFERROR(INDIRECT(ADDRESS(MATCH($F14,[1]CIC!$A$1:$A$77,0),2,3,1,B$4),1),"")</f>
        <v/>
      </c>
      <c r="C14" s="6" t="str">
        <f ca="1">IFERROR(INDIRECT(ADDRESS(MATCH($F14,[1]CIC!$A$1:$A$77,0),2,3,1,C$4),1),"")</f>
        <v/>
      </c>
      <c r="D14" s="6" t="str">
        <f ca="1">IFERROR(INDIRECT(ADDRESS(MATCH($F14,[1]CIC!$A$1:$A$77,0),2,3,1,D$4),1),"")</f>
        <v/>
      </c>
      <c r="E14" s="5" t="s">
        <v>79</v>
      </c>
      <c r="F14" s="1" t="s">
        <v>29</v>
      </c>
      <c r="G14" s="10"/>
      <c r="H14" s="9"/>
      <c r="I14" s="9"/>
      <c r="J14" s="9"/>
      <c r="K14" s="9"/>
      <c r="L14" s="9"/>
      <c r="M14" s="9"/>
      <c r="N14" s="9"/>
      <c r="O14" s="8"/>
      <c r="P14" s="1"/>
    </row>
    <row r="15" spans="1:16" ht="15.75" thickBot="1" x14ac:dyDescent="0.3">
      <c r="A15" s="11">
        <v>11</v>
      </c>
      <c r="B15" s="6" t="str">
        <f ca="1">IFERROR(INDIRECT(ADDRESS(MATCH($F15,[1]CIC!$A$1:$A$77,0),2,3,1,B$4),1),"")</f>
        <v/>
      </c>
      <c r="C15" s="6" t="str">
        <f ca="1">IFERROR(INDIRECT(ADDRESS(MATCH($F15,[1]CIC!$A$1:$A$77,0),2,3,1,C$4),1),"")</f>
        <v/>
      </c>
      <c r="D15" s="6" t="str">
        <f ca="1">IFERROR(INDIRECT(ADDRESS(MATCH($F15,[1]CIC!$A$1:$A$77,0),2,3,1,D$4),1),"")</f>
        <v/>
      </c>
      <c r="E15" s="5" t="s">
        <v>78</v>
      </c>
      <c r="F15" s="1" t="s">
        <v>46</v>
      </c>
      <c r="G15" s="10"/>
      <c r="H15" s="9"/>
      <c r="I15" s="9"/>
      <c r="J15" s="9"/>
      <c r="K15" s="9"/>
      <c r="L15" s="9"/>
      <c r="M15" s="9"/>
      <c r="N15" s="9"/>
      <c r="O15" s="8"/>
      <c r="P15" s="1"/>
    </row>
    <row r="16" spans="1:16" ht="15.75" thickBot="1" x14ac:dyDescent="0.3">
      <c r="A16" s="7">
        <v>12</v>
      </c>
      <c r="B16" s="6" t="str">
        <f ca="1">IFERROR(INDIRECT(ADDRESS(MATCH($F16,[1]CIC!$A$1:$A$77,0),2,3,1,B$4),1),"")</f>
        <v/>
      </c>
      <c r="C16" s="6" t="str">
        <f ca="1">IFERROR(INDIRECT(ADDRESS(MATCH($F16,[1]CIC!$A$1:$A$77,0),2,3,1,C$4),1),"")</f>
        <v/>
      </c>
      <c r="D16" s="6" t="str">
        <f ca="1">IFERROR(INDIRECT(ADDRESS(MATCH($F16,[1]CIC!$A$1:$A$77,0),2,3,1,D$4),1),"")</f>
        <v/>
      </c>
      <c r="E16" s="5" t="s">
        <v>77</v>
      </c>
      <c r="F16" s="1" t="s">
        <v>25</v>
      </c>
      <c r="G16" s="4"/>
      <c r="H16" s="3"/>
      <c r="I16" s="3"/>
      <c r="J16" s="3"/>
      <c r="K16" s="3"/>
      <c r="L16" s="3"/>
      <c r="M16" s="3"/>
      <c r="N16" s="3"/>
      <c r="O16" s="2"/>
      <c r="P16" s="1"/>
    </row>
  </sheetData>
  <dataValidations count="1">
    <dataValidation type="list" allowBlank="1" showInputMessage="1" showErrorMessage="1" sqref="P5:P16">
      <formula1>$B$1:$B$77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Liste!$B$1:$B$77</xm:f>
          </x14:formula1>
          <xm:sqref>F5:F16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3" sqref="F3"/>
    </sheetView>
  </sheetViews>
  <sheetFormatPr baseColWidth="10" defaultRowHeight="15" x14ac:dyDescent="0.25"/>
  <cols>
    <col min="1" max="1" width="3.85546875" customWidth="1"/>
    <col min="2" max="4" width="10.42578125" bestFit="1" customWidth="1"/>
    <col min="5" max="5" width="5.42578125" bestFit="1" customWidth="1"/>
    <col min="6" max="6" width="19.140625" customWidth="1"/>
    <col min="7" max="7" width="3.85546875" bestFit="1" customWidth="1"/>
    <col min="8" max="8" width="3" bestFit="1" customWidth="1"/>
    <col min="9" max="9" width="3.5703125" bestFit="1" customWidth="1"/>
    <col min="10" max="10" width="7.7109375" customWidth="1"/>
    <col min="11" max="11" width="18.5703125" customWidth="1"/>
    <col min="12" max="12" width="5" customWidth="1"/>
    <col min="13" max="13" width="5.5703125" customWidth="1"/>
    <col min="14" max="14" width="6.7109375" customWidth="1"/>
    <col min="15" max="15" width="9.28515625" customWidth="1"/>
    <col min="16" max="16" width="19.140625" customWidth="1"/>
  </cols>
  <sheetData>
    <row r="1" spans="1:16" ht="15.75" thickBot="1" x14ac:dyDescent="0.3"/>
    <row r="2" spans="1:16" ht="15.75" thickBot="1" x14ac:dyDescent="0.3">
      <c r="E2" t="s">
        <v>87</v>
      </c>
      <c r="F2" s="21">
        <f>'Sv1'!F2+17</f>
        <v>42692</v>
      </c>
    </row>
    <row r="3" spans="1:16" ht="15.75" thickBot="1" x14ac:dyDescent="0.3"/>
    <row r="4" spans="1:16" ht="15.75" thickBot="1" x14ac:dyDescent="0.3">
      <c r="A4" s="20"/>
      <c r="B4" s="18" t="s">
        <v>81</v>
      </c>
      <c r="C4" s="18" t="s">
        <v>77</v>
      </c>
      <c r="D4" s="18" t="s">
        <v>78</v>
      </c>
      <c r="E4" s="17" t="s">
        <v>86</v>
      </c>
      <c r="F4" s="16" t="s">
        <v>82</v>
      </c>
      <c r="G4" s="19" t="s">
        <v>81</v>
      </c>
      <c r="H4" s="18" t="s">
        <v>77</v>
      </c>
      <c r="I4" s="18" t="s">
        <v>78</v>
      </c>
      <c r="J4" s="18" t="s">
        <v>85</v>
      </c>
      <c r="K4" s="18" t="s">
        <v>82</v>
      </c>
      <c r="L4" s="18" t="s">
        <v>81</v>
      </c>
      <c r="M4" s="18" t="s">
        <v>77</v>
      </c>
      <c r="N4" s="18" t="s">
        <v>84</v>
      </c>
      <c r="O4" s="17" t="s">
        <v>83</v>
      </c>
      <c r="P4" s="16" t="s">
        <v>82</v>
      </c>
    </row>
    <row r="5" spans="1:16" ht="15.75" thickBot="1" x14ac:dyDescent="0.3">
      <c r="A5" s="15">
        <v>1</v>
      </c>
      <c r="B5" s="6" t="str">
        <f ca="1">IFERROR(INDIRECT(ADDRESS(MATCH($F5,[1]CIC!$A$1:$A$77,0),2,3,1,B$4),1),"")</f>
        <v/>
      </c>
      <c r="C5" s="6" t="str">
        <f ca="1">IFERROR(INDIRECT(ADDRESS(MATCH($F5,[1]CIC!$A$1:$A$77,0),2,3,1,C$4),1),"")</f>
        <v/>
      </c>
      <c r="D5" s="6" t="str">
        <f ca="1">IFERROR(INDIRECT(ADDRESS(MATCH($F5,[1]CIC!$A$1:$A$77,0),2,3,1,D$4),1),"")</f>
        <v/>
      </c>
      <c r="E5" s="5" t="s">
        <v>81</v>
      </c>
      <c r="F5" s="1" t="s">
        <v>76</v>
      </c>
      <c r="G5" s="14"/>
      <c r="H5" s="13"/>
      <c r="I5" s="13"/>
      <c r="J5" s="13"/>
      <c r="K5" s="13"/>
      <c r="L5" s="13"/>
      <c r="M5" s="13"/>
      <c r="N5" s="13"/>
      <c r="O5" s="12"/>
      <c r="P5" s="1"/>
    </row>
    <row r="6" spans="1:16" ht="15.75" thickBot="1" x14ac:dyDescent="0.3">
      <c r="A6" s="11">
        <v>2</v>
      </c>
      <c r="B6" s="6" t="str">
        <f ca="1">IFERROR(INDIRECT(ADDRESS(MATCH($F6,[1]CIC!$A$1:$A$77,0),2,3,1,B$4),1),"")</f>
        <v/>
      </c>
      <c r="C6" s="6" t="str">
        <f ca="1">IFERROR(INDIRECT(ADDRESS(MATCH($F6,[1]CIC!$A$1:$A$77,0),2,3,1,C$4),1),"")</f>
        <v/>
      </c>
      <c r="D6" s="6" t="str">
        <f ca="1">IFERROR(INDIRECT(ADDRESS(MATCH($F6,[1]CIC!$A$1:$A$77,0),2,3,1,D$4),1),"")</f>
        <v/>
      </c>
      <c r="E6" s="5" t="s">
        <v>81</v>
      </c>
      <c r="F6" s="1" t="s">
        <v>72</v>
      </c>
      <c r="G6" s="10"/>
      <c r="H6" s="9"/>
      <c r="I6" s="9"/>
      <c r="J6" s="9"/>
      <c r="K6" s="9"/>
      <c r="L6" s="9"/>
      <c r="M6" s="9"/>
      <c r="N6" s="9"/>
      <c r="O6" s="8"/>
      <c r="P6" s="1"/>
    </row>
    <row r="7" spans="1:16" ht="15.75" thickBot="1" x14ac:dyDescent="0.3">
      <c r="A7" s="11">
        <v>3</v>
      </c>
      <c r="B7" s="6" t="str">
        <f ca="1">IFERROR(INDIRECT(ADDRESS(MATCH($F7,[1]CIC!$A$1:$A$77,0),2,3,1,B$4),1),"")</f>
        <v/>
      </c>
      <c r="C7" s="6" t="str">
        <f ca="1">IFERROR(INDIRECT(ADDRESS(MATCH($F7,[1]CIC!$A$1:$A$77,0),2,3,1,C$4),1),"")</f>
        <v/>
      </c>
      <c r="D7" s="6" t="str">
        <f ca="1">IFERROR(INDIRECT(ADDRESS(MATCH($F7,[1]CIC!$A$1:$A$77,0),2,3,1,D$4),1),"")</f>
        <v/>
      </c>
      <c r="E7" s="5" t="s">
        <v>79</v>
      </c>
      <c r="F7" s="1" t="s">
        <v>64</v>
      </c>
      <c r="G7" s="10"/>
      <c r="H7" s="9"/>
      <c r="I7" s="9"/>
      <c r="J7" s="9"/>
      <c r="K7" s="9"/>
      <c r="L7" s="9"/>
      <c r="M7" s="9"/>
      <c r="N7" s="9"/>
      <c r="O7" s="8"/>
      <c r="P7" s="1"/>
    </row>
    <row r="8" spans="1:16" ht="15.75" thickBot="1" x14ac:dyDescent="0.3">
      <c r="A8" s="11">
        <v>4</v>
      </c>
      <c r="B8" s="6" t="str">
        <f ca="1">IFERROR(INDIRECT(ADDRESS(MATCH($F8,[1]CIC!$A$1:$A$77,0),2,3,1,B$4),1),"")</f>
        <v/>
      </c>
      <c r="C8" s="6" t="str">
        <f ca="1">IFERROR(INDIRECT(ADDRESS(MATCH($F8,[1]CIC!$A$1:$A$77,0),2,3,1,C$4),1),"")</f>
        <v/>
      </c>
      <c r="D8" s="6" t="str">
        <f ca="1">IFERROR(INDIRECT(ADDRESS(MATCH($F8,[1]CIC!$A$1:$A$77,0),2,3,1,D$4),1),"")</f>
        <v/>
      </c>
      <c r="E8" s="5" t="s">
        <v>81</v>
      </c>
      <c r="F8" s="1" t="s">
        <v>57</v>
      </c>
      <c r="G8" s="10"/>
      <c r="H8" s="9"/>
      <c r="I8" s="9"/>
      <c r="J8" s="9"/>
      <c r="K8" s="9"/>
      <c r="L8" s="9"/>
      <c r="M8" s="9"/>
      <c r="N8" s="9"/>
      <c r="O8" s="8"/>
      <c r="P8" s="1"/>
    </row>
    <row r="9" spans="1:16" ht="15.75" thickBot="1" x14ac:dyDescent="0.3">
      <c r="A9" s="11">
        <v>5</v>
      </c>
      <c r="B9" s="6" t="str">
        <f ca="1">IFERROR(INDIRECT(ADDRESS(MATCH($F9,[1]CIC!$A$1:$A$77,0),2,3,1,B$4),1),"")</f>
        <v/>
      </c>
      <c r="C9" s="6" t="str">
        <f ca="1">IFERROR(INDIRECT(ADDRESS(MATCH($F9,[1]CIC!$A$1:$A$77,0),2,3,1,C$4),1),"")</f>
        <v/>
      </c>
      <c r="D9" s="6" t="str">
        <f ca="1">IFERROR(INDIRECT(ADDRESS(MATCH($F9,[1]CIC!$A$1:$A$77,0),2,3,1,D$4),1),"")</f>
        <v/>
      </c>
      <c r="E9" s="5" t="s">
        <v>78</v>
      </c>
      <c r="F9" s="1" t="s">
        <v>45</v>
      </c>
      <c r="G9" s="10"/>
      <c r="H9" s="9"/>
      <c r="I9" s="9"/>
      <c r="J9" s="9"/>
      <c r="K9" s="9"/>
      <c r="L9" s="9"/>
      <c r="M9" s="9"/>
      <c r="N9" s="9"/>
      <c r="O9" s="8"/>
      <c r="P9" s="1"/>
    </row>
    <row r="10" spans="1:16" ht="15.75" thickBot="1" x14ac:dyDescent="0.3">
      <c r="A10" s="11">
        <v>6</v>
      </c>
      <c r="B10" s="6" t="str">
        <f ca="1">IFERROR(INDIRECT(ADDRESS(MATCH($F10,[1]CIC!$A$1:$A$77,0),2,3,1,B$4),1),"")</f>
        <v/>
      </c>
      <c r="C10" s="6" t="str">
        <f ca="1">IFERROR(INDIRECT(ADDRESS(MATCH($F10,[1]CIC!$A$1:$A$77,0),2,3,1,C$4),1),"")</f>
        <v/>
      </c>
      <c r="D10" s="6" t="str">
        <f ca="1">IFERROR(INDIRECT(ADDRESS(MATCH($F10,[1]CIC!$A$1:$A$77,0),2,3,1,D$4),1),"")</f>
        <v/>
      </c>
      <c r="E10" s="5" t="s">
        <v>80</v>
      </c>
      <c r="F10" s="1" t="s">
        <v>37</v>
      </c>
      <c r="G10" s="10"/>
      <c r="H10" s="9"/>
      <c r="I10" s="9"/>
      <c r="J10" s="9"/>
      <c r="K10" s="9"/>
      <c r="L10" s="9"/>
      <c r="M10" s="9"/>
      <c r="N10" s="9"/>
      <c r="O10" s="8"/>
      <c r="P10" s="1"/>
    </row>
    <row r="11" spans="1:16" ht="15.75" thickBot="1" x14ac:dyDescent="0.3">
      <c r="A11" s="11">
        <v>7</v>
      </c>
      <c r="B11" s="6" t="str">
        <f ca="1">IFERROR(INDIRECT(ADDRESS(MATCH($F11,[1]CIC!$A$1:$A$77,0),2,3,1,B$4),1),"")</f>
        <v/>
      </c>
      <c r="C11" s="6" t="str">
        <f ca="1">IFERROR(INDIRECT(ADDRESS(MATCH($F11,[1]CIC!$A$1:$A$77,0),2,3,1,C$4),1),"")</f>
        <v/>
      </c>
      <c r="D11" s="6" t="str">
        <f ca="1">IFERROR(INDIRECT(ADDRESS(MATCH($F11,[1]CIC!$A$1:$A$77,0),2,3,1,D$4),1),"")</f>
        <v/>
      </c>
      <c r="E11" s="5" t="s">
        <v>78</v>
      </c>
      <c r="F11" s="1" t="s">
        <v>27</v>
      </c>
      <c r="G11" s="10"/>
      <c r="H11" s="9"/>
      <c r="I11" s="9"/>
      <c r="J11" s="9"/>
      <c r="K11" s="9"/>
      <c r="L11" s="9"/>
      <c r="M11" s="9"/>
      <c r="N11" s="9"/>
      <c r="O11" s="8"/>
      <c r="P11" s="1"/>
    </row>
    <row r="12" spans="1:16" ht="15.75" thickBot="1" x14ac:dyDescent="0.3">
      <c r="A12" s="11">
        <v>8</v>
      </c>
      <c r="B12" s="6" t="str">
        <f ca="1">IFERROR(INDIRECT(ADDRESS(MATCH($F12,[1]CIC!$A$1:$A$77,0),2,3,1,B$4),1),"")</f>
        <v/>
      </c>
      <c r="C12" s="6" t="str">
        <f ca="1">IFERROR(INDIRECT(ADDRESS(MATCH($F12,[1]CIC!$A$1:$A$77,0),2,3,1,C$4),1),"")</f>
        <v/>
      </c>
      <c r="D12" s="6" t="str">
        <f ca="1">IFERROR(INDIRECT(ADDRESS(MATCH($F12,[1]CIC!$A$1:$A$77,0),2,3,1,D$4),1),"")</f>
        <v/>
      </c>
      <c r="E12" s="5" t="s">
        <v>80</v>
      </c>
      <c r="F12" s="1" t="s">
        <v>16</v>
      </c>
      <c r="G12" s="10"/>
      <c r="H12" s="9"/>
      <c r="I12" s="9"/>
      <c r="J12" s="9"/>
      <c r="K12" s="9"/>
      <c r="L12" s="9"/>
      <c r="M12" s="9"/>
      <c r="N12" s="9"/>
      <c r="O12" s="8"/>
      <c r="P12" s="1"/>
    </row>
    <row r="13" spans="1:16" ht="15.75" thickBot="1" x14ac:dyDescent="0.3">
      <c r="A13" s="11">
        <v>9</v>
      </c>
      <c r="B13" s="6" t="str">
        <f ca="1">IFERROR(INDIRECT(ADDRESS(MATCH($F13,[1]CIC!$A$1:$A$77,0),2,3,1,B$4),1),"")</f>
        <v/>
      </c>
      <c r="C13" s="6" t="str">
        <f ca="1">IFERROR(INDIRECT(ADDRESS(MATCH($F13,[1]CIC!$A$1:$A$77,0),2,3,1,C$4),1),"")</f>
        <v/>
      </c>
      <c r="D13" s="6" t="str">
        <f ca="1">IFERROR(INDIRECT(ADDRESS(MATCH($F13,[1]CIC!$A$1:$A$77,0),2,3,1,D$4),1),"")</f>
        <v/>
      </c>
      <c r="E13" s="5" t="s">
        <v>79</v>
      </c>
      <c r="F13" s="1" t="s">
        <v>6</v>
      </c>
      <c r="G13" s="10"/>
      <c r="H13" s="9"/>
      <c r="I13" s="9"/>
      <c r="J13" s="9"/>
      <c r="K13" s="9"/>
      <c r="L13" s="9"/>
      <c r="M13" s="9"/>
      <c r="N13" s="9"/>
      <c r="O13" s="8"/>
      <c r="P13" s="1"/>
    </row>
    <row r="14" spans="1:16" ht="15.75" thickBot="1" x14ac:dyDescent="0.3">
      <c r="A14" s="11">
        <v>10</v>
      </c>
      <c r="B14" s="6" t="str">
        <f ca="1">IFERROR(INDIRECT(ADDRESS(MATCH($F14,[1]CIC!$A$1:$A$77,0),2,3,1,B$4),1),"")</f>
        <v/>
      </c>
      <c r="C14" s="6" t="str">
        <f ca="1">IFERROR(INDIRECT(ADDRESS(MATCH($F14,[1]CIC!$A$1:$A$77,0),2,3,1,C$4),1),"")</f>
        <v/>
      </c>
      <c r="D14" s="6" t="str">
        <f ca="1">IFERROR(INDIRECT(ADDRESS(MATCH($F14,[1]CIC!$A$1:$A$77,0),2,3,1,D$4),1),"")</f>
        <v/>
      </c>
      <c r="E14" s="5" t="s">
        <v>79</v>
      </c>
      <c r="F14" s="1" t="s">
        <v>29</v>
      </c>
      <c r="G14" s="10"/>
      <c r="H14" s="9"/>
      <c r="I14" s="9"/>
      <c r="J14" s="9"/>
      <c r="K14" s="9"/>
      <c r="L14" s="9"/>
      <c r="M14" s="9"/>
      <c r="N14" s="9"/>
      <c r="O14" s="8"/>
      <c r="P14" s="1"/>
    </row>
    <row r="15" spans="1:16" ht="15.75" thickBot="1" x14ac:dyDescent="0.3">
      <c r="A15" s="11">
        <v>11</v>
      </c>
      <c r="B15" s="6" t="str">
        <f ca="1">IFERROR(INDIRECT(ADDRESS(MATCH($F15,[1]CIC!$A$1:$A$77,0),2,3,1,B$4),1),"")</f>
        <v/>
      </c>
      <c r="C15" s="6" t="str">
        <f ca="1">IFERROR(INDIRECT(ADDRESS(MATCH($F15,[1]CIC!$A$1:$A$77,0),2,3,1,C$4),1),"")</f>
        <v/>
      </c>
      <c r="D15" s="6" t="str">
        <f ca="1">IFERROR(INDIRECT(ADDRESS(MATCH($F15,[1]CIC!$A$1:$A$77,0),2,3,1,D$4),1),"")</f>
        <v/>
      </c>
      <c r="E15" s="5" t="s">
        <v>78</v>
      </c>
      <c r="F15" s="1" t="s">
        <v>46</v>
      </c>
      <c r="G15" s="10"/>
      <c r="H15" s="9"/>
      <c r="I15" s="9"/>
      <c r="J15" s="9"/>
      <c r="K15" s="9"/>
      <c r="L15" s="9"/>
      <c r="M15" s="9"/>
      <c r="N15" s="9"/>
      <c r="O15" s="8"/>
      <c r="P15" s="1"/>
    </row>
    <row r="16" spans="1:16" ht="15.75" thickBot="1" x14ac:dyDescent="0.3">
      <c r="A16" s="7">
        <v>12</v>
      </c>
      <c r="B16" s="6" t="str">
        <f ca="1">IFERROR(INDIRECT(ADDRESS(MATCH($F16,[1]CIC!$A$1:$A$77,0),2,3,1,B$4),1),"")</f>
        <v/>
      </c>
      <c r="C16" s="6" t="str">
        <f ca="1">IFERROR(INDIRECT(ADDRESS(MATCH($F16,[1]CIC!$A$1:$A$77,0),2,3,1,C$4),1),"")</f>
        <v/>
      </c>
      <c r="D16" s="6" t="str">
        <f ca="1">IFERROR(INDIRECT(ADDRESS(MATCH($F16,[1]CIC!$A$1:$A$77,0),2,3,1,D$4),1),"")</f>
        <v/>
      </c>
      <c r="E16" s="5" t="s">
        <v>77</v>
      </c>
      <c r="F16" s="1" t="s">
        <v>25</v>
      </c>
      <c r="G16" s="4"/>
      <c r="H16" s="3"/>
      <c r="I16" s="3"/>
      <c r="J16" s="3"/>
      <c r="K16" s="3"/>
      <c r="L16" s="3"/>
      <c r="M16" s="3"/>
      <c r="N16" s="3"/>
      <c r="O16" s="2"/>
      <c r="P16" s="1"/>
    </row>
  </sheetData>
  <dataValidations count="1">
    <dataValidation type="list" allowBlank="1" showInputMessage="1" showErrorMessage="1" sqref="P5:P16">
      <formula1>$B$1:$B$77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Liste!$B$1:$B$77</xm:f>
          </x14:formula1>
          <xm:sqref>F5:F16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workbookViewId="0">
      <selection activeCell="F2" sqref="F2"/>
    </sheetView>
  </sheetViews>
  <sheetFormatPr baseColWidth="10" defaultRowHeight="15" x14ac:dyDescent="0.25"/>
  <cols>
    <col min="1" max="1" width="3.85546875" customWidth="1"/>
    <col min="2" max="4" width="10.42578125" bestFit="1" customWidth="1"/>
    <col min="5" max="5" width="5.42578125" bestFit="1" customWidth="1"/>
    <col min="6" max="6" width="19.140625" customWidth="1"/>
    <col min="7" max="7" width="3.85546875" bestFit="1" customWidth="1"/>
    <col min="8" max="8" width="3" bestFit="1" customWidth="1"/>
    <col min="9" max="9" width="3.5703125" bestFit="1" customWidth="1"/>
    <col min="10" max="10" width="7.7109375" customWidth="1"/>
    <col min="11" max="11" width="18.5703125" customWidth="1"/>
    <col min="12" max="12" width="5" customWidth="1"/>
    <col min="13" max="13" width="5.5703125" customWidth="1"/>
    <col min="14" max="14" width="6.7109375" customWidth="1"/>
    <col min="15" max="15" width="9.28515625" customWidth="1"/>
    <col min="16" max="16" width="19.140625" customWidth="1"/>
  </cols>
  <sheetData>
    <row r="1" spans="1:16" ht="15.75" thickBot="1" x14ac:dyDescent="0.3"/>
    <row r="2" spans="1:16" ht="15.75" thickBot="1" x14ac:dyDescent="0.3">
      <c r="E2" t="s">
        <v>87</v>
      </c>
      <c r="F2" s="21">
        <v>42675</v>
      </c>
    </row>
    <row r="3" spans="1:16" ht="15.75" thickBot="1" x14ac:dyDescent="0.3"/>
    <row r="4" spans="1:16" ht="15.75" thickBot="1" x14ac:dyDescent="0.3">
      <c r="A4" s="20"/>
      <c r="B4" s="18" t="s">
        <v>81</v>
      </c>
      <c r="C4" s="18" t="s">
        <v>77</v>
      </c>
      <c r="D4" s="18" t="s">
        <v>78</v>
      </c>
      <c r="E4" s="17" t="s">
        <v>86</v>
      </c>
      <c r="F4" s="16" t="s">
        <v>82</v>
      </c>
      <c r="G4" s="19" t="s">
        <v>81</v>
      </c>
      <c r="H4" s="18" t="s">
        <v>77</v>
      </c>
      <c r="I4" s="18" t="s">
        <v>78</v>
      </c>
      <c r="J4" s="18" t="s">
        <v>85</v>
      </c>
      <c r="K4" s="18" t="s">
        <v>82</v>
      </c>
      <c r="L4" s="18" t="s">
        <v>81</v>
      </c>
      <c r="M4" s="18" t="s">
        <v>77</v>
      </c>
      <c r="N4" s="18" t="s">
        <v>84</v>
      </c>
      <c r="O4" s="17" t="s">
        <v>83</v>
      </c>
      <c r="P4" s="16" t="s">
        <v>82</v>
      </c>
    </row>
    <row r="5" spans="1:16" ht="15.75" thickBot="1" x14ac:dyDescent="0.3">
      <c r="A5" s="15">
        <v>1</v>
      </c>
      <c r="B5" s="6" t="str">
        <f ca="1">IFERROR(INDIRECT(ADDRESS(MATCH($F5,[1]CIC!$A$1:$A$77,0),2,3,1,B$4),1),"")</f>
        <v/>
      </c>
      <c r="C5" s="6" t="str">
        <f ca="1">IFERROR(INDIRECT(ADDRESS(MATCH($F5,[1]CIC!$A$1:$A$77,0),2,3,1,C$4),1),"")</f>
        <v/>
      </c>
      <c r="D5" s="6" t="str">
        <f ca="1">IFERROR(INDIRECT(ADDRESS(MATCH($F5,[1]CIC!$A$1:$A$77,0),2,3,1,D$4),1),"")</f>
        <v/>
      </c>
      <c r="E5" s="5" t="s">
        <v>81</v>
      </c>
      <c r="F5" s="1" t="s">
        <v>76</v>
      </c>
      <c r="G5" s="14"/>
      <c r="H5" s="13"/>
      <c r="I5" s="13"/>
      <c r="J5" s="13"/>
      <c r="K5" s="13"/>
      <c r="L5" s="13"/>
      <c r="M5" s="13"/>
      <c r="N5" s="13"/>
      <c r="O5" s="12"/>
      <c r="P5" s="1"/>
    </row>
    <row r="6" spans="1:16" ht="15.75" thickBot="1" x14ac:dyDescent="0.3">
      <c r="A6" s="11">
        <v>2</v>
      </c>
      <c r="B6" s="6" t="str">
        <f ca="1">IFERROR(INDIRECT(ADDRESS(MATCH($F6,[1]CIC!$A$1:$A$77,0),2,3,1,B$4),1),"")</f>
        <v/>
      </c>
      <c r="C6" s="6" t="str">
        <f ca="1">IFERROR(INDIRECT(ADDRESS(MATCH($F6,[1]CIC!$A$1:$A$77,0),2,3,1,C$4),1),"")</f>
        <v/>
      </c>
      <c r="D6" s="6" t="str">
        <f ca="1">IFERROR(INDIRECT(ADDRESS(MATCH($F6,[1]CIC!$A$1:$A$77,0),2,3,1,D$4),1),"")</f>
        <v/>
      </c>
      <c r="E6" s="5" t="s">
        <v>81</v>
      </c>
      <c r="F6" s="1" t="s">
        <v>72</v>
      </c>
      <c r="G6" s="10"/>
      <c r="H6" s="9"/>
      <c r="I6" s="9"/>
      <c r="J6" s="9"/>
      <c r="K6" s="9"/>
      <c r="L6" s="9"/>
      <c r="M6" s="9"/>
      <c r="N6" s="9"/>
      <c r="O6" s="8"/>
      <c r="P6" s="1"/>
    </row>
    <row r="7" spans="1:16" ht="15.75" thickBot="1" x14ac:dyDescent="0.3">
      <c r="A7" s="11">
        <v>3</v>
      </c>
      <c r="B7" s="6" t="str">
        <f ca="1">IFERROR(INDIRECT(ADDRESS(MATCH($F7,[1]CIC!$A$1:$A$77,0),2,3,1,B$4),1),"")</f>
        <v/>
      </c>
      <c r="C7" s="6" t="str">
        <f ca="1">IFERROR(INDIRECT(ADDRESS(MATCH($F7,[1]CIC!$A$1:$A$77,0),2,3,1,C$4),1),"")</f>
        <v/>
      </c>
      <c r="D7" s="6" t="str">
        <f ca="1">IFERROR(INDIRECT(ADDRESS(MATCH($F7,[1]CIC!$A$1:$A$77,0),2,3,1,D$4),1),"")</f>
        <v/>
      </c>
      <c r="E7" s="5" t="s">
        <v>79</v>
      </c>
      <c r="F7" s="1" t="s">
        <v>64</v>
      </c>
      <c r="G7" s="10"/>
      <c r="H7" s="9"/>
      <c r="I7" s="9"/>
      <c r="J7" s="9"/>
      <c r="K7" s="9"/>
      <c r="L7" s="9"/>
      <c r="M7" s="9"/>
      <c r="N7" s="9"/>
      <c r="O7" s="8"/>
      <c r="P7" s="1"/>
    </row>
    <row r="8" spans="1:16" ht="15.75" thickBot="1" x14ac:dyDescent="0.3">
      <c r="A8" s="11">
        <v>4</v>
      </c>
      <c r="B8" s="6" t="str">
        <f ca="1">IFERROR(INDIRECT(ADDRESS(MATCH($F8,[1]CIC!$A$1:$A$77,0),2,3,1,B$4),1),"")</f>
        <v/>
      </c>
      <c r="C8" s="6" t="str">
        <f ca="1">IFERROR(INDIRECT(ADDRESS(MATCH($F8,[1]CIC!$A$1:$A$77,0),2,3,1,C$4),1),"")</f>
        <v/>
      </c>
      <c r="D8" s="6" t="str">
        <f ca="1">IFERROR(INDIRECT(ADDRESS(MATCH($F8,[1]CIC!$A$1:$A$77,0),2,3,1,D$4),1),"")</f>
        <v/>
      </c>
      <c r="E8" s="5" t="s">
        <v>81</v>
      </c>
      <c r="F8" s="1" t="s">
        <v>57</v>
      </c>
      <c r="G8" s="10"/>
      <c r="H8" s="9"/>
      <c r="I8" s="9"/>
      <c r="J8" s="9"/>
      <c r="K8" s="9"/>
      <c r="L8" s="9"/>
      <c r="M8" s="9"/>
      <c r="N8" s="9"/>
      <c r="O8" s="8"/>
      <c r="P8" s="1"/>
    </row>
    <row r="9" spans="1:16" ht="15.75" thickBot="1" x14ac:dyDescent="0.3">
      <c r="A9" s="11">
        <v>5</v>
      </c>
      <c r="B9" s="6" t="str">
        <f ca="1">IFERROR(INDIRECT(ADDRESS(MATCH($F9,[1]CIC!$A$1:$A$77,0),2,3,1,B$4),1),"")</f>
        <v/>
      </c>
      <c r="C9" s="6" t="str">
        <f ca="1">IFERROR(INDIRECT(ADDRESS(MATCH($F9,[1]CIC!$A$1:$A$77,0),2,3,1,C$4),1),"")</f>
        <v/>
      </c>
      <c r="D9" s="6" t="str">
        <f ca="1">IFERROR(INDIRECT(ADDRESS(MATCH($F9,[1]CIC!$A$1:$A$77,0),2,3,1,D$4),1),"")</f>
        <v/>
      </c>
      <c r="E9" s="5" t="s">
        <v>78</v>
      </c>
      <c r="F9" s="1" t="s">
        <v>45</v>
      </c>
      <c r="G9" s="10"/>
      <c r="H9" s="9"/>
      <c r="I9" s="9"/>
      <c r="J9" s="9"/>
      <c r="K9" s="9"/>
      <c r="L9" s="9"/>
      <c r="M9" s="9"/>
      <c r="N9" s="9"/>
      <c r="O9" s="8"/>
      <c r="P9" s="1"/>
    </row>
    <row r="10" spans="1:16" ht="15.75" thickBot="1" x14ac:dyDescent="0.3">
      <c r="A10" s="11">
        <v>6</v>
      </c>
      <c r="B10" s="6" t="str">
        <f ca="1">IFERROR(INDIRECT(ADDRESS(MATCH($F10,[1]CIC!$A$1:$A$77,0),2,3,1,B$4),1),"")</f>
        <v/>
      </c>
      <c r="C10" s="6" t="str">
        <f ca="1">IFERROR(INDIRECT(ADDRESS(MATCH($F10,[1]CIC!$A$1:$A$77,0),2,3,1,C$4),1),"")</f>
        <v/>
      </c>
      <c r="D10" s="6" t="str">
        <f ca="1">IFERROR(INDIRECT(ADDRESS(MATCH($F10,[1]CIC!$A$1:$A$77,0),2,3,1,D$4),1),"")</f>
        <v/>
      </c>
      <c r="E10" s="5" t="s">
        <v>80</v>
      </c>
      <c r="F10" s="1" t="s">
        <v>37</v>
      </c>
      <c r="G10" s="10"/>
      <c r="H10" s="9"/>
      <c r="I10" s="9"/>
      <c r="J10" s="9"/>
      <c r="K10" s="9"/>
      <c r="L10" s="9"/>
      <c r="M10" s="9"/>
      <c r="N10" s="9"/>
      <c r="O10" s="8"/>
      <c r="P10" s="1"/>
    </row>
    <row r="11" spans="1:16" ht="15.75" thickBot="1" x14ac:dyDescent="0.3">
      <c r="A11" s="11">
        <v>7</v>
      </c>
      <c r="B11" s="6" t="str">
        <f ca="1">IFERROR(INDIRECT(ADDRESS(MATCH($F11,[1]CIC!$A$1:$A$77,0),2,3,1,B$4),1),"")</f>
        <v/>
      </c>
      <c r="C11" s="6" t="str">
        <f ca="1">IFERROR(INDIRECT(ADDRESS(MATCH($F11,[1]CIC!$A$1:$A$77,0),2,3,1,C$4),1),"")</f>
        <v/>
      </c>
      <c r="D11" s="6" t="str">
        <f ca="1">IFERROR(INDIRECT(ADDRESS(MATCH($F11,[1]CIC!$A$1:$A$77,0),2,3,1,D$4),1),"")</f>
        <v/>
      </c>
      <c r="E11" s="5" t="s">
        <v>78</v>
      </c>
      <c r="F11" s="1" t="s">
        <v>27</v>
      </c>
      <c r="G11" s="10"/>
      <c r="H11" s="9"/>
      <c r="I11" s="9"/>
      <c r="J11" s="9"/>
      <c r="K11" s="9"/>
      <c r="L11" s="9"/>
      <c r="M11" s="9"/>
      <c r="N11" s="9"/>
      <c r="O11" s="8"/>
      <c r="P11" s="1"/>
    </row>
    <row r="12" spans="1:16" ht="15.75" thickBot="1" x14ac:dyDescent="0.3">
      <c r="A12" s="11">
        <v>8</v>
      </c>
      <c r="B12" s="6" t="str">
        <f ca="1">IFERROR(INDIRECT(ADDRESS(MATCH($F12,[1]CIC!$A$1:$A$77,0),2,3,1,B$4),1),"")</f>
        <v/>
      </c>
      <c r="C12" s="6" t="str">
        <f ca="1">IFERROR(INDIRECT(ADDRESS(MATCH($F12,[1]CIC!$A$1:$A$77,0),2,3,1,C$4),1),"")</f>
        <v/>
      </c>
      <c r="D12" s="6" t="str">
        <f ca="1">IFERROR(INDIRECT(ADDRESS(MATCH($F12,[1]CIC!$A$1:$A$77,0),2,3,1,D$4),1),"")</f>
        <v/>
      </c>
      <c r="E12" s="5" t="s">
        <v>80</v>
      </c>
      <c r="F12" s="1" t="s">
        <v>16</v>
      </c>
      <c r="G12" s="10"/>
      <c r="H12" s="9"/>
      <c r="I12" s="9"/>
      <c r="J12" s="9"/>
      <c r="K12" s="9"/>
      <c r="L12" s="9"/>
      <c r="M12" s="9"/>
      <c r="N12" s="9"/>
      <c r="O12" s="8"/>
      <c r="P12" s="1"/>
    </row>
    <row r="13" spans="1:16" ht="15.75" thickBot="1" x14ac:dyDescent="0.3">
      <c r="A13" s="11">
        <v>9</v>
      </c>
      <c r="B13" s="6" t="str">
        <f ca="1">IFERROR(INDIRECT(ADDRESS(MATCH($F13,[1]CIC!$A$1:$A$77,0),2,3,1,B$4),1),"")</f>
        <v/>
      </c>
      <c r="C13" s="6" t="str">
        <f ca="1">IFERROR(INDIRECT(ADDRESS(MATCH($F13,[1]CIC!$A$1:$A$77,0),2,3,1,C$4),1),"")</f>
        <v/>
      </c>
      <c r="D13" s="6" t="str">
        <f ca="1">IFERROR(INDIRECT(ADDRESS(MATCH($F13,[1]CIC!$A$1:$A$77,0),2,3,1,D$4),1),"")</f>
        <v/>
      </c>
      <c r="E13" s="5" t="s">
        <v>79</v>
      </c>
      <c r="F13" s="1" t="s">
        <v>6</v>
      </c>
      <c r="G13" s="10"/>
      <c r="H13" s="9"/>
      <c r="I13" s="9"/>
      <c r="J13" s="9"/>
      <c r="K13" s="9"/>
      <c r="L13" s="9"/>
      <c r="M13" s="9"/>
      <c r="N13" s="9"/>
      <c r="O13" s="8"/>
      <c r="P13" s="1"/>
    </row>
    <row r="14" spans="1:16" ht="15.75" thickBot="1" x14ac:dyDescent="0.3">
      <c r="A14" s="11">
        <v>10</v>
      </c>
      <c r="B14" s="6" t="str">
        <f ca="1">IFERROR(INDIRECT(ADDRESS(MATCH($F14,[1]CIC!$A$1:$A$77,0),2,3,1,B$4),1),"")</f>
        <v/>
      </c>
      <c r="C14" s="6" t="str">
        <f ca="1">IFERROR(INDIRECT(ADDRESS(MATCH($F14,[1]CIC!$A$1:$A$77,0),2,3,1,C$4),1),"")</f>
        <v/>
      </c>
      <c r="D14" s="6" t="str">
        <f ca="1">IFERROR(INDIRECT(ADDRESS(MATCH($F14,[1]CIC!$A$1:$A$77,0),2,3,1,D$4),1),"")</f>
        <v/>
      </c>
      <c r="E14" s="5" t="s">
        <v>79</v>
      </c>
      <c r="F14" s="1" t="s">
        <v>29</v>
      </c>
      <c r="G14" s="10"/>
      <c r="H14" s="9"/>
      <c r="I14" s="9"/>
      <c r="J14" s="9"/>
      <c r="K14" s="9"/>
      <c r="L14" s="9"/>
      <c r="M14" s="9"/>
      <c r="N14" s="9"/>
      <c r="O14" s="8"/>
      <c r="P14" s="1"/>
    </row>
    <row r="15" spans="1:16" ht="15.75" thickBot="1" x14ac:dyDescent="0.3">
      <c r="A15" s="11">
        <v>11</v>
      </c>
      <c r="B15" s="6" t="str">
        <f ca="1">IFERROR(INDIRECT(ADDRESS(MATCH($F15,[1]CIC!$A$1:$A$77,0),2,3,1,B$4),1),"")</f>
        <v/>
      </c>
      <c r="C15" s="6" t="str">
        <f ca="1">IFERROR(INDIRECT(ADDRESS(MATCH($F15,[1]CIC!$A$1:$A$77,0),2,3,1,C$4),1),"")</f>
        <v/>
      </c>
      <c r="D15" s="6" t="str">
        <f ca="1">IFERROR(INDIRECT(ADDRESS(MATCH($F15,[1]CIC!$A$1:$A$77,0),2,3,1,D$4),1),"")</f>
        <v/>
      </c>
      <c r="E15" s="5" t="s">
        <v>78</v>
      </c>
      <c r="F15" s="1" t="s">
        <v>46</v>
      </c>
      <c r="G15" s="10"/>
      <c r="H15" s="9"/>
      <c r="I15" s="9"/>
      <c r="J15" s="9"/>
      <c r="K15" s="9"/>
      <c r="L15" s="9"/>
      <c r="M15" s="9"/>
      <c r="N15" s="9"/>
      <c r="O15" s="8"/>
      <c r="P15" s="1"/>
    </row>
    <row r="16" spans="1:16" ht="15.75" thickBot="1" x14ac:dyDescent="0.3">
      <c r="A16" s="7">
        <v>12</v>
      </c>
      <c r="B16" s="6" t="str">
        <f ca="1">IFERROR(INDIRECT(ADDRESS(MATCH($F16,[1]CIC!$A$1:$A$77,0),2,3,1,B$4),1),"")</f>
        <v/>
      </c>
      <c r="C16" s="6" t="str">
        <f ca="1">IFERROR(INDIRECT(ADDRESS(MATCH($F16,[1]CIC!$A$1:$A$77,0),2,3,1,C$4),1),"")</f>
        <v/>
      </c>
      <c r="D16" s="6" t="str">
        <f ca="1">IFERROR(INDIRECT(ADDRESS(MATCH($F16,[1]CIC!$A$1:$A$77,0),2,3,1,D$4),1),"")</f>
        <v/>
      </c>
      <c r="E16" s="5" t="s">
        <v>77</v>
      </c>
      <c r="F16" s="1" t="s">
        <v>25</v>
      </c>
      <c r="G16" s="4"/>
      <c r="H16" s="3"/>
      <c r="I16" s="3"/>
      <c r="J16" s="3"/>
      <c r="K16" s="3"/>
      <c r="L16" s="3"/>
      <c r="M16" s="3"/>
      <c r="N16" s="3"/>
      <c r="O16" s="2"/>
      <c r="P16" s="1"/>
    </row>
  </sheetData>
  <dataValidations count="1">
    <dataValidation type="list" allowBlank="1" showInputMessage="1" showErrorMessage="1" sqref="P5:P16">
      <formula1>$B$1:$B$77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Liste!$B$1:$B$77</xm:f>
          </x14:formula1>
          <xm:sqref>F5:F16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3" sqref="F3"/>
    </sheetView>
  </sheetViews>
  <sheetFormatPr baseColWidth="10" defaultRowHeight="15" x14ac:dyDescent="0.25"/>
  <cols>
    <col min="1" max="1" width="3.85546875" customWidth="1"/>
    <col min="2" max="4" width="10.42578125" bestFit="1" customWidth="1"/>
    <col min="5" max="5" width="5.42578125" bestFit="1" customWidth="1"/>
    <col min="6" max="6" width="19.140625" customWidth="1"/>
    <col min="7" max="7" width="3.85546875" bestFit="1" customWidth="1"/>
    <col min="8" max="8" width="3" bestFit="1" customWidth="1"/>
    <col min="9" max="9" width="3.5703125" bestFit="1" customWidth="1"/>
    <col min="10" max="10" width="7.7109375" customWidth="1"/>
    <col min="11" max="11" width="18.5703125" customWidth="1"/>
    <col min="12" max="12" width="5" customWidth="1"/>
    <col min="13" max="13" width="5.5703125" customWidth="1"/>
    <col min="14" max="14" width="6.7109375" customWidth="1"/>
    <col min="15" max="15" width="9.28515625" customWidth="1"/>
    <col min="16" max="16" width="19.140625" customWidth="1"/>
  </cols>
  <sheetData>
    <row r="1" spans="1:16" ht="15.75" thickBot="1" x14ac:dyDescent="0.3"/>
    <row r="2" spans="1:16" ht="15.75" thickBot="1" x14ac:dyDescent="0.3">
      <c r="E2" t="s">
        <v>87</v>
      </c>
      <c r="F2" s="21">
        <f>'Sv1'!F2+18</f>
        <v>42693</v>
      </c>
    </row>
    <row r="3" spans="1:16" ht="15.75" thickBot="1" x14ac:dyDescent="0.3"/>
    <row r="4" spans="1:16" ht="15.75" thickBot="1" x14ac:dyDescent="0.3">
      <c r="A4" s="20"/>
      <c r="B4" s="18" t="s">
        <v>81</v>
      </c>
      <c r="C4" s="18" t="s">
        <v>77</v>
      </c>
      <c r="D4" s="18" t="s">
        <v>78</v>
      </c>
      <c r="E4" s="17" t="s">
        <v>86</v>
      </c>
      <c r="F4" s="16" t="s">
        <v>82</v>
      </c>
      <c r="G4" s="19" t="s">
        <v>81</v>
      </c>
      <c r="H4" s="18" t="s">
        <v>77</v>
      </c>
      <c r="I4" s="18" t="s">
        <v>78</v>
      </c>
      <c r="J4" s="18" t="s">
        <v>85</v>
      </c>
      <c r="K4" s="18" t="s">
        <v>82</v>
      </c>
      <c r="L4" s="18" t="s">
        <v>81</v>
      </c>
      <c r="M4" s="18" t="s">
        <v>77</v>
      </c>
      <c r="N4" s="18" t="s">
        <v>84</v>
      </c>
      <c r="O4" s="17" t="s">
        <v>83</v>
      </c>
      <c r="P4" s="16" t="s">
        <v>82</v>
      </c>
    </row>
    <row r="5" spans="1:16" ht="15.75" thickBot="1" x14ac:dyDescent="0.3">
      <c r="A5" s="15">
        <v>1</v>
      </c>
      <c r="B5" s="6" t="str">
        <f ca="1">IFERROR(INDIRECT(ADDRESS(MATCH($F5,[1]CIC!$A$1:$A$77,0),2,3,1,B$4),1),"")</f>
        <v/>
      </c>
      <c r="C5" s="6" t="str">
        <f ca="1">IFERROR(INDIRECT(ADDRESS(MATCH($F5,[1]CIC!$A$1:$A$77,0),2,3,1,C$4),1),"")</f>
        <v/>
      </c>
      <c r="D5" s="6" t="str">
        <f ca="1">IFERROR(INDIRECT(ADDRESS(MATCH($F5,[1]CIC!$A$1:$A$77,0),2,3,1,D$4),1),"")</f>
        <v/>
      </c>
      <c r="E5" s="5" t="s">
        <v>81</v>
      </c>
      <c r="F5" s="1" t="s">
        <v>76</v>
      </c>
      <c r="G5" s="14"/>
      <c r="H5" s="13"/>
      <c r="I5" s="13"/>
      <c r="J5" s="13"/>
      <c r="K5" s="13"/>
      <c r="L5" s="13"/>
      <c r="M5" s="13"/>
      <c r="N5" s="13"/>
      <c r="O5" s="12"/>
      <c r="P5" s="1"/>
    </row>
    <row r="6" spans="1:16" ht="15.75" thickBot="1" x14ac:dyDescent="0.3">
      <c r="A6" s="11">
        <v>2</v>
      </c>
      <c r="B6" s="6" t="str">
        <f ca="1">IFERROR(INDIRECT(ADDRESS(MATCH($F6,[1]CIC!$A$1:$A$77,0),2,3,1,B$4),1),"")</f>
        <v/>
      </c>
      <c r="C6" s="6" t="str">
        <f ca="1">IFERROR(INDIRECT(ADDRESS(MATCH($F6,[1]CIC!$A$1:$A$77,0),2,3,1,C$4),1),"")</f>
        <v/>
      </c>
      <c r="D6" s="6" t="str">
        <f ca="1">IFERROR(INDIRECT(ADDRESS(MATCH($F6,[1]CIC!$A$1:$A$77,0),2,3,1,D$4),1),"")</f>
        <v/>
      </c>
      <c r="E6" s="5" t="s">
        <v>81</v>
      </c>
      <c r="F6" s="1" t="s">
        <v>72</v>
      </c>
      <c r="G6" s="10"/>
      <c r="H6" s="9"/>
      <c r="I6" s="9"/>
      <c r="J6" s="9"/>
      <c r="K6" s="9"/>
      <c r="L6" s="9"/>
      <c r="M6" s="9"/>
      <c r="N6" s="9"/>
      <c r="O6" s="8"/>
      <c r="P6" s="1"/>
    </row>
    <row r="7" spans="1:16" ht="15.75" thickBot="1" x14ac:dyDescent="0.3">
      <c r="A7" s="11">
        <v>3</v>
      </c>
      <c r="B7" s="6" t="str">
        <f ca="1">IFERROR(INDIRECT(ADDRESS(MATCH($F7,[1]CIC!$A$1:$A$77,0),2,3,1,B$4),1),"")</f>
        <v/>
      </c>
      <c r="C7" s="6" t="str">
        <f ca="1">IFERROR(INDIRECT(ADDRESS(MATCH($F7,[1]CIC!$A$1:$A$77,0),2,3,1,C$4),1),"")</f>
        <v/>
      </c>
      <c r="D7" s="6" t="str">
        <f ca="1">IFERROR(INDIRECT(ADDRESS(MATCH($F7,[1]CIC!$A$1:$A$77,0),2,3,1,D$4),1),"")</f>
        <v/>
      </c>
      <c r="E7" s="5" t="s">
        <v>79</v>
      </c>
      <c r="F7" s="1" t="s">
        <v>64</v>
      </c>
      <c r="G7" s="10"/>
      <c r="H7" s="9"/>
      <c r="I7" s="9"/>
      <c r="J7" s="9"/>
      <c r="K7" s="9"/>
      <c r="L7" s="9"/>
      <c r="M7" s="9"/>
      <c r="N7" s="9"/>
      <c r="O7" s="8"/>
      <c r="P7" s="1"/>
    </row>
    <row r="8" spans="1:16" ht="15.75" thickBot="1" x14ac:dyDescent="0.3">
      <c r="A8" s="11">
        <v>4</v>
      </c>
      <c r="B8" s="6" t="str">
        <f ca="1">IFERROR(INDIRECT(ADDRESS(MATCH($F8,[1]CIC!$A$1:$A$77,0),2,3,1,B$4),1),"")</f>
        <v/>
      </c>
      <c r="C8" s="6" t="str">
        <f ca="1">IFERROR(INDIRECT(ADDRESS(MATCH($F8,[1]CIC!$A$1:$A$77,0),2,3,1,C$4),1),"")</f>
        <v/>
      </c>
      <c r="D8" s="6" t="str">
        <f ca="1">IFERROR(INDIRECT(ADDRESS(MATCH($F8,[1]CIC!$A$1:$A$77,0),2,3,1,D$4),1),"")</f>
        <v/>
      </c>
      <c r="E8" s="5" t="s">
        <v>81</v>
      </c>
      <c r="F8" s="1" t="s">
        <v>57</v>
      </c>
      <c r="G8" s="10"/>
      <c r="H8" s="9"/>
      <c r="I8" s="9"/>
      <c r="J8" s="9"/>
      <c r="K8" s="9"/>
      <c r="L8" s="9"/>
      <c r="M8" s="9"/>
      <c r="N8" s="9"/>
      <c r="O8" s="8"/>
      <c r="P8" s="1"/>
    </row>
    <row r="9" spans="1:16" ht="15.75" thickBot="1" x14ac:dyDescent="0.3">
      <c r="A9" s="11">
        <v>5</v>
      </c>
      <c r="B9" s="6" t="str">
        <f ca="1">IFERROR(INDIRECT(ADDRESS(MATCH($F9,[1]CIC!$A$1:$A$77,0),2,3,1,B$4),1),"")</f>
        <v/>
      </c>
      <c r="C9" s="6" t="str">
        <f ca="1">IFERROR(INDIRECT(ADDRESS(MATCH($F9,[1]CIC!$A$1:$A$77,0),2,3,1,C$4),1),"")</f>
        <v/>
      </c>
      <c r="D9" s="6" t="str">
        <f ca="1">IFERROR(INDIRECT(ADDRESS(MATCH($F9,[1]CIC!$A$1:$A$77,0),2,3,1,D$4),1),"")</f>
        <v/>
      </c>
      <c r="E9" s="5" t="s">
        <v>78</v>
      </c>
      <c r="F9" s="1" t="s">
        <v>45</v>
      </c>
      <c r="G9" s="10"/>
      <c r="H9" s="9"/>
      <c r="I9" s="9"/>
      <c r="J9" s="9"/>
      <c r="K9" s="9"/>
      <c r="L9" s="9"/>
      <c r="M9" s="9"/>
      <c r="N9" s="9"/>
      <c r="O9" s="8"/>
      <c r="P9" s="1"/>
    </row>
    <row r="10" spans="1:16" ht="15.75" thickBot="1" x14ac:dyDescent="0.3">
      <c r="A10" s="11">
        <v>6</v>
      </c>
      <c r="B10" s="6" t="str">
        <f ca="1">IFERROR(INDIRECT(ADDRESS(MATCH($F10,[1]CIC!$A$1:$A$77,0),2,3,1,B$4),1),"")</f>
        <v/>
      </c>
      <c r="C10" s="6" t="str">
        <f ca="1">IFERROR(INDIRECT(ADDRESS(MATCH($F10,[1]CIC!$A$1:$A$77,0),2,3,1,C$4),1),"")</f>
        <v/>
      </c>
      <c r="D10" s="6" t="str">
        <f ca="1">IFERROR(INDIRECT(ADDRESS(MATCH($F10,[1]CIC!$A$1:$A$77,0),2,3,1,D$4),1),"")</f>
        <v/>
      </c>
      <c r="E10" s="5" t="s">
        <v>80</v>
      </c>
      <c r="F10" s="1" t="s">
        <v>37</v>
      </c>
      <c r="G10" s="10"/>
      <c r="H10" s="9"/>
      <c r="I10" s="9"/>
      <c r="J10" s="9"/>
      <c r="K10" s="9"/>
      <c r="L10" s="9"/>
      <c r="M10" s="9"/>
      <c r="N10" s="9"/>
      <c r="O10" s="8"/>
      <c r="P10" s="1"/>
    </row>
    <row r="11" spans="1:16" ht="15.75" thickBot="1" x14ac:dyDescent="0.3">
      <c r="A11" s="11">
        <v>7</v>
      </c>
      <c r="B11" s="6" t="str">
        <f ca="1">IFERROR(INDIRECT(ADDRESS(MATCH($F11,[1]CIC!$A$1:$A$77,0),2,3,1,B$4),1),"")</f>
        <v/>
      </c>
      <c r="C11" s="6" t="str">
        <f ca="1">IFERROR(INDIRECT(ADDRESS(MATCH($F11,[1]CIC!$A$1:$A$77,0),2,3,1,C$4),1),"")</f>
        <v/>
      </c>
      <c r="D11" s="6" t="str">
        <f ca="1">IFERROR(INDIRECT(ADDRESS(MATCH($F11,[1]CIC!$A$1:$A$77,0),2,3,1,D$4),1),"")</f>
        <v/>
      </c>
      <c r="E11" s="5" t="s">
        <v>78</v>
      </c>
      <c r="F11" s="1" t="s">
        <v>27</v>
      </c>
      <c r="G11" s="10"/>
      <c r="H11" s="9"/>
      <c r="I11" s="9"/>
      <c r="J11" s="9"/>
      <c r="K11" s="9"/>
      <c r="L11" s="9"/>
      <c r="M11" s="9"/>
      <c r="N11" s="9"/>
      <c r="O11" s="8"/>
      <c r="P11" s="1"/>
    </row>
    <row r="12" spans="1:16" ht="15.75" thickBot="1" x14ac:dyDescent="0.3">
      <c r="A12" s="11">
        <v>8</v>
      </c>
      <c r="B12" s="6" t="str">
        <f ca="1">IFERROR(INDIRECT(ADDRESS(MATCH($F12,[1]CIC!$A$1:$A$77,0),2,3,1,B$4),1),"")</f>
        <v/>
      </c>
      <c r="C12" s="6" t="str">
        <f ca="1">IFERROR(INDIRECT(ADDRESS(MATCH($F12,[1]CIC!$A$1:$A$77,0),2,3,1,C$4),1),"")</f>
        <v/>
      </c>
      <c r="D12" s="6" t="str">
        <f ca="1">IFERROR(INDIRECT(ADDRESS(MATCH($F12,[1]CIC!$A$1:$A$77,0),2,3,1,D$4),1),"")</f>
        <v/>
      </c>
      <c r="E12" s="5" t="s">
        <v>80</v>
      </c>
      <c r="F12" s="1" t="s">
        <v>16</v>
      </c>
      <c r="G12" s="10"/>
      <c r="H12" s="9"/>
      <c r="I12" s="9"/>
      <c r="J12" s="9"/>
      <c r="K12" s="9"/>
      <c r="L12" s="9"/>
      <c r="M12" s="9"/>
      <c r="N12" s="9"/>
      <c r="O12" s="8"/>
      <c r="P12" s="1"/>
    </row>
    <row r="13" spans="1:16" ht="15.75" thickBot="1" x14ac:dyDescent="0.3">
      <c r="A13" s="11">
        <v>9</v>
      </c>
      <c r="B13" s="6" t="str">
        <f ca="1">IFERROR(INDIRECT(ADDRESS(MATCH($F13,[1]CIC!$A$1:$A$77,0),2,3,1,B$4),1),"")</f>
        <v/>
      </c>
      <c r="C13" s="6" t="str">
        <f ca="1">IFERROR(INDIRECT(ADDRESS(MATCH($F13,[1]CIC!$A$1:$A$77,0),2,3,1,C$4),1),"")</f>
        <v/>
      </c>
      <c r="D13" s="6" t="str">
        <f ca="1">IFERROR(INDIRECT(ADDRESS(MATCH($F13,[1]CIC!$A$1:$A$77,0),2,3,1,D$4),1),"")</f>
        <v/>
      </c>
      <c r="E13" s="5" t="s">
        <v>79</v>
      </c>
      <c r="F13" s="1" t="s">
        <v>6</v>
      </c>
      <c r="G13" s="10"/>
      <c r="H13" s="9"/>
      <c r="I13" s="9"/>
      <c r="J13" s="9"/>
      <c r="K13" s="9"/>
      <c r="L13" s="9"/>
      <c r="M13" s="9"/>
      <c r="N13" s="9"/>
      <c r="O13" s="8"/>
      <c r="P13" s="1"/>
    </row>
    <row r="14" spans="1:16" ht="15.75" thickBot="1" x14ac:dyDescent="0.3">
      <c r="A14" s="11">
        <v>10</v>
      </c>
      <c r="B14" s="6" t="str">
        <f ca="1">IFERROR(INDIRECT(ADDRESS(MATCH($F14,[1]CIC!$A$1:$A$77,0),2,3,1,B$4),1),"")</f>
        <v/>
      </c>
      <c r="C14" s="6" t="str">
        <f ca="1">IFERROR(INDIRECT(ADDRESS(MATCH($F14,[1]CIC!$A$1:$A$77,0),2,3,1,C$4),1),"")</f>
        <v/>
      </c>
      <c r="D14" s="6" t="str">
        <f ca="1">IFERROR(INDIRECT(ADDRESS(MATCH($F14,[1]CIC!$A$1:$A$77,0),2,3,1,D$4),1),"")</f>
        <v/>
      </c>
      <c r="E14" s="5" t="s">
        <v>79</v>
      </c>
      <c r="F14" s="1" t="s">
        <v>29</v>
      </c>
      <c r="G14" s="10"/>
      <c r="H14" s="9"/>
      <c r="I14" s="9"/>
      <c r="J14" s="9"/>
      <c r="K14" s="9"/>
      <c r="L14" s="9"/>
      <c r="M14" s="9"/>
      <c r="N14" s="9"/>
      <c r="O14" s="8"/>
      <c r="P14" s="1"/>
    </row>
    <row r="15" spans="1:16" ht="15.75" thickBot="1" x14ac:dyDescent="0.3">
      <c r="A15" s="11">
        <v>11</v>
      </c>
      <c r="B15" s="6" t="str">
        <f ca="1">IFERROR(INDIRECT(ADDRESS(MATCH($F15,[1]CIC!$A$1:$A$77,0),2,3,1,B$4),1),"")</f>
        <v/>
      </c>
      <c r="C15" s="6" t="str">
        <f ca="1">IFERROR(INDIRECT(ADDRESS(MATCH($F15,[1]CIC!$A$1:$A$77,0),2,3,1,C$4),1),"")</f>
        <v/>
      </c>
      <c r="D15" s="6" t="str">
        <f ca="1">IFERROR(INDIRECT(ADDRESS(MATCH($F15,[1]CIC!$A$1:$A$77,0),2,3,1,D$4),1),"")</f>
        <v/>
      </c>
      <c r="E15" s="5" t="s">
        <v>78</v>
      </c>
      <c r="F15" s="1" t="s">
        <v>46</v>
      </c>
      <c r="G15" s="10"/>
      <c r="H15" s="9"/>
      <c r="I15" s="9"/>
      <c r="J15" s="9"/>
      <c r="K15" s="9"/>
      <c r="L15" s="9"/>
      <c r="M15" s="9"/>
      <c r="N15" s="9"/>
      <c r="O15" s="8"/>
      <c r="P15" s="1"/>
    </row>
    <row r="16" spans="1:16" ht="15.75" thickBot="1" x14ac:dyDescent="0.3">
      <c r="A16" s="7">
        <v>12</v>
      </c>
      <c r="B16" s="6" t="str">
        <f ca="1">IFERROR(INDIRECT(ADDRESS(MATCH($F16,[1]CIC!$A$1:$A$77,0),2,3,1,B$4),1),"")</f>
        <v/>
      </c>
      <c r="C16" s="6" t="str">
        <f ca="1">IFERROR(INDIRECT(ADDRESS(MATCH($F16,[1]CIC!$A$1:$A$77,0),2,3,1,C$4),1),"")</f>
        <v/>
      </c>
      <c r="D16" s="6" t="str">
        <f ca="1">IFERROR(INDIRECT(ADDRESS(MATCH($F16,[1]CIC!$A$1:$A$77,0),2,3,1,D$4),1),"")</f>
        <v/>
      </c>
      <c r="E16" s="5" t="s">
        <v>77</v>
      </c>
      <c r="F16" s="1" t="s">
        <v>25</v>
      </c>
      <c r="G16" s="4"/>
      <c r="H16" s="3"/>
      <c r="I16" s="3"/>
      <c r="J16" s="3"/>
      <c r="K16" s="3"/>
      <c r="L16" s="3"/>
      <c r="M16" s="3"/>
      <c r="N16" s="3"/>
      <c r="O16" s="2"/>
      <c r="P16" s="1"/>
    </row>
  </sheetData>
  <dataValidations count="1">
    <dataValidation type="list" allowBlank="1" showInputMessage="1" showErrorMessage="1" sqref="P5:P16">
      <formula1>$B$1:$B$77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Liste!$B$1:$B$77</xm:f>
          </x14:formula1>
          <xm:sqref>F5:F16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3" sqref="F3"/>
    </sheetView>
  </sheetViews>
  <sheetFormatPr baseColWidth="10" defaultRowHeight="15" x14ac:dyDescent="0.25"/>
  <cols>
    <col min="1" max="1" width="3.85546875" customWidth="1"/>
    <col min="2" max="4" width="10.42578125" bestFit="1" customWidth="1"/>
    <col min="5" max="5" width="5.42578125" bestFit="1" customWidth="1"/>
    <col min="6" max="6" width="19.140625" customWidth="1"/>
    <col min="7" max="7" width="3.85546875" bestFit="1" customWidth="1"/>
    <col min="8" max="8" width="3" bestFit="1" customWidth="1"/>
    <col min="9" max="9" width="3.5703125" bestFit="1" customWidth="1"/>
    <col min="10" max="10" width="7.7109375" customWidth="1"/>
    <col min="11" max="11" width="18.5703125" customWidth="1"/>
    <col min="12" max="12" width="5" customWidth="1"/>
    <col min="13" max="13" width="5.5703125" customWidth="1"/>
    <col min="14" max="14" width="6.7109375" customWidth="1"/>
    <col min="15" max="15" width="9.28515625" customWidth="1"/>
    <col min="16" max="16" width="19.140625" customWidth="1"/>
  </cols>
  <sheetData>
    <row r="1" spans="1:16" ht="15.75" thickBot="1" x14ac:dyDescent="0.3"/>
    <row r="2" spans="1:16" ht="15.75" thickBot="1" x14ac:dyDescent="0.3">
      <c r="E2" t="s">
        <v>87</v>
      </c>
      <c r="F2" s="21">
        <f>'Sv1'!F2+19</f>
        <v>42694</v>
      </c>
    </row>
    <row r="3" spans="1:16" ht="15.75" thickBot="1" x14ac:dyDescent="0.3"/>
    <row r="4" spans="1:16" ht="15.75" thickBot="1" x14ac:dyDescent="0.3">
      <c r="A4" s="20"/>
      <c r="B4" s="18" t="s">
        <v>81</v>
      </c>
      <c r="C4" s="18" t="s">
        <v>77</v>
      </c>
      <c r="D4" s="18" t="s">
        <v>78</v>
      </c>
      <c r="E4" s="17" t="s">
        <v>86</v>
      </c>
      <c r="F4" s="16" t="s">
        <v>82</v>
      </c>
      <c r="G4" s="19" t="s">
        <v>81</v>
      </c>
      <c r="H4" s="18" t="s">
        <v>77</v>
      </c>
      <c r="I4" s="18" t="s">
        <v>78</v>
      </c>
      <c r="J4" s="18" t="s">
        <v>85</v>
      </c>
      <c r="K4" s="18" t="s">
        <v>82</v>
      </c>
      <c r="L4" s="18" t="s">
        <v>81</v>
      </c>
      <c r="M4" s="18" t="s">
        <v>77</v>
      </c>
      <c r="N4" s="18" t="s">
        <v>84</v>
      </c>
      <c r="O4" s="17" t="s">
        <v>83</v>
      </c>
      <c r="P4" s="16" t="s">
        <v>82</v>
      </c>
    </row>
    <row r="5" spans="1:16" ht="15.75" thickBot="1" x14ac:dyDescent="0.3">
      <c r="A5" s="15">
        <v>1</v>
      </c>
      <c r="B5" s="6" t="str">
        <f ca="1">IFERROR(INDIRECT(ADDRESS(MATCH($F5,[1]CIC!$A$1:$A$77,0),2,3,1,B$4),1),"")</f>
        <v/>
      </c>
      <c r="C5" s="6" t="str">
        <f ca="1">IFERROR(INDIRECT(ADDRESS(MATCH($F5,[1]CIC!$A$1:$A$77,0),2,3,1,C$4),1),"")</f>
        <v/>
      </c>
      <c r="D5" s="6" t="str">
        <f ca="1">IFERROR(INDIRECT(ADDRESS(MATCH($F5,[1]CIC!$A$1:$A$77,0),2,3,1,D$4),1),"")</f>
        <v/>
      </c>
      <c r="E5" s="5" t="s">
        <v>81</v>
      </c>
      <c r="F5" s="1" t="s">
        <v>76</v>
      </c>
      <c r="G5" s="14"/>
      <c r="H5" s="13"/>
      <c r="I5" s="13"/>
      <c r="J5" s="13"/>
      <c r="K5" s="13"/>
      <c r="L5" s="13"/>
      <c r="M5" s="13"/>
      <c r="N5" s="13"/>
      <c r="O5" s="12"/>
      <c r="P5" s="1"/>
    </row>
    <row r="6" spans="1:16" ht="15.75" thickBot="1" x14ac:dyDescent="0.3">
      <c r="A6" s="11">
        <v>2</v>
      </c>
      <c r="B6" s="6" t="str">
        <f ca="1">IFERROR(INDIRECT(ADDRESS(MATCH($F6,[1]CIC!$A$1:$A$77,0),2,3,1,B$4),1),"")</f>
        <v/>
      </c>
      <c r="C6" s="6" t="str">
        <f ca="1">IFERROR(INDIRECT(ADDRESS(MATCH($F6,[1]CIC!$A$1:$A$77,0),2,3,1,C$4),1),"")</f>
        <v/>
      </c>
      <c r="D6" s="6" t="str">
        <f ca="1">IFERROR(INDIRECT(ADDRESS(MATCH($F6,[1]CIC!$A$1:$A$77,0),2,3,1,D$4),1),"")</f>
        <v/>
      </c>
      <c r="E6" s="5" t="s">
        <v>81</v>
      </c>
      <c r="F6" s="1" t="s">
        <v>72</v>
      </c>
      <c r="G6" s="10"/>
      <c r="H6" s="9"/>
      <c r="I6" s="9"/>
      <c r="J6" s="9"/>
      <c r="K6" s="9"/>
      <c r="L6" s="9"/>
      <c r="M6" s="9"/>
      <c r="N6" s="9"/>
      <c r="O6" s="8"/>
      <c r="P6" s="1"/>
    </row>
    <row r="7" spans="1:16" ht="15.75" thickBot="1" x14ac:dyDescent="0.3">
      <c r="A7" s="11">
        <v>3</v>
      </c>
      <c r="B7" s="6" t="str">
        <f ca="1">IFERROR(INDIRECT(ADDRESS(MATCH($F7,[1]CIC!$A$1:$A$77,0),2,3,1,B$4),1),"")</f>
        <v/>
      </c>
      <c r="C7" s="6" t="str">
        <f ca="1">IFERROR(INDIRECT(ADDRESS(MATCH($F7,[1]CIC!$A$1:$A$77,0),2,3,1,C$4),1),"")</f>
        <v/>
      </c>
      <c r="D7" s="6" t="str">
        <f ca="1">IFERROR(INDIRECT(ADDRESS(MATCH($F7,[1]CIC!$A$1:$A$77,0),2,3,1,D$4),1),"")</f>
        <v/>
      </c>
      <c r="E7" s="5" t="s">
        <v>79</v>
      </c>
      <c r="F7" s="1" t="s">
        <v>64</v>
      </c>
      <c r="G7" s="10"/>
      <c r="H7" s="9"/>
      <c r="I7" s="9"/>
      <c r="J7" s="9"/>
      <c r="K7" s="9"/>
      <c r="L7" s="9"/>
      <c r="M7" s="9"/>
      <c r="N7" s="9"/>
      <c r="O7" s="8"/>
      <c r="P7" s="1"/>
    </row>
    <row r="8" spans="1:16" ht="15.75" thickBot="1" x14ac:dyDescent="0.3">
      <c r="A8" s="11">
        <v>4</v>
      </c>
      <c r="B8" s="6" t="str">
        <f ca="1">IFERROR(INDIRECT(ADDRESS(MATCH($F8,[1]CIC!$A$1:$A$77,0),2,3,1,B$4),1),"")</f>
        <v/>
      </c>
      <c r="C8" s="6" t="str">
        <f ca="1">IFERROR(INDIRECT(ADDRESS(MATCH($F8,[1]CIC!$A$1:$A$77,0),2,3,1,C$4),1),"")</f>
        <v/>
      </c>
      <c r="D8" s="6" t="str">
        <f ca="1">IFERROR(INDIRECT(ADDRESS(MATCH($F8,[1]CIC!$A$1:$A$77,0),2,3,1,D$4),1),"")</f>
        <v/>
      </c>
      <c r="E8" s="5" t="s">
        <v>81</v>
      </c>
      <c r="F8" s="1" t="s">
        <v>57</v>
      </c>
      <c r="G8" s="10"/>
      <c r="H8" s="9"/>
      <c r="I8" s="9"/>
      <c r="J8" s="9"/>
      <c r="K8" s="9"/>
      <c r="L8" s="9"/>
      <c r="M8" s="9"/>
      <c r="N8" s="9"/>
      <c r="O8" s="8"/>
      <c r="P8" s="1"/>
    </row>
    <row r="9" spans="1:16" ht="15.75" thickBot="1" x14ac:dyDescent="0.3">
      <c r="A9" s="11">
        <v>5</v>
      </c>
      <c r="B9" s="6" t="str">
        <f ca="1">IFERROR(INDIRECT(ADDRESS(MATCH($F9,[1]CIC!$A$1:$A$77,0),2,3,1,B$4),1),"")</f>
        <v/>
      </c>
      <c r="C9" s="6" t="str">
        <f ca="1">IFERROR(INDIRECT(ADDRESS(MATCH($F9,[1]CIC!$A$1:$A$77,0),2,3,1,C$4),1),"")</f>
        <v/>
      </c>
      <c r="D9" s="6" t="str">
        <f ca="1">IFERROR(INDIRECT(ADDRESS(MATCH($F9,[1]CIC!$A$1:$A$77,0),2,3,1,D$4),1),"")</f>
        <v/>
      </c>
      <c r="E9" s="5" t="s">
        <v>78</v>
      </c>
      <c r="F9" s="1" t="s">
        <v>45</v>
      </c>
      <c r="G9" s="10"/>
      <c r="H9" s="9"/>
      <c r="I9" s="9"/>
      <c r="J9" s="9"/>
      <c r="K9" s="9"/>
      <c r="L9" s="9"/>
      <c r="M9" s="9"/>
      <c r="N9" s="9"/>
      <c r="O9" s="8"/>
      <c r="P9" s="1"/>
    </row>
    <row r="10" spans="1:16" ht="15.75" thickBot="1" x14ac:dyDescent="0.3">
      <c r="A10" s="11">
        <v>6</v>
      </c>
      <c r="B10" s="6" t="str">
        <f ca="1">IFERROR(INDIRECT(ADDRESS(MATCH($F10,[1]CIC!$A$1:$A$77,0),2,3,1,B$4),1),"")</f>
        <v/>
      </c>
      <c r="C10" s="6" t="str">
        <f ca="1">IFERROR(INDIRECT(ADDRESS(MATCH($F10,[1]CIC!$A$1:$A$77,0),2,3,1,C$4),1),"")</f>
        <v/>
      </c>
      <c r="D10" s="6" t="str">
        <f ca="1">IFERROR(INDIRECT(ADDRESS(MATCH($F10,[1]CIC!$A$1:$A$77,0),2,3,1,D$4),1),"")</f>
        <v/>
      </c>
      <c r="E10" s="5" t="s">
        <v>80</v>
      </c>
      <c r="F10" s="1" t="s">
        <v>37</v>
      </c>
      <c r="G10" s="10"/>
      <c r="H10" s="9"/>
      <c r="I10" s="9"/>
      <c r="J10" s="9"/>
      <c r="K10" s="9"/>
      <c r="L10" s="9"/>
      <c r="M10" s="9"/>
      <c r="N10" s="9"/>
      <c r="O10" s="8"/>
      <c r="P10" s="1"/>
    </row>
    <row r="11" spans="1:16" ht="15.75" thickBot="1" x14ac:dyDescent="0.3">
      <c r="A11" s="11">
        <v>7</v>
      </c>
      <c r="B11" s="6" t="str">
        <f ca="1">IFERROR(INDIRECT(ADDRESS(MATCH($F11,[1]CIC!$A$1:$A$77,0),2,3,1,B$4),1),"")</f>
        <v/>
      </c>
      <c r="C11" s="6" t="str">
        <f ca="1">IFERROR(INDIRECT(ADDRESS(MATCH($F11,[1]CIC!$A$1:$A$77,0),2,3,1,C$4),1),"")</f>
        <v/>
      </c>
      <c r="D11" s="6" t="str">
        <f ca="1">IFERROR(INDIRECT(ADDRESS(MATCH($F11,[1]CIC!$A$1:$A$77,0),2,3,1,D$4),1),"")</f>
        <v/>
      </c>
      <c r="E11" s="5" t="s">
        <v>78</v>
      </c>
      <c r="F11" s="1" t="s">
        <v>27</v>
      </c>
      <c r="G11" s="10"/>
      <c r="H11" s="9"/>
      <c r="I11" s="9"/>
      <c r="J11" s="9"/>
      <c r="K11" s="9"/>
      <c r="L11" s="9"/>
      <c r="M11" s="9"/>
      <c r="N11" s="9"/>
      <c r="O11" s="8"/>
      <c r="P11" s="1"/>
    </row>
    <row r="12" spans="1:16" ht="15.75" thickBot="1" x14ac:dyDescent="0.3">
      <c r="A12" s="11">
        <v>8</v>
      </c>
      <c r="B12" s="6" t="str">
        <f ca="1">IFERROR(INDIRECT(ADDRESS(MATCH($F12,[1]CIC!$A$1:$A$77,0),2,3,1,B$4),1),"")</f>
        <v/>
      </c>
      <c r="C12" s="6" t="str">
        <f ca="1">IFERROR(INDIRECT(ADDRESS(MATCH($F12,[1]CIC!$A$1:$A$77,0),2,3,1,C$4),1),"")</f>
        <v/>
      </c>
      <c r="D12" s="6" t="str">
        <f ca="1">IFERROR(INDIRECT(ADDRESS(MATCH($F12,[1]CIC!$A$1:$A$77,0),2,3,1,D$4),1),"")</f>
        <v/>
      </c>
      <c r="E12" s="5" t="s">
        <v>80</v>
      </c>
      <c r="F12" s="1" t="s">
        <v>16</v>
      </c>
      <c r="G12" s="10"/>
      <c r="H12" s="9"/>
      <c r="I12" s="9"/>
      <c r="J12" s="9"/>
      <c r="K12" s="9"/>
      <c r="L12" s="9"/>
      <c r="M12" s="9"/>
      <c r="N12" s="9"/>
      <c r="O12" s="8"/>
      <c r="P12" s="1"/>
    </row>
    <row r="13" spans="1:16" ht="15.75" thickBot="1" x14ac:dyDescent="0.3">
      <c r="A13" s="11">
        <v>9</v>
      </c>
      <c r="B13" s="6" t="str">
        <f ca="1">IFERROR(INDIRECT(ADDRESS(MATCH($F13,[1]CIC!$A$1:$A$77,0),2,3,1,B$4),1),"")</f>
        <v/>
      </c>
      <c r="C13" s="6" t="str">
        <f ca="1">IFERROR(INDIRECT(ADDRESS(MATCH($F13,[1]CIC!$A$1:$A$77,0),2,3,1,C$4),1),"")</f>
        <v/>
      </c>
      <c r="D13" s="6" t="str">
        <f ca="1">IFERROR(INDIRECT(ADDRESS(MATCH($F13,[1]CIC!$A$1:$A$77,0),2,3,1,D$4),1),"")</f>
        <v/>
      </c>
      <c r="E13" s="5" t="s">
        <v>79</v>
      </c>
      <c r="F13" s="1" t="s">
        <v>6</v>
      </c>
      <c r="G13" s="10"/>
      <c r="H13" s="9"/>
      <c r="I13" s="9"/>
      <c r="J13" s="9"/>
      <c r="K13" s="9"/>
      <c r="L13" s="9"/>
      <c r="M13" s="9"/>
      <c r="N13" s="9"/>
      <c r="O13" s="8"/>
      <c r="P13" s="1"/>
    </row>
    <row r="14" spans="1:16" ht="15.75" thickBot="1" x14ac:dyDescent="0.3">
      <c r="A14" s="11">
        <v>10</v>
      </c>
      <c r="B14" s="6" t="str">
        <f ca="1">IFERROR(INDIRECT(ADDRESS(MATCH($F14,[1]CIC!$A$1:$A$77,0),2,3,1,B$4),1),"")</f>
        <v/>
      </c>
      <c r="C14" s="6" t="str">
        <f ca="1">IFERROR(INDIRECT(ADDRESS(MATCH($F14,[1]CIC!$A$1:$A$77,0),2,3,1,C$4),1),"")</f>
        <v/>
      </c>
      <c r="D14" s="6" t="str">
        <f ca="1">IFERROR(INDIRECT(ADDRESS(MATCH($F14,[1]CIC!$A$1:$A$77,0),2,3,1,D$4),1),"")</f>
        <v/>
      </c>
      <c r="E14" s="5" t="s">
        <v>79</v>
      </c>
      <c r="F14" s="1" t="s">
        <v>29</v>
      </c>
      <c r="G14" s="10"/>
      <c r="H14" s="9"/>
      <c r="I14" s="9"/>
      <c r="J14" s="9"/>
      <c r="K14" s="9"/>
      <c r="L14" s="9"/>
      <c r="M14" s="9"/>
      <c r="N14" s="9"/>
      <c r="O14" s="8"/>
      <c r="P14" s="1"/>
    </row>
    <row r="15" spans="1:16" ht="15.75" thickBot="1" x14ac:dyDescent="0.3">
      <c r="A15" s="11">
        <v>11</v>
      </c>
      <c r="B15" s="6" t="str">
        <f ca="1">IFERROR(INDIRECT(ADDRESS(MATCH($F15,[1]CIC!$A$1:$A$77,0),2,3,1,B$4),1),"")</f>
        <v/>
      </c>
      <c r="C15" s="6" t="str">
        <f ca="1">IFERROR(INDIRECT(ADDRESS(MATCH($F15,[1]CIC!$A$1:$A$77,0),2,3,1,C$4),1),"")</f>
        <v/>
      </c>
      <c r="D15" s="6" t="str">
        <f ca="1">IFERROR(INDIRECT(ADDRESS(MATCH($F15,[1]CIC!$A$1:$A$77,0),2,3,1,D$4),1),"")</f>
        <v/>
      </c>
      <c r="E15" s="5" t="s">
        <v>78</v>
      </c>
      <c r="F15" s="1" t="s">
        <v>46</v>
      </c>
      <c r="G15" s="10"/>
      <c r="H15" s="9"/>
      <c r="I15" s="9"/>
      <c r="J15" s="9"/>
      <c r="K15" s="9"/>
      <c r="L15" s="9"/>
      <c r="M15" s="9"/>
      <c r="N15" s="9"/>
      <c r="O15" s="8"/>
      <c r="P15" s="1"/>
    </row>
    <row r="16" spans="1:16" ht="15.75" thickBot="1" x14ac:dyDescent="0.3">
      <c r="A16" s="7">
        <v>12</v>
      </c>
      <c r="B16" s="6" t="str">
        <f ca="1">IFERROR(INDIRECT(ADDRESS(MATCH($F16,[1]CIC!$A$1:$A$77,0),2,3,1,B$4),1),"")</f>
        <v/>
      </c>
      <c r="C16" s="6" t="str">
        <f ca="1">IFERROR(INDIRECT(ADDRESS(MATCH($F16,[1]CIC!$A$1:$A$77,0),2,3,1,C$4),1),"")</f>
        <v/>
      </c>
      <c r="D16" s="6" t="str">
        <f ca="1">IFERROR(INDIRECT(ADDRESS(MATCH($F16,[1]CIC!$A$1:$A$77,0),2,3,1,D$4),1),"")</f>
        <v/>
      </c>
      <c r="E16" s="5" t="s">
        <v>77</v>
      </c>
      <c r="F16" s="1" t="s">
        <v>25</v>
      </c>
      <c r="G16" s="4"/>
      <c r="H16" s="3"/>
      <c r="I16" s="3"/>
      <c r="J16" s="3"/>
      <c r="K16" s="3"/>
      <c r="L16" s="3"/>
      <c r="M16" s="3"/>
      <c r="N16" s="3"/>
      <c r="O16" s="2"/>
      <c r="P16" s="1"/>
    </row>
  </sheetData>
  <dataValidations count="1">
    <dataValidation type="list" allowBlank="1" showInputMessage="1" showErrorMessage="1" sqref="P5:P16">
      <formula1>$B$1:$B$77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Liste!$B$1:$B$77</xm:f>
          </x14:formula1>
          <xm:sqref>F5:F16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3" sqref="F3"/>
    </sheetView>
  </sheetViews>
  <sheetFormatPr baseColWidth="10" defaultRowHeight="15" x14ac:dyDescent="0.25"/>
  <cols>
    <col min="1" max="1" width="3.85546875" customWidth="1"/>
    <col min="2" max="4" width="10.42578125" bestFit="1" customWidth="1"/>
    <col min="5" max="5" width="5.42578125" bestFit="1" customWidth="1"/>
    <col min="6" max="6" width="19.140625" customWidth="1"/>
    <col min="7" max="7" width="3.85546875" bestFit="1" customWidth="1"/>
    <col min="8" max="8" width="3" bestFit="1" customWidth="1"/>
    <col min="9" max="9" width="3.5703125" bestFit="1" customWidth="1"/>
    <col min="10" max="10" width="7.7109375" customWidth="1"/>
    <col min="11" max="11" width="18.5703125" customWidth="1"/>
    <col min="12" max="12" width="5" customWidth="1"/>
    <col min="13" max="13" width="5.5703125" customWidth="1"/>
    <col min="14" max="14" width="6.7109375" customWidth="1"/>
    <col min="15" max="15" width="9.28515625" customWidth="1"/>
    <col min="16" max="16" width="19.140625" customWidth="1"/>
  </cols>
  <sheetData>
    <row r="1" spans="1:16" ht="15.75" thickBot="1" x14ac:dyDescent="0.3"/>
    <row r="2" spans="1:16" ht="15.75" thickBot="1" x14ac:dyDescent="0.3">
      <c r="E2" t="s">
        <v>87</v>
      </c>
      <c r="F2" s="21">
        <f>'Sv1'!F2+20</f>
        <v>42695</v>
      </c>
    </row>
    <row r="3" spans="1:16" ht="15.75" thickBot="1" x14ac:dyDescent="0.3"/>
    <row r="4" spans="1:16" ht="15.75" thickBot="1" x14ac:dyDescent="0.3">
      <c r="A4" s="20"/>
      <c r="B4" s="18" t="s">
        <v>81</v>
      </c>
      <c r="C4" s="18" t="s">
        <v>77</v>
      </c>
      <c r="D4" s="18" t="s">
        <v>78</v>
      </c>
      <c r="E4" s="17" t="s">
        <v>86</v>
      </c>
      <c r="F4" s="16" t="s">
        <v>82</v>
      </c>
      <c r="G4" s="19" t="s">
        <v>81</v>
      </c>
      <c r="H4" s="18" t="s">
        <v>77</v>
      </c>
      <c r="I4" s="18" t="s">
        <v>78</v>
      </c>
      <c r="J4" s="18" t="s">
        <v>85</v>
      </c>
      <c r="K4" s="18" t="s">
        <v>82</v>
      </c>
      <c r="L4" s="18" t="s">
        <v>81</v>
      </c>
      <c r="M4" s="18" t="s">
        <v>77</v>
      </c>
      <c r="N4" s="18" t="s">
        <v>84</v>
      </c>
      <c r="O4" s="17" t="s">
        <v>83</v>
      </c>
      <c r="P4" s="16" t="s">
        <v>82</v>
      </c>
    </row>
    <row r="5" spans="1:16" ht="15.75" thickBot="1" x14ac:dyDescent="0.3">
      <c r="A5" s="15">
        <v>1</v>
      </c>
      <c r="B5" s="6" t="str">
        <f ca="1">IFERROR(INDIRECT(ADDRESS(MATCH($F5,[1]CIC!$A$1:$A$77,0),2,3,1,B$4),1),"")</f>
        <v/>
      </c>
      <c r="C5" s="6" t="str">
        <f ca="1">IFERROR(INDIRECT(ADDRESS(MATCH($F5,[1]CIC!$A$1:$A$77,0),2,3,1,C$4),1),"")</f>
        <v/>
      </c>
      <c r="D5" s="6" t="str">
        <f ca="1">IFERROR(INDIRECT(ADDRESS(MATCH($F5,[1]CIC!$A$1:$A$77,0),2,3,1,D$4),1),"")</f>
        <v/>
      </c>
      <c r="E5" s="5" t="s">
        <v>81</v>
      </c>
      <c r="F5" s="1" t="s">
        <v>76</v>
      </c>
      <c r="G5" s="14"/>
      <c r="H5" s="13"/>
      <c r="I5" s="13"/>
      <c r="J5" s="13"/>
      <c r="K5" s="13"/>
      <c r="L5" s="13"/>
      <c r="M5" s="13"/>
      <c r="N5" s="13"/>
      <c r="O5" s="12"/>
      <c r="P5" s="1"/>
    </row>
    <row r="6" spans="1:16" ht="15.75" thickBot="1" x14ac:dyDescent="0.3">
      <c r="A6" s="11">
        <v>2</v>
      </c>
      <c r="B6" s="6" t="str">
        <f ca="1">IFERROR(INDIRECT(ADDRESS(MATCH($F6,[1]CIC!$A$1:$A$77,0),2,3,1,B$4),1),"")</f>
        <v/>
      </c>
      <c r="C6" s="6" t="str">
        <f ca="1">IFERROR(INDIRECT(ADDRESS(MATCH($F6,[1]CIC!$A$1:$A$77,0),2,3,1,C$4),1),"")</f>
        <v/>
      </c>
      <c r="D6" s="6" t="str">
        <f ca="1">IFERROR(INDIRECT(ADDRESS(MATCH($F6,[1]CIC!$A$1:$A$77,0),2,3,1,D$4),1),"")</f>
        <v/>
      </c>
      <c r="E6" s="5" t="s">
        <v>81</v>
      </c>
      <c r="F6" s="1" t="s">
        <v>72</v>
      </c>
      <c r="G6" s="10"/>
      <c r="H6" s="9"/>
      <c r="I6" s="9"/>
      <c r="J6" s="9"/>
      <c r="K6" s="9"/>
      <c r="L6" s="9"/>
      <c r="M6" s="9"/>
      <c r="N6" s="9"/>
      <c r="O6" s="8"/>
      <c r="P6" s="1"/>
    </row>
    <row r="7" spans="1:16" ht="15.75" thickBot="1" x14ac:dyDescent="0.3">
      <c r="A7" s="11">
        <v>3</v>
      </c>
      <c r="B7" s="6" t="str">
        <f ca="1">IFERROR(INDIRECT(ADDRESS(MATCH($F7,[1]CIC!$A$1:$A$77,0),2,3,1,B$4),1),"")</f>
        <v/>
      </c>
      <c r="C7" s="6" t="str">
        <f ca="1">IFERROR(INDIRECT(ADDRESS(MATCH($F7,[1]CIC!$A$1:$A$77,0),2,3,1,C$4),1),"")</f>
        <v/>
      </c>
      <c r="D7" s="6" t="str">
        <f ca="1">IFERROR(INDIRECT(ADDRESS(MATCH($F7,[1]CIC!$A$1:$A$77,0),2,3,1,D$4),1),"")</f>
        <v/>
      </c>
      <c r="E7" s="5" t="s">
        <v>79</v>
      </c>
      <c r="F7" s="1" t="s">
        <v>64</v>
      </c>
      <c r="G7" s="10"/>
      <c r="H7" s="9"/>
      <c r="I7" s="9"/>
      <c r="J7" s="9"/>
      <c r="K7" s="9"/>
      <c r="L7" s="9"/>
      <c r="M7" s="9"/>
      <c r="N7" s="9"/>
      <c r="O7" s="8"/>
      <c r="P7" s="1"/>
    </row>
    <row r="8" spans="1:16" ht="15.75" thickBot="1" x14ac:dyDescent="0.3">
      <c r="A8" s="11">
        <v>4</v>
      </c>
      <c r="B8" s="6" t="str">
        <f ca="1">IFERROR(INDIRECT(ADDRESS(MATCH($F8,[1]CIC!$A$1:$A$77,0),2,3,1,B$4),1),"")</f>
        <v/>
      </c>
      <c r="C8" s="6" t="str">
        <f ca="1">IFERROR(INDIRECT(ADDRESS(MATCH($F8,[1]CIC!$A$1:$A$77,0),2,3,1,C$4),1),"")</f>
        <v/>
      </c>
      <c r="D8" s="6" t="str">
        <f ca="1">IFERROR(INDIRECT(ADDRESS(MATCH($F8,[1]CIC!$A$1:$A$77,0),2,3,1,D$4),1),"")</f>
        <v/>
      </c>
      <c r="E8" s="5" t="s">
        <v>81</v>
      </c>
      <c r="F8" s="1" t="s">
        <v>57</v>
      </c>
      <c r="G8" s="10"/>
      <c r="H8" s="9"/>
      <c r="I8" s="9"/>
      <c r="J8" s="9"/>
      <c r="K8" s="9"/>
      <c r="L8" s="9"/>
      <c r="M8" s="9"/>
      <c r="N8" s="9"/>
      <c r="O8" s="8"/>
      <c r="P8" s="1"/>
    </row>
    <row r="9" spans="1:16" ht="15.75" thickBot="1" x14ac:dyDescent="0.3">
      <c r="A9" s="11">
        <v>5</v>
      </c>
      <c r="B9" s="6" t="str">
        <f ca="1">IFERROR(INDIRECT(ADDRESS(MATCH($F9,[1]CIC!$A$1:$A$77,0),2,3,1,B$4),1),"")</f>
        <v/>
      </c>
      <c r="C9" s="6" t="str">
        <f ca="1">IFERROR(INDIRECT(ADDRESS(MATCH($F9,[1]CIC!$A$1:$A$77,0),2,3,1,C$4),1),"")</f>
        <v/>
      </c>
      <c r="D9" s="6" t="str">
        <f ca="1">IFERROR(INDIRECT(ADDRESS(MATCH($F9,[1]CIC!$A$1:$A$77,0),2,3,1,D$4),1),"")</f>
        <v/>
      </c>
      <c r="E9" s="5" t="s">
        <v>78</v>
      </c>
      <c r="F9" s="1" t="s">
        <v>45</v>
      </c>
      <c r="G9" s="10"/>
      <c r="H9" s="9"/>
      <c r="I9" s="9"/>
      <c r="J9" s="9"/>
      <c r="K9" s="9"/>
      <c r="L9" s="9"/>
      <c r="M9" s="9"/>
      <c r="N9" s="9"/>
      <c r="O9" s="8"/>
      <c r="P9" s="1"/>
    </row>
    <row r="10" spans="1:16" ht="15.75" thickBot="1" x14ac:dyDescent="0.3">
      <c r="A10" s="11">
        <v>6</v>
      </c>
      <c r="B10" s="6" t="str">
        <f ca="1">IFERROR(INDIRECT(ADDRESS(MATCH($F10,[1]CIC!$A$1:$A$77,0),2,3,1,B$4),1),"")</f>
        <v/>
      </c>
      <c r="C10" s="6" t="str">
        <f ca="1">IFERROR(INDIRECT(ADDRESS(MATCH($F10,[1]CIC!$A$1:$A$77,0),2,3,1,C$4),1),"")</f>
        <v/>
      </c>
      <c r="D10" s="6" t="str">
        <f ca="1">IFERROR(INDIRECT(ADDRESS(MATCH($F10,[1]CIC!$A$1:$A$77,0),2,3,1,D$4),1),"")</f>
        <v/>
      </c>
      <c r="E10" s="5" t="s">
        <v>80</v>
      </c>
      <c r="F10" s="1" t="s">
        <v>37</v>
      </c>
      <c r="G10" s="10"/>
      <c r="H10" s="9"/>
      <c r="I10" s="9"/>
      <c r="J10" s="9"/>
      <c r="K10" s="9"/>
      <c r="L10" s="9"/>
      <c r="M10" s="9"/>
      <c r="N10" s="9"/>
      <c r="O10" s="8"/>
      <c r="P10" s="1"/>
    </row>
    <row r="11" spans="1:16" ht="15.75" thickBot="1" x14ac:dyDescent="0.3">
      <c r="A11" s="11">
        <v>7</v>
      </c>
      <c r="B11" s="6" t="str">
        <f ca="1">IFERROR(INDIRECT(ADDRESS(MATCH($F11,[1]CIC!$A$1:$A$77,0),2,3,1,B$4),1),"")</f>
        <v/>
      </c>
      <c r="C11" s="6" t="str">
        <f ca="1">IFERROR(INDIRECT(ADDRESS(MATCH($F11,[1]CIC!$A$1:$A$77,0),2,3,1,C$4),1),"")</f>
        <v/>
      </c>
      <c r="D11" s="6" t="str">
        <f ca="1">IFERROR(INDIRECT(ADDRESS(MATCH($F11,[1]CIC!$A$1:$A$77,0),2,3,1,D$4),1),"")</f>
        <v/>
      </c>
      <c r="E11" s="5" t="s">
        <v>78</v>
      </c>
      <c r="F11" s="1" t="s">
        <v>27</v>
      </c>
      <c r="G11" s="10"/>
      <c r="H11" s="9"/>
      <c r="I11" s="9"/>
      <c r="J11" s="9"/>
      <c r="K11" s="9"/>
      <c r="L11" s="9"/>
      <c r="M11" s="9"/>
      <c r="N11" s="9"/>
      <c r="O11" s="8"/>
      <c r="P11" s="1"/>
    </row>
    <row r="12" spans="1:16" ht="15.75" thickBot="1" x14ac:dyDescent="0.3">
      <c r="A12" s="11">
        <v>8</v>
      </c>
      <c r="B12" s="6" t="str">
        <f ca="1">IFERROR(INDIRECT(ADDRESS(MATCH($F12,[1]CIC!$A$1:$A$77,0),2,3,1,B$4),1),"")</f>
        <v/>
      </c>
      <c r="C12" s="6" t="str">
        <f ca="1">IFERROR(INDIRECT(ADDRESS(MATCH($F12,[1]CIC!$A$1:$A$77,0),2,3,1,C$4),1),"")</f>
        <v/>
      </c>
      <c r="D12" s="6" t="str">
        <f ca="1">IFERROR(INDIRECT(ADDRESS(MATCH($F12,[1]CIC!$A$1:$A$77,0),2,3,1,D$4),1),"")</f>
        <v/>
      </c>
      <c r="E12" s="5" t="s">
        <v>80</v>
      </c>
      <c r="F12" s="1" t="s">
        <v>16</v>
      </c>
      <c r="G12" s="10"/>
      <c r="H12" s="9"/>
      <c r="I12" s="9"/>
      <c r="J12" s="9"/>
      <c r="K12" s="9"/>
      <c r="L12" s="9"/>
      <c r="M12" s="9"/>
      <c r="N12" s="9"/>
      <c r="O12" s="8"/>
      <c r="P12" s="1"/>
    </row>
    <row r="13" spans="1:16" ht="15.75" thickBot="1" x14ac:dyDescent="0.3">
      <c r="A13" s="11">
        <v>9</v>
      </c>
      <c r="B13" s="6" t="str">
        <f ca="1">IFERROR(INDIRECT(ADDRESS(MATCH($F13,[1]CIC!$A$1:$A$77,0),2,3,1,B$4),1),"")</f>
        <v/>
      </c>
      <c r="C13" s="6" t="str">
        <f ca="1">IFERROR(INDIRECT(ADDRESS(MATCH($F13,[1]CIC!$A$1:$A$77,0),2,3,1,C$4),1),"")</f>
        <v/>
      </c>
      <c r="D13" s="6" t="str">
        <f ca="1">IFERROR(INDIRECT(ADDRESS(MATCH($F13,[1]CIC!$A$1:$A$77,0),2,3,1,D$4),1),"")</f>
        <v/>
      </c>
      <c r="E13" s="5" t="s">
        <v>79</v>
      </c>
      <c r="F13" s="1" t="s">
        <v>6</v>
      </c>
      <c r="G13" s="10"/>
      <c r="H13" s="9"/>
      <c r="I13" s="9"/>
      <c r="J13" s="9"/>
      <c r="K13" s="9"/>
      <c r="L13" s="9"/>
      <c r="M13" s="9"/>
      <c r="N13" s="9"/>
      <c r="O13" s="8"/>
      <c r="P13" s="1"/>
    </row>
    <row r="14" spans="1:16" ht="15.75" thickBot="1" x14ac:dyDescent="0.3">
      <c r="A14" s="11">
        <v>10</v>
      </c>
      <c r="B14" s="6" t="str">
        <f ca="1">IFERROR(INDIRECT(ADDRESS(MATCH($F14,[1]CIC!$A$1:$A$77,0),2,3,1,B$4),1),"")</f>
        <v/>
      </c>
      <c r="C14" s="6" t="str">
        <f ca="1">IFERROR(INDIRECT(ADDRESS(MATCH($F14,[1]CIC!$A$1:$A$77,0),2,3,1,C$4),1),"")</f>
        <v/>
      </c>
      <c r="D14" s="6" t="str">
        <f ca="1">IFERROR(INDIRECT(ADDRESS(MATCH($F14,[1]CIC!$A$1:$A$77,0),2,3,1,D$4),1),"")</f>
        <v/>
      </c>
      <c r="E14" s="5" t="s">
        <v>79</v>
      </c>
      <c r="F14" s="1" t="s">
        <v>29</v>
      </c>
      <c r="G14" s="10"/>
      <c r="H14" s="9"/>
      <c r="I14" s="9"/>
      <c r="J14" s="9"/>
      <c r="K14" s="9"/>
      <c r="L14" s="9"/>
      <c r="M14" s="9"/>
      <c r="N14" s="9"/>
      <c r="O14" s="8"/>
      <c r="P14" s="1"/>
    </row>
    <row r="15" spans="1:16" ht="15.75" thickBot="1" x14ac:dyDescent="0.3">
      <c r="A15" s="11">
        <v>11</v>
      </c>
      <c r="B15" s="6" t="str">
        <f ca="1">IFERROR(INDIRECT(ADDRESS(MATCH($F15,[1]CIC!$A$1:$A$77,0),2,3,1,B$4),1),"")</f>
        <v/>
      </c>
      <c r="C15" s="6" t="str">
        <f ca="1">IFERROR(INDIRECT(ADDRESS(MATCH($F15,[1]CIC!$A$1:$A$77,0),2,3,1,C$4),1),"")</f>
        <v/>
      </c>
      <c r="D15" s="6" t="str">
        <f ca="1">IFERROR(INDIRECT(ADDRESS(MATCH($F15,[1]CIC!$A$1:$A$77,0),2,3,1,D$4),1),"")</f>
        <v/>
      </c>
      <c r="E15" s="5" t="s">
        <v>78</v>
      </c>
      <c r="F15" s="1" t="s">
        <v>46</v>
      </c>
      <c r="G15" s="10"/>
      <c r="H15" s="9"/>
      <c r="I15" s="9"/>
      <c r="J15" s="9"/>
      <c r="K15" s="9"/>
      <c r="L15" s="9"/>
      <c r="M15" s="9"/>
      <c r="N15" s="9"/>
      <c r="O15" s="8"/>
      <c r="P15" s="1"/>
    </row>
    <row r="16" spans="1:16" ht="15.75" thickBot="1" x14ac:dyDescent="0.3">
      <c r="A16" s="7">
        <v>12</v>
      </c>
      <c r="B16" s="6" t="str">
        <f ca="1">IFERROR(INDIRECT(ADDRESS(MATCH($F16,[1]CIC!$A$1:$A$77,0),2,3,1,B$4),1),"")</f>
        <v/>
      </c>
      <c r="C16" s="6" t="str">
        <f ca="1">IFERROR(INDIRECT(ADDRESS(MATCH($F16,[1]CIC!$A$1:$A$77,0),2,3,1,C$4),1),"")</f>
        <v/>
      </c>
      <c r="D16" s="6" t="str">
        <f ca="1">IFERROR(INDIRECT(ADDRESS(MATCH($F16,[1]CIC!$A$1:$A$77,0),2,3,1,D$4),1),"")</f>
        <v/>
      </c>
      <c r="E16" s="5" t="s">
        <v>77</v>
      </c>
      <c r="F16" s="1" t="s">
        <v>25</v>
      </c>
      <c r="G16" s="4"/>
      <c r="H16" s="3"/>
      <c r="I16" s="3"/>
      <c r="J16" s="3"/>
      <c r="K16" s="3"/>
      <c r="L16" s="3"/>
      <c r="M16" s="3"/>
      <c r="N16" s="3"/>
      <c r="O16" s="2"/>
      <c r="P16" s="1"/>
    </row>
  </sheetData>
  <dataValidations count="1">
    <dataValidation type="list" allowBlank="1" showInputMessage="1" showErrorMessage="1" sqref="P5:P16">
      <formula1>$B$1:$B$77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Liste!$B$1:$B$77</xm:f>
          </x14:formula1>
          <xm:sqref>F5:F16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3" sqref="F3"/>
    </sheetView>
  </sheetViews>
  <sheetFormatPr baseColWidth="10" defaultRowHeight="15" x14ac:dyDescent="0.25"/>
  <cols>
    <col min="1" max="1" width="3.85546875" customWidth="1"/>
    <col min="2" max="4" width="10.42578125" bestFit="1" customWidth="1"/>
    <col min="5" max="5" width="5.42578125" bestFit="1" customWidth="1"/>
    <col min="6" max="6" width="19.140625" customWidth="1"/>
    <col min="7" max="7" width="3.85546875" bestFit="1" customWidth="1"/>
    <col min="8" max="8" width="3" bestFit="1" customWidth="1"/>
    <col min="9" max="9" width="3.5703125" bestFit="1" customWidth="1"/>
    <col min="10" max="10" width="7.7109375" customWidth="1"/>
    <col min="11" max="11" width="18.5703125" customWidth="1"/>
    <col min="12" max="12" width="5" customWidth="1"/>
    <col min="13" max="13" width="5.5703125" customWidth="1"/>
    <col min="14" max="14" width="6.7109375" customWidth="1"/>
    <col min="15" max="15" width="9.28515625" customWidth="1"/>
    <col min="16" max="16" width="19.140625" customWidth="1"/>
  </cols>
  <sheetData>
    <row r="1" spans="1:16" ht="15.75" thickBot="1" x14ac:dyDescent="0.3"/>
    <row r="2" spans="1:16" ht="15.75" thickBot="1" x14ac:dyDescent="0.3">
      <c r="E2" t="s">
        <v>87</v>
      </c>
      <c r="F2" s="21">
        <f>'Sv1'!F2+21</f>
        <v>42696</v>
      </c>
    </row>
    <row r="3" spans="1:16" ht="15.75" thickBot="1" x14ac:dyDescent="0.3"/>
    <row r="4" spans="1:16" ht="15.75" thickBot="1" x14ac:dyDescent="0.3">
      <c r="A4" s="20"/>
      <c r="B4" s="18" t="s">
        <v>81</v>
      </c>
      <c r="C4" s="18" t="s">
        <v>77</v>
      </c>
      <c r="D4" s="18" t="s">
        <v>78</v>
      </c>
      <c r="E4" s="17" t="s">
        <v>86</v>
      </c>
      <c r="F4" s="16" t="s">
        <v>82</v>
      </c>
      <c r="G4" s="19" t="s">
        <v>81</v>
      </c>
      <c r="H4" s="18" t="s">
        <v>77</v>
      </c>
      <c r="I4" s="18" t="s">
        <v>78</v>
      </c>
      <c r="J4" s="18" t="s">
        <v>85</v>
      </c>
      <c r="K4" s="18" t="s">
        <v>82</v>
      </c>
      <c r="L4" s="18" t="s">
        <v>81</v>
      </c>
      <c r="M4" s="18" t="s">
        <v>77</v>
      </c>
      <c r="N4" s="18" t="s">
        <v>84</v>
      </c>
      <c r="O4" s="17" t="s">
        <v>83</v>
      </c>
      <c r="P4" s="16" t="s">
        <v>82</v>
      </c>
    </row>
    <row r="5" spans="1:16" ht="15.75" thickBot="1" x14ac:dyDescent="0.3">
      <c r="A5" s="15">
        <v>1</v>
      </c>
      <c r="B5" s="6" t="str">
        <f ca="1">IFERROR(INDIRECT(ADDRESS(MATCH($F5,[1]CIC!$A$1:$A$77,0),2,3,1,B$4),1),"")</f>
        <v/>
      </c>
      <c r="C5" s="6" t="str">
        <f ca="1">IFERROR(INDIRECT(ADDRESS(MATCH($F5,[1]CIC!$A$1:$A$77,0),2,3,1,C$4),1),"")</f>
        <v/>
      </c>
      <c r="D5" s="6" t="str">
        <f ca="1">IFERROR(INDIRECT(ADDRESS(MATCH($F5,[1]CIC!$A$1:$A$77,0),2,3,1,D$4),1),"")</f>
        <v/>
      </c>
      <c r="E5" s="5" t="s">
        <v>81</v>
      </c>
      <c r="F5" s="1" t="s">
        <v>76</v>
      </c>
      <c r="G5" s="14"/>
      <c r="H5" s="13"/>
      <c r="I5" s="13"/>
      <c r="J5" s="13"/>
      <c r="K5" s="13"/>
      <c r="L5" s="13"/>
      <c r="M5" s="13"/>
      <c r="N5" s="13"/>
      <c r="O5" s="12"/>
      <c r="P5" s="1"/>
    </row>
    <row r="6" spans="1:16" ht="15.75" thickBot="1" x14ac:dyDescent="0.3">
      <c r="A6" s="11">
        <v>2</v>
      </c>
      <c r="B6" s="6" t="str">
        <f ca="1">IFERROR(INDIRECT(ADDRESS(MATCH($F6,[1]CIC!$A$1:$A$77,0),2,3,1,B$4),1),"")</f>
        <v/>
      </c>
      <c r="C6" s="6" t="str">
        <f ca="1">IFERROR(INDIRECT(ADDRESS(MATCH($F6,[1]CIC!$A$1:$A$77,0),2,3,1,C$4),1),"")</f>
        <v/>
      </c>
      <c r="D6" s="6" t="str">
        <f ca="1">IFERROR(INDIRECT(ADDRESS(MATCH($F6,[1]CIC!$A$1:$A$77,0),2,3,1,D$4),1),"")</f>
        <v/>
      </c>
      <c r="E6" s="5" t="s">
        <v>81</v>
      </c>
      <c r="F6" s="1" t="s">
        <v>72</v>
      </c>
      <c r="G6" s="10"/>
      <c r="H6" s="9"/>
      <c r="I6" s="9"/>
      <c r="J6" s="9"/>
      <c r="K6" s="9"/>
      <c r="L6" s="9"/>
      <c r="M6" s="9"/>
      <c r="N6" s="9"/>
      <c r="O6" s="8"/>
      <c r="P6" s="1"/>
    </row>
    <row r="7" spans="1:16" ht="15.75" thickBot="1" x14ac:dyDescent="0.3">
      <c r="A7" s="11">
        <v>3</v>
      </c>
      <c r="B7" s="6" t="str">
        <f ca="1">IFERROR(INDIRECT(ADDRESS(MATCH($F7,[1]CIC!$A$1:$A$77,0),2,3,1,B$4),1),"")</f>
        <v/>
      </c>
      <c r="C7" s="6" t="str">
        <f ca="1">IFERROR(INDIRECT(ADDRESS(MATCH($F7,[1]CIC!$A$1:$A$77,0),2,3,1,C$4),1),"")</f>
        <v/>
      </c>
      <c r="D7" s="6" t="str">
        <f ca="1">IFERROR(INDIRECT(ADDRESS(MATCH($F7,[1]CIC!$A$1:$A$77,0),2,3,1,D$4),1),"")</f>
        <v/>
      </c>
      <c r="E7" s="5" t="s">
        <v>79</v>
      </c>
      <c r="F7" s="1" t="s">
        <v>64</v>
      </c>
      <c r="G7" s="10"/>
      <c r="H7" s="9"/>
      <c r="I7" s="9"/>
      <c r="J7" s="9"/>
      <c r="K7" s="9"/>
      <c r="L7" s="9"/>
      <c r="M7" s="9"/>
      <c r="N7" s="9"/>
      <c r="O7" s="8"/>
      <c r="P7" s="1"/>
    </row>
    <row r="8" spans="1:16" ht="15.75" thickBot="1" x14ac:dyDescent="0.3">
      <c r="A8" s="11">
        <v>4</v>
      </c>
      <c r="B8" s="6" t="str">
        <f ca="1">IFERROR(INDIRECT(ADDRESS(MATCH($F8,[1]CIC!$A$1:$A$77,0),2,3,1,B$4),1),"")</f>
        <v/>
      </c>
      <c r="C8" s="6" t="str">
        <f ca="1">IFERROR(INDIRECT(ADDRESS(MATCH($F8,[1]CIC!$A$1:$A$77,0),2,3,1,C$4),1),"")</f>
        <v/>
      </c>
      <c r="D8" s="6" t="str">
        <f ca="1">IFERROR(INDIRECT(ADDRESS(MATCH($F8,[1]CIC!$A$1:$A$77,0),2,3,1,D$4),1),"")</f>
        <v/>
      </c>
      <c r="E8" s="5" t="s">
        <v>81</v>
      </c>
      <c r="F8" s="1" t="s">
        <v>57</v>
      </c>
      <c r="G8" s="10"/>
      <c r="H8" s="9"/>
      <c r="I8" s="9"/>
      <c r="J8" s="9"/>
      <c r="K8" s="9"/>
      <c r="L8" s="9"/>
      <c r="M8" s="9"/>
      <c r="N8" s="9"/>
      <c r="O8" s="8"/>
      <c r="P8" s="1"/>
    </row>
    <row r="9" spans="1:16" ht="15.75" thickBot="1" x14ac:dyDescent="0.3">
      <c r="A9" s="11">
        <v>5</v>
      </c>
      <c r="B9" s="6" t="str">
        <f ca="1">IFERROR(INDIRECT(ADDRESS(MATCH($F9,[1]CIC!$A$1:$A$77,0),2,3,1,B$4),1),"")</f>
        <v/>
      </c>
      <c r="C9" s="6" t="str">
        <f ca="1">IFERROR(INDIRECT(ADDRESS(MATCH($F9,[1]CIC!$A$1:$A$77,0),2,3,1,C$4),1),"")</f>
        <v/>
      </c>
      <c r="D9" s="6" t="str">
        <f ca="1">IFERROR(INDIRECT(ADDRESS(MATCH($F9,[1]CIC!$A$1:$A$77,0),2,3,1,D$4),1),"")</f>
        <v/>
      </c>
      <c r="E9" s="5" t="s">
        <v>78</v>
      </c>
      <c r="F9" s="1" t="s">
        <v>45</v>
      </c>
      <c r="G9" s="10"/>
      <c r="H9" s="9"/>
      <c r="I9" s="9"/>
      <c r="J9" s="9"/>
      <c r="K9" s="9"/>
      <c r="L9" s="9"/>
      <c r="M9" s="9"/>
      <c r="N9" s="9"/>
      <c r="O9" s="8"/>
      <c r="P9" s="1"/>
    </row>
    <row r="10" spans="1:16" ht="15.75" thickBot="1" x14ac:dyDescent="0.3">
      <c r="A10" s="11">
        <v>6</v>
      </c>
      <c r="B10" s="6" t="str">
        <f ca="1">IFERROR(INDIRECT(ADDRESS(MATCH($F10,[1]CIC!$A$1:$A$77,0),2,3,1,B$4),1),"")</f>
        <v/>
      </c>
      <c r="C10" s="6" t="str">
        <f ca="1">IFERROR(INDIRECT(ADDRESS(MATCH($F10,[1]CIC!$A$1:$A$77,0),2,3,1,C$4),1),"")</f>
        <v/>
      </c>
      <c r="D10" s="6" t="str">
        <f ca="1">IFERROR(INDIRECT(ADDRESS(MATCH($F10,[1]CIC!$A$1:$A$77,0),2,3,1,D$4),1),"")</f>
        <v/>
      </c>
      <c r="E10" s="5" t="s">
        <v>80</v>
      </c>
      <c r="F10" s="1" t="s">
        <v>37</v>
      </c>
      <c r="G10" s="10"/>
      <c r="H10" s="9"/>
      <c r="I10" s="9"/>
      <c r="J10" s="9"/>
      <c r="K10" s="9"/>
      <c r="L10" s="9"/>
      <c r="M10" s="9"/>
      <c r="N10" s="9"/>
      <c r="O10" s="8"/>
      <c r="P10" s="1"/>
    </row>
    <row r="11" spans="1:16" ht="15.75" thickBot="1" x14ac:dyDescent="0.3">
      <c r="A11" s="11">
        <v>7</v>
      </c>
      <c r="B11" s="6" t="str">
        <f ca="1">IFERROR(INDIRECT(ADDRESS(MATCH($F11,[1]CIC!$A$1:$A$77,0),2,3,1,B$4),1),"")</f>
        <v/>
      </c>
      <c r="C11" s="6" t="str">
        <f ca="1">IFERROR(INDIRECT(ADDRESS(MATCH($F11,[1]CIC!$A$1:$A$77,0),2,3,1,C$4),1),"")</f>
        <v/>
      </c>
      <c r="D11" s="6" t="str">
        <f ca="1">IFERROR(INDIRECT(ADDRESS(MATCH($F11,[1]CIC!$A$1:$A$77,0),2,3,1,D$4),1),"")</f>
        <v/>
      </c>
      <c r="E11" s="5" t="s">
        <v>78</v>
      </c>
      <c r="F11" s="1" t="s">
        <v>27</v>
      </c>
      <c r="G11" s="10"/>
      <c r="H11" s="9"/>
      <c r="I11" s="9"/>
      <c r="J11" s="9"/>
      <c r="K11" s="9"/>
      <c r="L11" s="9"/>
      <c r="M11" s="9"/>
      <c r="N11" s="9"/>
      <c r="O11" s="8"/>
      <c r="P11" s="1"/>
    </row>
    <row r="12" spans="1:16" ht="15.75" thickBot="1" x14ac:dyDescent="0.3">
      <c r="A12" s="11">
        <v>8</v>
      </c>
      <c r="B12" s="6" t="str">
        <f ca="1">IFERROR(INDIRECT(ADDRESS(MATCH($F12,[1]CIC!$A$1:$A$77,0),2,3,1,B$4),1),"")</f>
        <v/>
      </c>
      <c r="C12" s="6" t="str">
        <f ca="1">IFERROR(INDIRECT(ADDRESS(MATCH($F12,[1]CIC!$A$1:$A$77,0),2,3,1,C$4),1),"")</f>
        <v/>
      </c>
      <c r="D12" s="6" t="str">
        <f ca="1">IFERROR(INDIRECT(ADDRESS(MATCH($F12,[1]CIC!$A$1:$A$77,0),2,3,1,D$4),1),"")</f>
        <v/>
      </c>
      <c r="E12" s="5" t="s">
        <v>80</v>
      </c>
      <c r="F12" s="1" t="s">
        <v>16</v>
      </c>
      <c r="G12" s="10"/>
      <c r="H12" s="9"/>
      <c r="I12" s="9"/>
      <c r="J12" s="9"/>
      <c r="K12" s="9"/>
      <c r="L12" s="9"/>
      <c r="M12" s="9"/>
      <c r="N12" s="9"/>
      <c r="O12" s="8"/>
      <c r="P12" s="1"/>
    </row>
    <row r="13" spans="1:16" ht="15.75" thickBot="1" x14ac:dyDescent="0.3">
      <c r="A13" s="11">
        <v>9</v>
      </c>
      <c r="B13" s="6" t="str">
        <f ca="1">IFERROR(INDIRECT(ADDRESS(MATCH($F13,[1]CIC!$A$1:$A$77,0),2,3,1,B$4),1),"")</f>
        <v/>
      </c>
      <c r="C13" s="6" t="str">
        <f ca="1">IFERROR(INDIRECT(ADDRESS(MATCH($F13,[1]CIC!$A$1:$A$77,0),2,3,1,C$4),1),"")</f>
        <v/>
      </c>
      <c r="D13" s="6" t="str">
        <f ca="1">IFERROR(INDIRECT(ADDRESS(MATCH($F13,[1]CIC!$A$1:$A$77,0),2,3,1,D$4),1),"")</f>
        <v/>
      </c>
      <c r="E13" s="5" t="s">
        <v>79</v>
      </c>
      <c r="F13" s="1" t="s">
        <v>6</v>
      </c>
      <c r="G13" s="10"/>
      <c r="H13" s="9"/>
      <c r="I13" s="9"/>
      <c r="J13" s="9"/>
      <c r="K13" s="9"/>
      <c r="L13" s="9"/>
      <c r="M13" s="9"/>
      <c r="N13" s="9"/>
      <c r="O13" s="8"/>
      <c r="P13" s="1"/>
    </row>
    <row r="14" spans="1:16" ht="15.75" thickBot="1" x14ac:dyDescent="0.3">
      <c r="A14" s="11">
        <v>10</v>
      </c>
      <c r="B14" s="6" t="str">
        <f ca="1">IFERROR(INDIRECT(ADDRESS(MATCH($F14,[1]CIC!$A$1:$A$77,0),2,3,1,B$4),1),"")</f>
        <v/>
      </c>
      <c r="C14" s="6" t="str">
        <f ca="1">IFERROR(INDIRECT(ADDRESS(MATCH($F14,[1]CIC!$A$1:$A$77,0),2,3,1,C$4),1),"")</f>
        <v/>
      </c>
      <c r="D14" s="6" t="str">
        <f ca="1">IFERROR(INDIRECT(ADDRESS(MATCH($F14,[1]CIC!$A$1:$A$77,0),2,3,1,D$4),1),"")</f>
        <v/>
      </c>
      <c r="E14" s="5" t="s">
        <v>79</v>
      </c>
      <c r="F14" s="1" t="s">
        <v>29</v>
      </c>
      <c r="G14" s="10"/>
      <c r="H14" s="9"/>
      <c r="I14" s="9"/>
      <c r="J14" s="9"/>
      <c r="K14" s="9"/>
      <c r="L14" s="9"/>
      <c r="M14" s="9"/>
      <c r="N14" s="9"/>
      <c r="O14" s="8"/>
      <c r="P14" s="1"/>
    </row>
    <row r="15" spans="1:16" ht="15.75" thickBot="1" x14ac:dyDescent="0.3">
      <c r="A15" s="11">
        <v>11</v>
      </c>
      <c r="B15" s="6" t="str">
        <f ca="1">IFERROR(INDIRECT(ADDRESS(MATCH($F15,[1]CIC!$A$1:$A$77,0),2,3,1,B$4),1),"")</f>
        <v/>
      </c>
      <c r="C15" s="6" t="str">
        <f ca="1">IFERROR(INDIRECT(ADDRESS(MATCH($F15,[1]CIC!$A$1:$A$77,0),2,3,1,C$4),1),"")</f>
        <v/>
      </c>
      <c r="D15" s="6" t="str">
        <f ca="1">IFERROR(INDIRECT(ADDRESS(MATCH($F15,[1]CIC!$A$1:$A$77,0),2,3,1,D$4),1),"")</f>
        <v/>
      </c>
      <c r="E15" s="5" t="s">
        <v>78</v>
      </c>
      <c r="F15" s="1" t="s">
        <v>46</v>
      </c>
      <c r="G15" s="10"/>
      <c r="H15" s="9"/>
      <c r="I15" s="9"/>
      <c r="J15" s="9"/>
      <c r="K15" s="9"/>
      <c r="L15" s="9"/>
      <c r="M15" s="9"/>
      <c r="N15" s="9"/>
      <c r="O15" s="8"/>
      <c r="P15" s="1"/>
    </row>
    <row r="16" spans="1:16" ht="15.75" thickBot="1" x14ac:dyDescent="0.3">
      <c r="A16" s="7">
        <v>12</v>
      </c>
      <c r="B16" s="6" t="str">
        <f ca="1">IFERROR(INDIRECT(ADDRESS(MATCH($F16,[1]CIC!$A$1:$A$77,0),2,3,1,B$4),1),"")</f>
        <v/>
      </c>
      <c r="C16" s="6" t="str">
        <f ca="1">IFERROR(INDIRECT(ADDRESS(MATCH($F16,[1]CIC!$A$1:$A$77,0),2,3,1,C$4),1),"")</f>
        <v/>
      </c>
      <c r="D16" s="6" t="str">
        <f ca="1">IFERROR(INDIRECT(ADDRESS(MATCH($F16,[1]CIC!$A$1:$A$77,0),2,3,1,D$4),1),"")</f>
        <v/>
      </c>
      <c r="E16" s="5" t="s">
        <v>77</v>
      </c>
      <c r="F16" s="1" t="s">
        <v>25</v>
      </c>
      <c r="G16" s="4"/>
      <c r="H16" s="3"/>
      <c r="I16" s="3"/>
      <c r="J16" s="3"/>
      <c r="K16" s="3"/>
      <c r="L16" s="3"/>
      <c r="M16" s="3"/>
      <c r="N16" s="3"/>
      <c r="O16" s="2"/>
      <c r="P16" s="1"/>
    </row>
  </sheetData>
  <dataValidations count="1">
    <dataValidation type="list" allowBlank="1" showInputMessage="1" showErrorMessage="1" sqref="P5:P16">
      <formula1>$B$1:$B$77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Liste!$B$1:$B$77</xm:f>
          </x14:formula1>
          <xm:sqref>F5:F16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3" sqref="F3"/>
    </sheetView>
  </sheetViews>
  <sheetFormatPr baseColWidth="10" defaultRowHeight="15" x14ac:dyDescent="0.25"/>
  <cols>
    <col min="1" max="1" width="3.85546875" customWidth="1"/>
    <col min="2" max="4" width="10.42578125" bestFit="1" customWidth="1"/>
    <col min="5" max="5" width="5.42578125" bestFit="1" customWidth="1"/>
    <col min="6" max="6" width="19.140625" customWidth="1"/>
    <col min="7" max="7" width="3.85546875" bestFit="1" customWidth="1"/>
    <col min="8" max="8" width="3" bestFit="1" customWidth="1"/>
    <col min="9" max="9" width="3.5703125" bestFit="1" customWidth="1"/>
    <col min="10" max="10" width="7.7109375" customWidth="1"/>
    <col min="11" max="11" width="18.5703125" customWidth="1"/>
    <col min="12" max="12" width="5" customWidth="1"/>
    <col min="13" max="13" width="5.5703125" customWidth="1"/>
    <col min="14" max="14" width="6.7109375" customWidth="1"/>
    <col min="15" max="15" width="9.28515625" customWidth="1"/>
    <col min="16" max="16" width="19.140625" customWidth="1"/>
  </cols>
  <sheetData>
    <row r="1" spans="1:16" ht="15.75" thickBot="1" x14ac:dyDescent="0.3"/>
    <row r="2" spans="1:16" ht="15.75" thickBot="1" x14ac:dyDescent="0.3">
      <c r="E2" t="s">
        <v>87</v>
      </c>
      <c r="F2" s="21">
        <f>'Sv1'!F2+22</f>
        <v>42697</v>
      </c>
    </row>
    <row r="3" spans="1:16" ht="15.75" thickBot="1" x14ac:dyDescent="0.3"/>
    <row r="4" spans="1:16" ht="15.75" thickBot="1" x14ac:dyDescent="0.3">
      <c r="A4" s="20"/>
      <c r="B4" s="18" t="s">
        <v>81</v>
      </c>
      <c r="C4" s="18" t="s">
        <v>77</v>
      </c>
      <c r="D4" s="18" t="s">
        <v>78</v>
      </c>
      <c r="E4" s="17" t="s">
        <v>86</v>
      </c>
      <c r="F4" s="16" t="s">
        <v>82</v>
      </c>
      <c r="G4" s="19" t="s">
        <v>81</v>
      </c>
      <c r="H4" s="18" t="s">
        <v>77</v>
      </c>
      <c r="I4" s="18" t="s">
        <v>78</v>
      </c>
      <c r="J4" s="18" t="s">
        <v>85</v>
      </c>
      <c r="K4" s="18" t="s">
        <v>82</v>
      </c>
      <c r="L4" s="18" t="s">
        <v>81</v>
      </c>
      <c r="M4" s="18" t="s">
        <v>77</v>
      </c>
      <c r="N4" s="18" t="s">
        <v>84</v>
      </c>
      <c r="O4" s="17" t="s">
        <v>83</v>
      </c>
      <c r="P4" s="16" t="s">
        <v>82</v>
      </c>
    </row>
    <row r="5" spans="1:16" ht="15.75" thickBot="1" x14ac:dyDescent="0.3">
      <c r="A5" s="15">
        <v>1</v>
      </c>
      <c r="B5" s="6" t="str">
        <f ca="1">IFERROR(INDIRECT(ADDRESS(MATCH($F5,[1]CIC!$A$1:$A$77,0),2,3,1,B$4),1),"")</f>
        <v/>
      </c>
      <c r="C5" s="6" t="str">
        <f ca="1">IFERROR(INDIRECT(ADDRESS(MATCH($F5,[1]CIC!$A$1:$A$77,0),2,3,1,C$4),1),"")</f>
        <v/>
      </c>
      <c r="D5" s="6" t="str">
        <f ca="1">IFERROR(INDIRECT(ADDRESS(MATCH($F5,[1]CIC!$A$1:$A$77,0),2,3,1,D$4),1),"")</f>
        <v/>
      </c>
      <c r="E5" s="5" t="s">
        <v>81</v>
      </c>
      <c r="F5" s="1" t="s">
        <v>76</v>
      </c>
      <c r="G5" s="14"/>
      <c r="H5" s="13"/>
      <c r="I5" s="13"/>
      <c r="J5" s="13"/>
      <c r="K5" s="13"/>
      <c r="L5" s="13"/>
      <c r="M5" s="13"/>
      <c r="N5" s="13"/>
      <c r="O5" s="12"/>
      <c r="P5" s="1"/>
    </row>
    <row r="6" spans="1:16" ht="15.75" thickBot="1" x14ac:dyDescent="0.3">
      <c r="A6" s="11">
        <v>2</v>
      </c>
      <c r="B6" s="6" t="str">
        <f ca="1">IFERROR(INDIRECT(ADDRESS(MATCH($F6,[1]CIC!$A$1:$A$77,0),2,3,1,B$4),1),"")</f>
        <v/>
      </c>
      <c r="C6" s="6" t="str">
        <f ca="1">IFERROR(INDIRECT(ADDRESS(MATCH($F6,[1]CIC!$A$1:$A$77,0),2,3,1,C$4),1),"")</f>
        <v/>
      </c>
      <c r="D6" s="6" t="str">
        <f ca="1">IFERROR(INDIRECT(ADDRESS(MATCH($F6,[1]CIC!$A$1:$A$77,0),2,3,1,D$4),1),"")</f>
        <v/>
      </c>
      <c r="E6" s="5" t="s">
        <v>81</v>
      </c>
      <c r="F6" s="1" t="s">
        <v>72</v>
      </c>
      <c r="G6" s="10"/>
      <c r="H6" s="9"/>
      <c r="I6" s="9"/>
      <c r="J6" s="9"/>
      <c r="K6" s="9"/>
      <c r="L6" s="9"/>
      <c r="M6" s="9"/>
      <c r="N6" s="9"/>
      <c r="O6" s="8"/>
      <c r="P6" s="1"/>
    </row>
    <row r="7" spans="1:16" ht="15.75" thickBot="1" x14ac:dyDescent="0.3">
      <c r="A7" s="11">
        <v>3</v>
      </c>
      <c r="B7" s="6" t="str">
        <f ca="1">IFERROR(INDIRECT(ADDRESS(MATCH($F7,[1]CIC!$A$1:$A$77,0),2,3,1,B$4),1),"")</f>
        <v/>
      </c>
      <c r="C7" s="6" t="str">
        <f ca="1">IFERROR(INDIRECT(ADDRESS(MATCH($F7,[1]CIC!$A$1:$A$77,0),2,3,1,C$4),1),"")</f>
        <v/>
      </c>
      <c r="D7" s="6" t="str">
        <f ca="1">IFERROR(INDIRECT(ADDRESS(MATCH($F7,[1]CIC!$A$1:$A$77,0),2,3,1,D$4),1),"")</f>
        <v/>
      </c>
      <c r="E7" s="5" t="s">
        <v>79</v>
      </c>
      <c r="F7" s="1" t="s">
        <v>64</v>
      </c>
      <c r="G7" s="10"/>
      <c r="H7" s="9"/>
      <c r="I7" s="9"/>
      <c r="J7" s="9"/>
      <c r="K7" s="9"/>
      <c r="L7" s="9"/>
      <c r="M7" s="9"/>
      <c r="N7" s="9"/>
      <c r="O7" s="8"/>
      <c r="P7" s="1"/>
    </row>
    <row r="8" spans="1:16" ht="15.75" thickBot="1" x14ac:dyDescent="0.3">
      <c r="A8" s="11">
        <v>4</v>
      </c>
      <c r="B8" s="6" t="str">
        <f ca="1">IFERROR(INDIRECT(ADDRESS(MATCH($F8,[1]CIC!$A$1:$A$77,0),2,3,1,B$4),1),"")</f>
        <v/>
      </c>
      <c r="C8" s="6" t="str">
        <f ca="1">IFERROR(INDIRECT(ADDRESS(MATCH($F8,[1]CIC!$A$1:$A$77,0),2,3,1,C$4),1),"")</f>
        <v/>
      </c>
      <c r="D8" s="6" t="str">
        <f ca="1">IFERROR(INDIRECT(ADDRESS(MATCH($F8,[1]CIC!$A$1:$A$77,0),2,3,1,D$4),1),"")</f>
        <v/>
      </c>
      <c r="E8" s="5" t="s">
        <v>81</v>
      </c>
      <c r="F8" s="1" t="s">
        <v>57</v>
      </c>
      <c r="G8" s="10"/>
      <c r="H8" s="9"/>
      <c r="I8" s="9"/>
      <c r="J8" s="9"/>
      <c r="K8" s="9"/>
      <c r="L8" s="9"/>
      <c r="M8" s="9"/>
      <c r="N8" s="9"/>
      <c r="O8" s="8"/>
      <c r="P8" s="1"/>
    </row>
    <row r="9" spans="1:16" ht="15.75" thickBot="1" x14ac:dyDescent="0.3">
      <c r="A9" s="11">
        <v>5</v>
      </c>
      <c r="B9" s="6" t="str">
        <f ca="1">IFERROR(INDIRECT(ADDRESS(MATCH($F9,[1]CIC!$A$1:$A$77,0),2,3,1,B$4),1),"")</f>
        <v/>
      </c>
      <c r="C9" s="6" t="str">
        <f ca="1">IFERROR(INDIRECT(ADDRESS(MATCH($F9,[1]CIC!$A$1:$A$77,0),2,3,1,C$4),1),"")</f>
        <v/>
      </c>
      <c r="D9" s="6" t="str">
        <f ca="1">IFERROR(INDIRECT(ADDRESS(MATCH($F9,[1]CIC!$A$1:$A$77,0),2,3,1,D$4),1),"")</f>
        <v/>
      </c>
      <c r="E9" s="5" t="s">
        <v>78</v>
      </c>
      <c r="F9" s="1" t="s">
        <v>45</v>
      </c>
      <c r="G9" s="10"/>
      <c r="H9" s="9"/>
      <c r="I9" s="9"/>
      <c r="J9" s="9"/>
      <c r="K9" s="9"/>
      <c r="L9" s="9"/>
      <c r="M9" s="9"/>
      <c r="N9" s="9"/>
      <c r="O9" s="8"/>
      <c r="P9" s="1"/>
    </row>
    <row r="10" spans="1:16" ht="15.75" thickBot="1" x14ac:dyDescent="0.3">
      <c r="A10" s="11">
        <v>6</v>
      </c>
      <c r="B10" s="6" t="str">
        <f ca="1">IFERROR(INDIRECT(ADDRESS(MATCH($F10,[1]CIC!$A$1:$A$77,0),2,3,1,B$4),1),"")</f>
        <v/>
      </c>
      <c r="C10" s="6" t="str">
        <f ca="1">IFERROR(INDIRECT(ADDRESS(MATCH($F10,[1]CIC!$A$1:$A$77,0),2,3,1,C$4),1),"")</f>
        <v/>
      </c>
      <c r="D10" s="6" t="str">
        <f ca="1">IFERROR(INDIRECT(ADDRESS(MATCH($F10,[1]CIC!$A$1:$A$77,0),2,3,1,D$4),1),"")</f>
        <v/>
      </c>
      <c r="E10" s="5" t="s">
        <v>80</v>
      </c>
      <c r="F10" s="1" t="s">
        <v>37</v>
      </c>
      <c r="G10" s="10"/>
      <c r="H10" s="9"/>
      <c r="I10" s="9"/>
      <c r="J10" s="9"/>
      <c r="K10" s="9"/>
      <c r="L10" s="9"/>
      <c r="M10" s="9"/>
      <c r="N10" s="9"/>
      <c r="O10" s="8"/>
      <c r="P10" s="1"/>
    </row>
    <row r="11" spans="1:16" ht="15.75" thickBot="1" x14ac:dyDescent="0.3">
      <c r="A11" s="11">
        <v>7</v>
      </c>
      <c r="B11" s="6" t="str">
        <f ca="1">IFERROR(INDIRECT(ADDRESS(MATCH($F11,[1]CIC!$A$1:$A$77,0),2,3,1,B$4),1),"")</f>
        <v/>
      </c>
      <c r="C11" s="6" t="str">
        <f ca="1">IFERROR(INDIRECT(ADDRESS(MATCH($F11,[1]CIC!$A$1:$A$77,0),2,3,1,C$4),1),"")</f>
        <v/>
      </c>
      <c r="D11" s="6" t="str">
        <f ca="1">IFERROR(INDIRECT(ADDRESS(MATCH($F11,[1]CIC!$A$1:$A$77,0),2,3,1,D$4),1),"")</f>
        <v/>
      </c>
      <c r="E11" s="5" t="s">
        <v>78</v>
      </c>
      <c r="F11" s="1" t="s">
        <v>27</v>
      </c>
      <c r="G11" s="10"/>
      <c r="H11" s="9"/>
      <c r="I11" s="9"/>
      <c r="J11" s="9"/>
      <c r="K11" s="9"/>
      <c r="L11" s="9"/>
      <c r="M11" s="9"/>
      <c r="N11" s="9"/>
      <c r="O11" s="8"/>
      <c r="P11" s="1"/>
    </row>
    <row r="12" spans="1:16" ht="15.75" thickBot="1" x14ac:dyDescent="0.3">
      <c r="A12" s="11">
        <v>8</v>
      </c>
      <c r="B12" s="6" t="str">
        <f ca="1">IFERROR(INDIRECT(ADDRESS(MATCH($F12,[1]CIC!$A$1:$A$77,0),2,3,1,B$4),1),"")</f>
        <v/>
      </c>
      <c r="C12" s="6" t="str">
        <f ca="1">IFERROR(INDIRECT(ADDRESS(MATCH($F12,[1]CIC!$A$1:$A$77,0),2,3,1,C$4),1),"")</f>
        <v/>
      </c>
      <c r="D12" s="6" t="str">
        <f ca="1">IFERROR(INDIRECT(ADDRESS(MATCH($F12,[1]CIC!$A$1:$A$77,0),2,3,1,D$4),1),"")</f>
        <v/>
      </c>
      <c r="E12" s="5" t="s">
        <v>80</v>
      </c>
      <c r="F12" s="1" t="s">
        <v>16</v>
      </c>
      <c r="G12" s="10"/>
      <c r="H12" s="9"/>
      <c r="I12" s="9"/>
      <c r="J12" s="9"/>
      <c r="K12" s="9"/>
      <c r="L12" s="9"/>
      <c r="M12" s="9"/>
      <c r="N12" s="9"/>
      <c r="O12" s="8"/>
      <c r="P12" s="1"/>
    </row>
    <row r="13" spans="1:16" ht="15.75" thickBot="1" x14ac:dyDescent="0.3">
      <c r="A13" s="11">
        <v>9</v>
      </c>
      <c r="B13" s="6" t="str">
        <f ca="1">IFERROR(INDIRECT(ADDRESS(MATCH($F13,[1]CIC!$A$1:$A$77,0),2,3,1,B$4),1),"")</f>
        <v/>
      </c>
      <c r="C13" s="6" t="str">
        <f ca="1">IFERROR(INDIRECT(ADDRESS(MATCH($F13,[1]CIC!$A$1:$A$77,0),2,3,1,C$4),1),"")</f>
        <v/>
      </c>
      <c r="D13" s="6" t="str">
        <f ca="1">IFERROR(INDIRECT(ADDRESS(MATCH($F13,[1]CIC!$A$1:$A$77,0),2,3,1,D$4),1),"")</f>
        <v/>
      </c>
      <c r="E13" s="5" t="s">
        <v>79</v>
      </c>
      <c r="F13" s="1" t="s">
        <v>6</v>
      </c>
      <c r="G13" s="10"/>
      <c r="H13" s="9"/>
      <c r="I13" s="9"/>
      <c r="J13" s="9"/>
      <c r="K13" s="9"/>
      <c r="L13" s="9"/>
      <c r="M13" s="9"/>
      <c r="N13" s="9"/>
      <c r="O13" s="8"/>
      <c r="P13" s="1"/>
    </row>
    <row r="14" spans="1:16" ht="15.75" thickBot="1" x14ac:dyDescent="0.3">
      <c r="A14" s="11">
        <v>10</v>
      </c>
      <c r="B14" s="6" t="str">
        <f ca="1">IFERROR(INDIRECT(ADDRESS(MATCH($F14,[1]CIC!$A$1:$A$77,0),2,3,1,B$4),1),"")</f>
        <v/>
      </c>
      <c r="C14" s="6" t="str">
        <f ca="1">IFERROR(INDIRECT(ADDRESS(MATCH($F14,[1]CIC!$A$1:$A$77,0),2,3,1,C$4),1),"")</f>
        <v/>
      </c>
      <c r="D14" s="6" t="str">
        <f ca="1">IFERROR(INDIRECT(ADDRESS(MATCH($F14,[1]CIC!$A$1:$A$77,0),2,3,1,D$4),1),"")</f>
        <v/>
      </c>
      <c r="E14" s="5" t="s">
        <v>79</v>
      </c>
      <c r="F14" s="1" t="s">
        <v>29</v>
      </c>
      <c r="G14" s="10"/>
      <c r="H14" s="9"/>
      <c r="I14" s="9"/>
      <c r="J14" s="9"/>
      <c r="K14" s="9"/>
      <c r="L14" s="9"/>
      <c r="M14" s="9"/>
      <c r="N14" s="9"/>
      <c r="O14" s="8"/>
      <c r="P14" s="1"/>
    </row>
    <row r="15" spans="1:16" ht="15.75" thickBot="1" x14ac:dyDescent="0.3">
      <c r="A15" s="11">
        <v>11</v>
      </c>
      <c r="B15" s="6" t="str">
        <f ca="1">IFERROR(INDIRECT(ADDRESS(MATCH($F15,[1]CIC!$A$1:$A$77,0),2,3,1,B$4),1),"")</f>
        <v/>
      </c>
      <c r="C15" s="6" t="str">
        <f ca="1">IFERROR(INDIRECT(ADDRESS(MATCH($F15,[1]CIC!$A$1:$A$77,0),2,3,1,C$4),1),"")</f>
        <v/>
      </c>
      <c r="D15" s="6" t="str">
        <f ca="1">IFERROR(INDIRECT(ADDRESS(MATCH($F15,[1]CIC!$A$1:$A$77,0),2,3,1,D$4),1),"")</f>
        <v/>
      </c>
      <c r="E15" s="5" t="s">
        <v>78</v>
      </c>
      <c r="F15" s="1" t="s">
        <v>46</v>
      </c>
      <c r="G15" s="10"/>
      <c r="H15" s="9"/>
      <c r="I15" s="9"/>
      <c r="J15" s="9"/>
      <c r="K15" s="9"/>
      <c r="L15" s="9"/>
      <c r="M15" s="9"/>
      <c r="N15" s="9"/>
      <c r="O15" s="8"/>
      <c r="P15" s="1"/>
    </row>
    <row r="16" spans="1:16" ht="15.75" thickBot="1" x14ac:dyDescent="0.3">
      <c r="A16" s="7">
        <v>12</v>
      </c>
      <c r="B16" s="6" t="str">
        <f ca="1">IFERROR(INDIRECT(ADDRESS(MATCH($F16,[1]CIC!$A$1:$A$77,0),2,3,1,B$4),1),"")</f>
        <v/>
      </c>
      <c r="C16" s="6" t="str">
        <f ca="1">IFERROR(INDIRECT(ADDRESS(MATCH($F16,[1]CIC!$A$1:$A$77,0),2,3,1,C$4),1),"")</f>
        <v/>
      </c>
      <c r="D16" s="6" t="str">
        <f ca="1">IFERROR(INDIRECT(ADDRESS(MATCH($F16,[1]CIC!$A$1:$A$77,0),2,3,1,D$4),1),"")</f>
        <v/>
      </c>
      <c r="E16" s="5" t="s">
        <v>77</v>
      </c>
      <c r="F16" s="1" t="s">
        <v>25</v>
      </c>
      <c r="G16" s="4"/>
      <c r="H16" s="3"/>
      <c r="I16" s="3"/>
      <c r="J16" s="3"/>
      <c r="K16" s="3"/>
      <c r="L16" s="3"/>
      <c r="M16" s="3"/>
      <c r="N16" s="3"/>
      <c r="O16" s="2"/>
      <c r="P16" s="1"/>
    </row>
  </sheetData>
  <dataValidations count="1">
    <dataValidation type="list" allowBlank="1" showInputMessage="1" showErrorMessage="1" sqref="P5:P16">
      <formula1>$B$1:$B$77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Liste!$B$1:$B$77</xm:f>
          </x14:formula1>
          <xm:sqref>F5:F16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3" sqref="F3"/>
    </sheetView>
  </sheetViews>
  <sheetFormatPr baseColWidth="10" defaultRowHeight="15" x14ac:dyDescent="0.25"/>
  <cols>
    <col min="1" max="1" width="3.85546875" customWidth="1"/>
    <col min="2" max="4" width="10.42578125" bestFit="1" customWidth="1"/>
    <col min="5" max="5" width="5.42578125" bestFit="1" customWidth="1"/>
    <col min="6" max="6" width="19.140625" customWidth="1"/>
    <col min="7" max="7" width="3.85546875" bestFit="1" customWidth="1"/>
    <col min="8" max="8" width="3" bestFit="1" customWidth="1"/>
    <col min="9" max="9" width="3.5703125" bestFit="1" customWidth="1"/>
    <col min="10" max="10" width="7.7109375" customWidth="1"/>
    <col min="11" max="11" width="18.5703125" customWidth="1"/>
    <col min="12" max="12" width="5" customWidth="1"/>
    <col min="13" max="13" width="5.5703125" customWidth="1"/>
    <col min="14" max="14" width="6.7109375" customWidth="1"/>
    <col min="15" max="15" width="9.28515625" customWidth="1"/>
    <col min="16" max="16" width="19.140625" customWidth="1"/>
  </cols>
  <sheetData>
    <row r="1" spans="1:16" ht="15.75" thickBot="1" x14ac:dyDescent="0.3"/>
    <row r="2" spans="1:16" ht="15.75" thickBot="1" x14ac:dyDescent="0.3">
      <c r="E2" t="s">
        <v>87</v>
      </c>
      <c r="F2" s="21">
        <f>'Sv1'!F2+23</f>
        <v>42698</v>
      </c>
    </row>
    <row r="3" spans="1:16" ht="15.75" thickBot="1" x14ac:dyDescent="0.3"/>
    <row r="4" spans="1:16" ht="15.75" thickBot="1" x14ac:dyDescent="0.3">
      <c r="A4" s="20"/>
      <c r="B4" s="18" t="s">
        <v>81</v>
      </c>
      <c r="C4" s="18" t="s">
        <v>77</v>
      </c>
      <c r="D4" s="18" t="s">
        <v>78</v>
      </c>
      <c r="E4" s="17" t="s">
        <v>86</v>
      </c>
      <c r="F4" s="16" t="s">
        <v>82</v>
      </c>
      <c r="G4" s="19" t="s">
        <v>81</v>
      </c>
      <c r="H4" s="18" t="s">
        <v>77</v>
      </c>
      <c r="I4" s="18" t="s">
        <v>78</v>
      </c>
      <c r="J4" s="18" t="s">
        <v>85</v>
      </c>
      <c r="K4" s="18" t="s">
        <v>82</v>
      </c>
      <c r="L4" s="18" t="s">
        <v>81</v>
      </c>
      <c r="M4" s="18" t="s">
        <v>77</v>
      </c>
      <c r="N4" s="18" t="s">
        <v>84</v>
      </c>
      <c r="O4" s="17" t="s">
        <v>83</v>
      </c>
      <c r="P4" s="16" t="s">
        <v>82</v>
      </c>
    </row>
    <row r="5" spans="1:16" ht="15.75" thickBot="1" x14ac:dyDescent="0.3">
      <c r="A5" s="15">
        <v>1</v>
      </c>
      <c r="B5" s="6" t="str">
        <f ca="1">IFERROR(INDIRECT(ADDRESS(MATCH($F5,[1]CIC!$A$1:$A$77,0),2,3,1,B$4),1),"")</f>
        <v/>
      </c>
      <c r="C5" s="6" t="str">
        <f ca="1">IFERROR(INDIRECT(ADDRESS(MATCH($F5,[1]CIC!$A$1:$A$77,0),2,3,1,C$4),1),"")</f>
        <v/>
      </c>
      <c r="D5" s="6" t="str">
        <f ca="1">IFERROR(INDIRECT(ADDRESS(MATCH($F5,[1]CIC!$A$1:$A$77,0),2,3,1,D$4),1),"")</f>
        <v/>
      </c>
      <c r="E5" s="5" t="s">
        <v>81</v>
      </c>
      <c r="F5" s="1" t="s">
        <v>76</v>
      </c>
      <c r="G5" s="14"/>
      <c r="H5" s="13"/>
      <c r="I5" s="13"/>
      <c r="J5" s="13"/>
      <c r="K5" s="13"/>
      <c r="L5" s="13"/>
      <c r="M5" s="13"/>
      <c r="N5" s="13"/>
      <c r="O5" s="12"/>
      <c r="P5" s="1"/>
    </row>
    <row r="6" spans="1:16" ht="15.75" thickBot="1" x14ac:dyDescent="0.3">
      <c r="A6" s="11">
        <v>2</v>
      </c>
      <c r="B6" s="6" t="str">
        <f ca="1">IFERROR(INDIRECT(ADDRESS(MATCH($F6,[1]CIC!$A$1:$A$77,0),2,3,1,B$4),1),"")</f>
        <v/>
      </c>
      <c r="C6" s="6" t="str">
        <f ca="1">IFERROR(INDIRECT(ADDRESS(MATCH($F6,[1]CIC!$A$1:$A$77,0),2,3,1,C$4),1),"")</f>
        <v/>
      </c>
      <c r="D6" s="6" t="str">
        <f ca="1">IFERROR(INDIRECT(ADDRESS(MATCH($F6,[1]CIC!$A$1:$A$77,0),2,3,1,D$4),1),"")</f>
        <v/>
      </c>
      <c r="E6" s="5" t="s">
        <v>81</v>
      </c>
      <c r="F6" s="1" t="s">
        <v>72</v>
      </c>
      <c r="G6" s="10"/>
      <c r="H6" s="9"/>
      <c r="I6" s="9"/>
      <c r="J6" s="9"/>
      <c r="K6" s="9"/>
      <c r="L6" s="9"/>
      <c r="M6" s="9"/>
      <c r="N6" s="9"/>
      <c r="O6" s="8"/>
      <c r="P6" s="1"/>
    </row>
    <row r="7" spans="1:16" ht="15.75" thickBot="1" x14ac:dyDescent="0.3">
      <c r="A7" s="11">
        <v>3</v>
      </c>
      <c r="B7" s="6" t="str">
        <f ca="1">IFERROR(INDIRECT(ADDRESS(MATCH($F7,[1]CIC!$A$1:$A$77,0),2,3,1,B$4),1),"")</f>
        <v/>
      </c>
      <c r="C7" s="6" t="str">
        <f ca="1">IFERROR(INDIRECT(ADDRESS(MATCH($F7,[1]CIC!$A$1:$A$77,0),2,3,1,C$4),1),"")</f>
        <v/>
      </c>
      <c r="D7" s="6" t="str">
        <f ca="1">IFERROR(INDIRECT(ADDRESS(MATCH($F7,[1]CIC!$A$1:$A$77,0),2,3,1,D$4),1),"")</f>
        <v/>
      </c>
      <c r="E7" s="5" t="s">
        <v>79</v>
      </c>
      <c r="F7" s="1" t="s">
        <v>64</v>
      </c>
      <c r="G7" s="10"/>
      <c r="H7" s="9"/>
      <c r="I7" s="9"/>
      <c r="J7" s="9"/>
      <c r="K7" s="9"/>
      <c r="L7" s="9"/>
      <c r="M7" s="9"/>
      <c r="N7" s="9"/>
      <c r="O7" s="8"/>
      <c r="P7" s="1"/>
    </row>
    <row r="8" spans="1:16" ht="15.75" thickBot="1" x14ac:dyDescent="0.3">
      <c r="A8" s="11">
        <v>4</v>
      </c>
      <c r="B8" s="6" t="str">
        <f ca="1">IFERROR(INDIRECT(ADDRESS(MATCH($F8,[1]CIC!$A$1:$A$77,0),2,3,1,B$4),1),"")</f>
        <v/>
      </c>
      <c r="C8" s="6" t="str">
        <f ca="1">IFERROR(INDIRECT(ADDRESS(MATCH($F8,[1]CIC!$A$1:$A$77,0),2,3,1,C$4),1),"")</f>
        <v/>
      </c>
      <c r="D8" s="6" t="str">
        <f ca="1">IFERROR(INDIRECT(ADDRESS(MATCH($F8,[1]CIC!$A$1:$A$77,0),2,3,1,D$4),1),"")</f>
        <v/>
      </c>
      <c r="E8" s="5" t="s">
        <v>81</v>
      </c>
      <c r="F8" s="1" t="s">
        <v>57</v>
      </c>
      <c r="G8" s="10"/>
      <c r="H8" s="9"/>
      <c r="I8" s="9"/>
      <c r="J8" s="9"/>
      <c r="K8" s="9"/>
      <c r="L8" s="9"/>
      <c r="M8" s="9"/>
      <c r="N8" s="9"/>
      <c r="O8" s="8"/>
      <c r="P8" s="1"/>
    </row>
    <row r="9" spans="1:16" ht="15.75" thickBot="1" x14ac:dyDescent="0.3">
      <c r="A9" s="11">
        <v>5</v>
      </c>
      <c r="B9" s="6" t="str">
        <f ca="1">IFERROR(INDIRECT(ADDRESS(MATCH($F9,[1]CIC!$A$1:$A$77,0),2,3,1,B$4),1),"")</f>
        <v/>
      </c>
      <c r="C9" s="6" t="str">
        <f ca="1">IFERROR(INDIRECT(ADDRESS(MATCH($F9,[1]CIC!$A$1:$A$77,0),2,3,1,C$4),1),"")</f>
        <v/>
      </c>
      <c r="D9" s="6" t="str">
        <f ca="1">IFERROR(INDIRECT(ADDRESS(MATCH($F9,[1]CIC!$A$1:$A$77,0),2,3,1,D$4),1),"")</f>
        <v/>
      </c>
      <c r="E9" s="5" t="s">
        <v>78</v>
      </c>
      <c r="F9" s="1" t="s">
        <v>45</v>
      </c>
      <c r="G9" s="10"/>
      <c r="H9" s="9"/>
      <c r="I9" s="9"/>
      <c r="J9" s="9"/>
      <c r="K9" s="9"/>
      <c r="L9" s="9"/>
      <c r="M9" s="9"/>
      <c r="N9" s="9"/>
      <c r="O9" s="8"/>
      <c r="P9" s="1"/>
    </row>
    <row r="10" spans="1:16" ht="15.75" thickBot="1" x14ac:dyDescent="0.3">
      <c r="A10" s="11">
        <v>6</v>
      </c>
      <c r="B10" s="6" t="str">
        <f ca="1">IFERROR(INDIRECT(ADDRESS(MATCH($F10,[1]CIC!$A$1:$A$77,0),2,3,1,B$4),1),"")</f>
        <v/>
      </c>
      <c r="C10" s="6" t="str">
        <f ca="1">IFERROR(INDIRECT(ADDRESS(MATCH($F10,[1]CIC!$A$1:$A$77,0),2,3,1,C$4),1),"")</f>
        <v/>
      </c>
      <c r="D10" s="6" t="str">
        <f ca="1">IFERROR(INDIRECT(ADDRESS(MATCH($F10,[1]CIC!$A$1:$A$77,0),2,3,1,D$4),1),"")</f>
        <v/>
      </c>
      <c r="E10" s="5" t="s">
        <v>80</v>
      </c>
      <c r="F10" s="1" t="s">
        <v>37</v>
      </c>
      <c r="G10" s="10"/>
      <c r="H10" s="9"/>
      <c r="I10" s="9"/>
      <c r="J10" s="9"/>
      <c r="K10" s="9"/>
      <c r="L10" s="9"/>
      <c r="M10" s="9"/>
      <c r="N10" s="9"/>
      <c r="O10" s="8"/>
      <c r="P10" s="1"/>
    </row>
    <row r="11" spans="1:16" ht="15.75" thickBot="1" x14ac:dyDescent="0.3">
      <c r="A11" s="11">
        <v>7</v>
      </c>
      <c r="B11" s="6" t="str">
        <f ca="1">IFERROR(INDIRECT(ADDRESS(MATCH($F11,[1]CIC!$A$1:$A$77,0),2,3,1,B$4),1),"")</f>
        <v/>
      </c>
      <c r="C11" s="6" t="str">
        <f ca="1">IFERROR(INDIRECT(ADDRESS(MATCH($F11,[1]CIC!$A$1:$A$77,0),2,3,1,C$4),1),"")</f>
        <v/>
      </c>
      <c r="D11" s="6" t="str">
        <f ca="1">IFERROR(INDIRECT(ADDRESS(MATCH($F11,[1]CIC!$A$1:$A$77,0),2,3,1,D$4),1),"")</f>
        <v/>
      </c>
      <c r="E11" s="5" t="s">
        <v>78</v>
      </c>
      <c r="F11" s="1" t="s">
        <v>27</v>
      </c>
      <c r="G11" s="10"/>
      <c r="H11" s="9"/>
      <c r="I11" s="9"/>
      <c r="J11" s="9"/>
      <c r="K11" s="9"/>
      <c r="L11" s="9"/>
      <c r="M11" s="9"/>
      <c r="N11" s="9"/>
      <c r="O11" s="8"/>
      <c r="P11" s="1"/>
    </row>
    <row r="12" spans="1:16" ht="15.75" thickBot="1" x14ac:dyDescent="0.3">
      <c r="A12" s="11">
        <v>8</v>
      </c>
      <c r="B12" s="6" t="str">
        <f ca="1">IFERROR(INDIRECT(ADDRESS(MATCH($F12,[1]CIC!$A$1:$A$77,0),2,3,1,B$4),1),"")</f>
        <v/>
      </c>
      <c r="C12" s="6" t="str">
        <f ca="1">IFERROR(INDIRECT(ADDRESS(MATCH($F12,[1]CIC!$A$1:$A$77,0),2,3,1,C$4),1),"")</f>
        <v/>
      </c>
      <c r="D12" s="6" t="str">
        <f ca="1">IFERROR(INDIRECT(ADDRESS(MATCH($F12,[1]CIC!$A$1:$A$77,0),2,3,1,D$4),1),"")</f>
        <v/>
      </c>
      <c r="E12" s="5" t="s">
        <v>80</v>
      </c>
      <c r="F12" s="1" t="s">
        <v>16</v>
      </c>
      <c r="G12" s="10"/>
      <c r="H12" s="9"/>
      <c r="I12" s="9"/>
      <c r="J12" s="9"/>
      <c r="K12" s="9"/>
      <c r="L12" s="9"/>
      <c r="M12" s="9"/>
      <c r="N12" s="9"/>
      <c r="O12" s="8"/>
      <c r="P12" s="1"/>
    </row>
    <row r="13" spans="1:16" ht="15.75" thickBot="1" x14ac:dyDescent="0.3">
      <c r="A13" s="11">
        <v>9</v>
      </c>
      <c r="B13" s="6" t="str">
        <f ca="1">IFERROR(INDIRECT(ADDRESS(MATCH($F13,[1]CIC!$A$1:$A$77,0),2,3,1,B$4),1),"")</f>
        <v/>
      </c>
      <c r="C13" s="6" t="str">
        <f ca="1">IFERROR(INDIRECT(ADDRESS(MATCH($F13,[1]CIC!$A$1:$A$77,0),2,3,1,C$4),1),"")</f>
        <v/>
      </c>
      <c r="D13" s="6" t="str">
        <f ca="1">IFERROR(INDIRECT(ADDRESS(MATCH($F13,[1]CIC!$A$1:$A$77,0),2,3,1,D$4),1),"")</f>
        <v/>
      </c>
      <c r="E13" s="5" t="s">
        <v>79</v>
      </c>
      <c r="F13" s="1" t="s">
        <v>6</v>
      </c>
      <c r="G13" s="10"/>
      <c r="H13" s="9"/>
      <c r="I13" s="9"/>
      <c r="J13" s="9"/>
      <c r="K13" s="9"/>
      <c r="L13" s="9"/>
      <c r="M13" s="9"/>
      <c r="N13" s="9"/>
      <c r="O13" s="8"/>
      <c r="P13" s="1"/>
    </row>
    <row r="14" spans="1:16" ht="15.75" thickBot="1" x14ac:dyDescent="0.3">
      <c r="A14" s="11">
        <v>10</v>
      </c>
      <c r="B14" s="6" t="str">
        <f ca="1">IFERROR(INDIRECT(ADDRESS(MATCH($F14,[1]CIC!$A$1:$A$77,0),2,3,1,B$4),1),"")</f>
        <v/>
      </c>
      <c r="C14" s="6" t="str">
        <f ca="1">IFERROR(INDIRECT(ADDRESS(MATCH($F14,[1]CIC!$A$1:$A$77,0),2,3,1,C$4),1),"")</f>
        <v/>
      </c>
      <c r="D14" s="6" t="str">
        <f ca="1">IFERROR(INDIRECT(ADDRESS(MATCH($F14,[1]CIC!$A$1:$A$77,0),2,3,1,D$4),1),"")</f>
        <v/>
      </c>
      <c r="E14" s="5" t="s">
        <v>79</v>
      </c>
      <c r="F14" s="1" t="s">
        <v>29</v>
      </c>
      <c r="G14" s="10"/>
      <c r="H14" s="9"/>
      <c r="I14" s="9"/>
      <c r="J14" s="9"/>
      <c r="K14" s="9"/>
      <c r="L14" s="9"/>
      <c r="M14" s="9"/>
      <c r="N14" s="9"/>
      <c r="O14" s="8"/>
      <c r="P14" s="1"/>
    </row>
    <row r="15" spans="1:16" ht="15.75" thickBot="1" x14ac:dyDescent="0.3">
      <c r="A15" s="11">
        <v>11</v>
      </c>
      <c r="B15" s="6" t="str">
        <f ca="1">IFERROR(INDIRECT(ADDRESS(MATCH($F15,[1]CIC!$A$1:$A$77,0),2,3,1,B$4),1),"")</f>
        <v/>
      </c>
      <c r="C15" s="6" t="str">
        <f ca="1">IFERROR(INDIRECT(ADDRESS(MATCH($F15,[1]CIC!$A$1:$A$77,0),2,3,1,C$4),1),"")</f>
        <v/>
      </c>
      <c r="D15" s="6" t="str">
        <f ca="1">IFERROR(INDIRECT(ADDRESS(MATCH($F15,[1]CIC!$A$1:$A$77,0),2,3,1,D$4),1),"")</f>
        <v/>
      </c>
      <c r="E15" s="5" t="s">
        <v>78</v>
      </c>
      <c r="F15" s="1" t="s">
        <v>46</v>
      </c>
      <c r="G15" s="10"/>
      <c r="H15" s="9"/>
      <c r="I15" s="9"/>
      <c r="J15" s="9"/>
      <c r="K15" s="9"/>
      <c r="L15" s="9"/>
      <c r="M15" s="9"/>
      <c r="N15" s="9"/>
      <c r="O15" s="8"/>
      <c r="P15" s="1"/>
    </row>
    <row r="16" spans="1:16" ht="15.75" thickBot="1" x14ac:dyDescent="0.3">
      <c r="A16" s="7">
        <v>12</v>
      </c>
      <c r="B16" s="6" t="str">
        <f ca="1">IFERROR(INDIRECT(ADDRESS(MATCH($F16,[1]CIC!$A$1:$A$77,0),2,3,1,B$4),1),"")</f>
        <v/>
      </c>
      <c r="C16" s="6" t="str">
        <f ca="1">IFERROR(INDIRECT(ADDRESS(MATCH($F16,[1]CIC!$A$1:$A$77,0),2,3,1,C$4),1),"")</f>
        <v/>
      </c>
      <c r="D16" s="6" t="str">
        <f ca="1">IFERROR(INDIRECT(ADDRESS(MATCH($F16,[1]CIC!$A$1:$A$77,0),2,3,1,D$4),1),"")</f>
        <v/>
      </c>
      <c r="E16" s="5" t="s">
        <v>77</v>
      </c>
      <c r="F16" s="1" t="s">
        <v>25</v>
      </c>
      <c r="G16" s="4"/>
      <c r="H16" s="3"/>
      <c r="I16" s="3"/>
      <c r="J16" s="3"/>
      <c r="K16" s="3"/>
      <c r="L16" s="3"/>
      <c r="M16" s="3"/>
      <c r="N16" s="3"/>
      <c r="O16" s="2"/>
      <c r="P16" s="1"/>
    </row>
  </sheetData>
  <dataValidations count="1">
    <dataValidation type="list" allowBlank="1" showInputMessage="1" showErrorMessage="1" sqref="P5:P16">
      <formula1>$B$1:$B$77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Liste!$B$1:$B$77</xm:f>
          </x14:formula1>
          <xm:sqref>F5:F16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3" sqref="F3"/>
    </sheetView>
  </sheetViews>
  <sheetFormatPr baseColWidth="10" defaultRowHeight="15" x14ac:dyDescent="0.25"/>
  <cols>
    <col min="1" max="1" width="3.85546875" customWidth="1"/>
    <col min="2" max="4" width="10.42578125" bestFit="1" customWidth="1"/>
    <col min="5" max="5" width="5.42578125" bestFit="1" customWidth="1"/>
    <col min="6" max="6" width="19.140625" customWidth="1"/>
    <col min="7" max="7" width="3.85546875" bestFit="1" customWidth="1"/>
    <col min="8" max="8" width="3" bestFit="1" customWidth="1"/>
    <col min="9" max="9" width="3.5703125" bestFit="1" customWidth="1"/>
    <col min="10" max="10" width="7.7109375" customWidth="1"/>
    <col min="11" max="11" width="18.5703125" customWidth="1"/>
    <col min="12" max="12" width="5" customWidth="1"/>
    <col min="13" max="13" width="5.5703125" customWidth="1"/>
    <col min="14" max="14" width="6.7109375" customWidth="1"/>
    <col min="15" max="15" width="9.28515625" customWidth="1"/>
    <col min="16" max="16" width="19.140625" customWidth="1"/>
  </cols>
  <sheetData>
    <row r="1" spans="1:16" ht="15.75" thickBot="1" x14ac:dyDescent="0.3"/>
    <row r="2" spans="1:16" ht="15.75" thickBot="1" x14ac:dyDescent="0.3">
      <c r="E2" t="s">
        <v>87</v>
      </c>
      <c r="F2" s="21">
        <f>'Sv1'!F2+24</f>
        <v>42699</v>
      </c>
    </row>
    <row r="3" spans="1:16" ht="15.75" thickBot="1" x14ac:dyDescent="0.3"/>
    <row r="4" spans="1:16" ht="15.75" thickBot="1" x14ac:dyDescent="0.3">
      <c r="A4" s="20"/>
      <c r="B4" s="18" t="s">
        <v>81</v>
      </c>
      <c r="C4" s="18" t="s">
        <v>77</v>
      </c>
      <c r="D4" s="18" t="s">
        <v>78</v>
      </c>
      <c r="E4" s="17" t="s">
        <v>86</v>
      </c>
      <c r="F4" s="16" t="s">
        <v>82</v>
      </c>
      <c r="G4" s="19" t="s">
        <v>81</v>
      </c>
      <c r="H4" s="18" t="s">
        <v>77</v>
      </c>
      <c r="I4" s="18" t="s">
        <v>78</v>
      </c>
      <c r="J4" s="18" t="s">
        <v>85</v>
      </c>
      <c r="K4" s="18" t="s">
        <v>82</v>
      </c>
      <c r="L4" s="18" t="s">
        <v>81</v>
      </c>
      <c r="M4" s="18" t="s">
        <v>77</v>
      </c>
      <c r="N4" s="18" t="s">
        <v>84</v>
      </c>
      <c r="O4" s="17" t="s">
        <v>83</v>
      </c>
      <c r="P4" s="16" t="s">
        <v>82</v>
      </c>
    </row>
    <row r="5" spans="1:16" ht="15.75" thickBot="1" x14ac:dyDescent="0.3">
      <c r="A5" s="15">
        <v>1</v>
      </c>
      <c r="B5" s="6" t="str">
        <f ca="1">IFERROR(INDIRECT(ADDRESS(MATCH($F5,[1]CIC!$A$1:$A$77,0),2,3,1,B$4),1),"")</f>
        <v/>
      </c>
      <c r="C5" s="6" t="str">
        <f ca="1">IFERROR(INDIRECT(ADDRESS(MATCH($F5,[1]CIC!$A$1:$A$77,0),2,3,1,C$4),1),"")</f>
        <v/>
      </c>
      <c r="D5" s="6" t="str">
        <f ca="1">IFERROR(INDIRECT(ADDRESS(MATCH($F5,[1]CIC!$A$1:$A$77,0),2,3,1,D$4),1),"")</f>
        <v/>
      </c>
      <c r="E5" s="5" t="s">
        <v>81</v>
      </c>
      <c r="F5" s="1" t="s">
        <v>76</v>
      </c>
      <c r="G5" s="14"/>
      <c r="H5" s="13"/>
      <c r="I5" s="13"/>
      <c r="J5" s="13"/>
      <c r="K5" s="13"/>
      <c r="L5" s="13"/>
      <c r="M5" s="13"/>
      <c r="N5" s="13"/>
      <c r="O5" s="12"/>
      <c r="P5" s="1"/>
    </row>
    <row r="6" spans="1:16" ht="15.75" thickBot="1" x14ac:dyDescent="0.3">
      <c r="A6" s="11">
        <v>2</v>
      </c>
      <c r="B6" s="6" t="str">
        <f ca="1">IFERROR(INDIRECT(ADDRESS(MATCH($F6,[1]CIC!$A$1:$A$77,0),2,3,1,B$4),1),"")</f>
        <v/>
      </c>
      <c r="C6" s="6" t="str">
        <f ca="1">IFERROR(INDIRECT(ADDRESS(MATCH($F6,[1]CIC!$A$1:$A$77,0),2,3,1,C$4),1),"")</f>
        <v/>
      </c>
      <c r="D6" s="6" t="str">
        <f ca="1">IFERROR(INDIRECT(ADDRESS(MATCH($F6,[1]CIC!$A$1:$A$77,0),2,3,1,D$4),1),"")</f>
        <v/>
      </c>
      <c r="E6" s="5" t="s">
        <v>81</v>
      </c>
      <c r="F6" s="1" t="s">
        <v>72</v>
      </c>
      <c r="G6" s="10"/>
      <c r="H6" s="9"/>
      <c r="I6" s="9"/>
      <c r="J6" s="9"/>
      <c r="K6" s="9"/>
      <c r="L6" s="9"/>
      <c r="M6" s="9"/>
      <c r="N6" s="9"/>
      <c r="O6" s="8"/>
      <c r="P6" s="1"/>
    </row>
    <row r="7" spans="1:16" ht="15.75" thickBot="1" x14ac:dyDescent="0.3">
      <c r="A7" s="11">
        <v>3</v>
      </c>
      <c r="B7" s="6" t="str">
        <f ca="1">IFERROR(INDIRECT(ADDRESS(MATCH($F7,[1]CIC!$A$1:$A$77,0),2,3,1,B$4),1),"")</f>
        <v/>
      </c>
      <c r="C7" s="6" t="str">
        <f ca="1">IFERROR(INDIRECT(ADDRESS(MATCH($F7,[1]CIC!$A$1:$A$77,0),2,3,1,C$4),1),"")</f>
        <v/>
      </c>
      <c r="D7" s="6" t="str">
        <f ca="1">IFERROR(INDIRECT(ADDRESS(MATCH($F7,[1]CIC!$A$1:$A$77,0),2,3,1,D$4),1),"")</f>
        <v/>
      </c>
      <c r="E7" s="5" t="s">
        <v>79</v>
      </c>
      <c r="F7" s="1" t="s">
        <v>64</v>
      </c>
      <c r="G7" s="10"/>
      <c r="H7" s="9"/>
      <c r="I7" s="9"/>
      <c r="J7" s="9"/>
      <c r="K7" s="9"/>
      <c r="L7" s="9"/>
      <c r="M7" s="9"/>
      <c r="N7" s="9"/>
      <c r="O7" s="8"/>
      <c r="P7" s="1"/>
    </row>
    <row r="8" spans="1:16" ht="15.75" thickBot="1" x14ac:dyDescent="0.3">
      <c r="A8" s="11">
        <v>4</v>
      </c>
      <c r="B8" s="6" t="str">
        <f ca="1">IFERROR(INDIRECT(ADDRESS(MATCH($F8,[1]CIC!$A$1:$A$77,0),2,3,1,B$4),1),"")</f>
        <v/>
      </c>
      <c r="C8" s="6" t="str">
        <f ca="1">IFERROR(INDIRECT(ADDRESS(MATCH($F8,[1]CIC!$A$1:$A$77,0),2,3,1,C$4),1),"")</f>
        <v/>
      </c>
      <c r="D8" s="6" t="str">
        <f ca="1">IFERROR(INDIRECT(ADDRESS(MATCH($F8,[1]CIC!$A$1:$A$77,0),2,3,1,D$4),1),"")</f>
        <v/>
      </c>
      <c r="E8" s="5" t="s">
        <v>81</v>
      </c>
      <c r="F8" s="1" t="s">
        <v>57</v>
      </c>
      <c r="G8" s="10"/>
      <c r="H8" s="9"/>
      <c r="I8" s="9"/>
      <c r="J8" s="9"/>
      <c r="K8" s="9"/>
      <c r="L8" s="9"/>
      <c r="M8" s="9"/>
      <c r="N8" s="9"/>
      <c r="O8" s="8"/>
      <c r="P8" s="1"/>
    </row>
    <row r="9" spans="1:16" ht="15.75" thickBot="1" x14ac:dyDescent="0.3">
      <c r="A9" s="11">
        <v>5</v>
      </c>
      <c r="B9" s="6" t="str">
        <f ca="1">IFERROR(INDIRECT(ADDRESS(MATCH($F9,[1]CIC!$A$1:$A$77,0),2,3,1,B$4),1),"")</f>
        <v/>
      </c>
      <c r="C9" s="6" t="str">
        <f ca="1">IFERROR(INDIRECT(ADDRESS(MATCH($F9,[1]CIC!$A$1:$A$77,0),2,3,1,C$4),1),"")</f>
        <v/>
      </c>
      <c r="D9" s="6" t="str">
        <f ca="1">IFERROR(INDIRECT(ADDRESS(MATCH($F9,[1]CIC!$A$1:$A$77,0),2,3,1,D$4),1),"")</f>
        <v/>
      </c>
      <c r="E9" s="5" t="s">
        <v>78</v>
      </c>
      <c r="F9" s="1" t="s">
        <v>45</v>
      </c>
      <c r="G9" s="10"/>
      <c r="H9" s="9"/>
      <c r="I9" s="9"/>
      <c r="J9" s="9"/>
      <c r="K9" s="9"/>
      <c r="L9" s="9"/>
      <c r="M9" s="9"/>
      <c r="N9" s="9"/>
      <c r="O9" s="8"/>
      <c r="P9" s="1"/>
    </row>
    <row r="10" spans="1:16" ht="15.75" thickBot="1" x14ac:dyDescent="0.3">
      <c r="A10" s="11">
        <v>6</v>
      </c>
      <c r="B10" s="6" t="str">
        <f ca="1">IFERROR(INDIRECT(ADDRESS(MATCH($F10,[1]CIC!$A$1:$A$77,0),2,3,1,B$4),1),"")</f>
        <v/>
      </c>
      <c r="C10" s="6" t="str">
        <f ca="1">IFERROR(INDIRECT(ADDRESS(MATCH($F10,[1]CIC!$A$1:$A$77,0),2,3,1,C$4),1),"")</f>
        <v/>
      </c>
      <c r="D10" s="6" t="str">
        <f ca="1">IFERROR(INDIRECT(ADDRESS(MATCH($F10,[1]CIC!$A$1:$A$77,0),2,3,1,D$4),1),"")</f>
        <v/>
      </c>
      <c r="E10" s="5" t="s">
        <v>80</v>
      </c>
      <c r="F10" s="1" t="s">
        <v>37</v>
      </c>
      <c r="G10" s="10"/>
      <c r="H10" s="9"/>
      <c r="I10" s="9"/>
      <c r="J10" s="9"/>
      <c r="K10" s="9"/>
      <c r="L10" s="9"/>
      <c r="M10" s="9"/>
      <c r="N10" s="9"/>
      <c r="O10" s="8"/>
      <c r="P10" s="1"/>
    </row>
    <row r="11" spans="1:16" ht="15.75" thickBot="1" x14ac:dyDescent="0.3">
      <c r="A11" s="11">
        <v>7</v>
      </c>
      <c r="B11" s="6" t="str">
        <f ca="1">IFERROR(INDIRECT(ADDRESS(MATCH($F11,[1]CIC!$A$1:$A$77,0),2,3,1,B$4),1),"")</f>
        <v/>
      </c>
      <c r="C11" s="6" t="str">
        <f ca="1">IFERROR(INDIRECT(ADDRESS(MATCH($F11,[1]CIC!$A$1:$A$77,0),2,3,1,C$4),1),"")</f>
        <v/>
      </c>
      <c r="D11" s="6" t="str">
        <f ca="1">IFERROR(INDIRECT(ADDRESS(MATCH($F11,[1]CIC!$A$1:$A$77,0),2,3,1,D$4),1),"")</f>
        <v/>
      </c>
      <c r="E11" s="5" t="s">
        <v>78</v>
      </c>
      <c r="F11" s="1" t="s">
        <v>27</v>
      </c>
      <c r="G11" s="10"/>
      <c r="H11" s="9"/>
      <c r="I11" s="9"/>
      <c r="J11" s="9"/>
      <c r="K11" s="9"/>
      <c r="L11" s="9"/>
      <c r="M11" s="9"/>
      <c r="N11" s="9"/>
      <c r="O11" s="8"/>
      <c r="P11" s="1"/>
    </row>
    <row r="12" spans="1:16" ht="15.75" thickBot="1" x14ac:dyDescent="0.3">
      <c r="A12" s="11">
        <v>8</v>
      </c>
      <c r="B12" s="6" t="str">
        <f ca="1">IFERROR(INDIRECT(ADDRESS(MATCH($F12,[1]CIC!$A$1:$A$77,0),2,3,1,B$4),1),"")</f>
        <v/>
      </c>
      <c r="C12" s="6" t="str">
        <f ca="1">IFERROR(INDIRECT(ADDRESS(MATCH($F12,[1]CIC!$A$1:$A$77,0),2,3,1,C$4),1),"")</f>
        <v/>
      </c>
      <c r="D12" s="6" t="str">
        <f ca="1">IFERROR(INDIRECT(ADDRESS(MATCH($F12,[1]CIC!$A$1:$A$77,0),2,3,1,D$4),1),"")</f>
        <v/>
      </c>
      <c r="E12" s="5" t="s">
        <v>80</v>
      </c>
      <c r="F12" s="1" t="s">
        <v>16</v>
      </c>
      <c r="G12" s="10"/>
      <c r="H12" s="9"/>
      <c r="I12" s="9"/>
      <c r="J12" s="9"/>
      <c r="K12" s="9"/>
      <c r="L12" s="9"/>
      <c r="M12" s="9"/>
      <c r="N12" s="9"/>
      <c r="O12" s="8"/>
      <c r="P12" s="1"/>
    </row>
    <row r="13" spans="1:16" ht="15.75" thickBot="1" x14ac:dyDescent="0.3">
      <c r="A13" s="11">
        <v>9</v>
      </c>
      <c r="B13" s="6" t="str">
        <f ca="1">IFERROR(INDIRECT(ADDRESS(MATCH($F13,[1]CIC!$A$1:$A$77,0),2,3,1,B$4),1),"")</f>
        <v/>
      </c>
      <c r="C13" s="6" t="str">
        <f ca="1">IFERROR(INDIRECT(ADDRESS(MATCH($F13,[1]CIC!$A$1:$A$77,0),2,3,1,C$4),1),"")</f>
        <v/>
      </c>
      <c r="D13" s="6" t="str">
        <f ca="1">IFERROR(INDIRECT(ADDRESS(MATCH($F13,[1]CIC!$A$1:$A$77,0),2,3,1,D$4),1),"")</f>
        <v/>
      </c>
      <c r="E13" s="5" t="s">
        <v>79</v>
      </c>
      <c r="F13" s="1" t="s">
        <v>6</v>
      </c>
      <c r="G13" s="10"/>
      <c r="H13" s="9"/>
      <c r="I13" s="9"/>
      <c r="J13" s="9"/>
      <c r="K13" s="9"/>
      <c r="L13" s="9"/>
      <c r="M13" s="9"/>
      <c r="N13" s="9"/>
      <c r="O13" s="8"/>
      <c r="P13" s="1"/>
    </row>
    <row r="14" spans="1:16" ht="15.75" thickBot="1" x14ac:dyDescent="0.3">
      <c r="A14" s="11">
        <v>10</v>
      </c>
      <c r="B14" s="6" t="str">
        <f ca="1">IFERROR(INDIRECT(ADDRESS(MATCH($F14,[1]CIC!$A$1:$A$77,0),2,3,1,B$4),1),"")</f>
        <v/>
      </c>
      <c r="C14" s="6" t="str">
        <f ca="1">IFERROR(INDIRECT(ADDRESS(MATCH($F14,[1]CIC!$A$1:$A$77,0),2,3,1,C$4),1),"")</f>
        <v/>
      </c>
      <c r="D14" s="6" t="str">
        <f ca="1">IFERROR(INDIRECT(ADDRESS(MATCH($F14,[1]CIC!$A$1:$A$77,0),2,3,1,D$4),1),"")</f>
        <v/>
      </c>
      <c r="E14" s="5" t="s">
        <v>79</v>
      </c>
      <c r="F14" s="1" t="s">
        <v>29</v>
      </c>
      <c r="G14" s="10"/>
      <c r="H14" s="9"/>
      <c r="I14" s="9"/>
      <c r="J14" s="9"/>
      <c r="K14" s="9"/>
      <c r="L14" s="9"/>
      <c r="M14" s="9"/>
      <c r="N14" s="9"/>
      <c r="O14" s="8"/>
      <c r="P14" s="1"/>
    </row>
    <row r="15" spans="1:16" ht="15.75" thickBot="1" x14ac:dyDescent="0.3">
      <c r="A15" s="11">
        <v>11</v>
      </c>
      <c r="B15" s="6" t="str">
        <f ca="1">IFERROR(INDIRECT(ADDRESS(MATCH($F15,[1]CIC!$A$1:$A$77,0),2,3,1,B$4),1),"")</f>
        <v/>
      </c>
      <c r="C15" s="6" t="str">
        <f ca="1">IFERROR(INDIRECT(ADDRESS(MATCH($F15,[1]CIC!$A$1:$A$77,0),2,3,1,C$4),1),"")</f>
        <v/>
      </c>
      <c r="D15" s="6" t="str">
        <f ca="1">IFERROR(INDIRECT(ADDRESS(MATCH($F15,[1]CIC!$A$1:$A$77,0),2,3,1,D$4),1),"")</f>
        <v/>
      </c>
      <c r="E15" s="5" t="s">
        <v>78</v>
      </c>
      <c r="F15" s="1" t="s">
        <v>46</v>
      </c>
      <c r="G15" s="10"/>
      <c r="H15" s="9"/>
      <c r="I15" s="9"/>
      <c r="J15" s="9"/>
      <c r="K15" s="9"/>
      <c r="L15" s="9"/>
      <c r="M15" s="9"/>
      <c r="N15" s="9"/>
      <c r="O15" s="8"/>
      <c r="P15" s="1"/>
    </row>
    <row r="16" spans="1:16" ht="15.75" thickBot="1" x14ac:dyDescent="0.3">
      <c r="A16" s="7">
        <v>12</v>
      </c>
      <c r="B16" s="6" t="str">
        <f ca="1">IFERROR(INDIRECT(ADDRESS(MATCH($F16,[1]CIC!$A$1:$A$77,0),2,3,1,B$4),1),"")</f>
        <v/>
      </c>
      <c r="C16" s="6" t="str">
        <f ca="1">IFERROR(INDIRECT(ADDRESS(MATCH($F16,[1]CIC!$A$1:$A$77,0),2,3,1,C$4),1),"")</f>
        <v/>
      </c>
      <c r="D16" s="6" t="str">
        <f ca="1">IFERROR(INDIRECT(ADDRESS(MATCH($F16,[1]CIC!$A$1:$A$77,0),2,3,1,D$4),1),"")</f>
        <v/>
      </c>
      <c r="E16" s="5" t="s">
        <v>77</v>
      </c>
      <c r="F16" s="1" t="s">
        <v>25</v>
      </c>
      <c r="G16" s="4"/>
      <c r="H16" s="3"/>
      <c r="I16" s="3"/>
      <c r="J16" s="3"/>
      <c r="K16" s="3"/>
      <c r="L16" s="3"/>
      <c r="M16" s="3"/>
      <c r="N16" s="3"/>
      <c r="O16" s="2"/>
      <c r="P16" s="1"/>
    </row>
  </sheetData>
  <dataValidations count="1">
    <dataValidation type="list" allowBlank="1" showInputMessage="1" showErrorMessage="1" sqref="P5:P16">
      <formula1>$B$1:$B$77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Liste!$B$1:$B$77</xm:f>
          </x14:formula1>
          <xm:sqref>F5:F16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3" sqref="F3"/>
    </sheetView>
  </sheetViews>
  <sheetFormatPr baseColWidth="10" defaultRowHeight="15" x14ac:dyDescent="0.25"/>
  <cols>
    <col min="1" max="1" width="3.85546875" customWidth="1"/>
    <col min="2" max="4" width="10.42578125" bestFit="1" customWidth="1"/>
    <col min="5" max="5" width="5.42578125" bestFit="1" customWidth="1"/>
    <col min="6" max="6" width="19.140625" customWidth="1"/>
    <col min="7" max="7" width="3.85546875" bestFit="1" customWidth="1"/>
    <col min="8" max="8" width="3" bestFit="1" customWidth="1"/>
    <col min="9" max="9" width="3.5703125" bestFit="1" customWidth="1"/>
    <col min="10" max="10" width="7.7109375" customWidth="1"/>
    <col min="11" max="11" width="18.5703125" customWidth="1"/>
    <col min="12" max="12" width="5" customWidth="1"/>
    <col min="13" max="13" width="5.5703125" customWidth="1"/>
    <col min="14" max="14" width="6.7109375" customWidth="1"/>
    <col min="15" max="15" width="9.28515625" customWidth="1"/>
    <col min="16" max="16" width="19.140625" customWidth="1"/>
  </cols>
  <sheetData>
    <row r="1" spans="1:16" ht="15.75" thickBot="1" x14ac:dyDescent="0.3"/>
    <row r="2" spans="1:16" ht="15.75" thickBot="1" x14ac:dyDescent="0.3">
      <c r="E2" t="s">
        <v>87</v>
      </c>
      <c r="F2" s="21">
        <f>'Sv1'!F2+25</f>
        <v>42700</v>
      </c>
    </row>
    <row r="3" spans="1:16" ht="15.75" thickBot="1" x14ac:dyDescent="0.3"/>
    <row r="4" spans="1:16" ht="15.75" thickBot="1" x14ac:dyDescent="0.3">
      <c r="A4" s="20"/>
      <c r="B4" s="18" t="s">
        <v>81</v>
      </c>
      <c r="C4" s="18" t="s">
        <v>77</v>
      </c>
      <c r="D4" s="18" t="s">
        <v>78</v>
      </c>
      <c r="E4" s="17" t="s">
        <v>86</v>
      </c>
      <c r="F4" s="16" t="s">
        <v>82</v>
      </c>
      <c r="G4" s="19" t="s">
        <v>81</v>
      </c>
      <c r="H4" s="18" t="s">
        <v>77</v>
      </c>
      <c r="I4" s="18" t="s">
        <v>78</v>
      </c>
      <c r="J4" s="18" t="s">
        <v>85</v>
      </c>
      <c r="K4" s="18" t="s">
        <v>82</v>
      </c>
      <c r="L4" s="18" t="s">
        <v>81</v>
      </c>
      <c r="M4" s="18" t="s">
        <v>77</v>
      </c>
      <c r="N4" s="18" t="s">
        <v>84</v>
      </c>
      <c r="O4" s="17" t="s">
        <v>83</v>
      </c>
      <c r="P4" s="16" t="s">
        <v>82</v>
      </c>
    </row>
    <row r="5" spans="1:16" ht="15.75" thickBot="1" x14ac:dyDescent="0.3">
      <c r="A5" s="15">
        <v>1</v>
      </c>
      <c r="B5" s="6" t="str">
        <f ca="1">IFERROR(INDIRECT(ADDRESS(MATCH($F5,[1]CIC!$A$1:$A$77,0),2,3,1,B$4),1),"")</f>
        <v/>
      </c>
      <c r="C5" s="6" t="str">
        <f ca="1">IFERROR(INDIRECT(ADDRESS(MATCH($F5,[1]CIC!$A$1:$A$77,0),2,3,1,C$4),1),"")</f>
        <v/>
      </c>
      <c r="D5" s="6" t="str">
        <f ca="1">IFERROR(INDIRECT(ADDRESS(MATCH($F5,[1]CIC!$A$1:$A$77,0),2,3,1,D$4),1),"")</f>
        <v/>
      </c>
      <c r="E5" s="5" t="s">
        <v>81</v>
      </c>
      <c r="F5" s="1" t="s">
        <v>76</v>
      </c>
      <c r="G5" s="14"/>
      <c r="H5" s="13"/>
      <c r="I5" s="13"/>
      <c r="J5" s="13"/>
      <c r="K5" s="13"/>
      <c r="L5" s="13"/>
      <c r="M5" s="13"/>
      <c r="N5" s="13"/>
      <c r="O5" s="12"/>
      <c r="P5" s="1"/>
    </row>
    <row r="6" spans="1:16" ht="15.75" thickBot="1" x14ac:dyDescent="0.3">
      <c r="A6" s="11">
        <v>2</v>
      </c>
      <c r="B6" s="6" t="str">
        <f ca="1">IFERROR(INDIRECT(ADDRESS(MATCH($F6,[1]CIC!$A$1:$A$77,0),2,3,1,B$4),1),"")</f>
        <v/>
      </c>
      <c r="C6" s="6" t="str">
        <f ca="1">IFERROR(INDIRECT(ADDRESS(MATCH($F6,[1]CIC!$A$1:$A$77,0),2,3,1,C$4),1),"")</f>
        <v/>
      </c>
      <c r="D6" s="6" t="str">
        <f ca="1">IFERROR(INDIRECT(ADDRESS(MATCH($F6,[1]CIC!$A$1:$A$77,0),2,3,1,D$4),1),"")</f>
        <v/>
      </c>
      <c r="E6" s="5" t="s">
        <v>81</v>
      </c>
      <c r="F6" s="1" t="s">
        <v>72</v>
      </c>
      <c r="G6" s="10"/>
      <c r="H6" s="9"/>
      <c r="I6" s="9"/>
      <c r="J6" s="9"/>
      <c r="K6" s="9"/>
      <c r="L6" s="9"/>
      <c r="M6" s="9"/>
      <c r="N6" s="9"/>
      <c r="O6" s="8"/>
      <c r="P6" s="1"/>
    </row>
    <row r="7" spans="1:16" ht="15.75" thickBot="1" x14ac:dyDescent="0.3">
      <c r="A7" s="11">
        <v>3</v>
      </c>
      <c r="B7" s="6" t="str">
        <f ca="1">IFERROR(INDIRECT(ADDRESS(MATCH($F7,[1]CIC!$A$1:$A$77,0),2,3,1,B$4),1),"")</f>
        <v/>
      </c>
      <c r="C7" s="6" t="str">
        <f ca="1">IFERROR(INDIRECT(ADDRESS(MATCH($F7,[1]CIC!$A$1:$A$77,0),2,3,1,C$4),1),"")</f>
        <v/>
      </c>
      <c r="D7" s="6" t="str">
        <f ca="1">IFERROR(INDIRECT(ADDRESS(MATCH($F7,[1]CIC!$A$1:$A$77,0),2,3,1,D$4),1),"")</f>
        <v/>
      </c>
      <c r="E7" s="5" t="s">
        <v>79</v>
      </c>
      <c r="F7" s="1" t="s">
        <v>64</v>
      </c>
      <c r="G7" s="10"/>
      <c r="H7" s="9"/>
      <c r="I7" s="9"/>
      <c r="J7" s="9"/>
      <c r="K7" s="9"/>
      <c r="L7" s="9"/>
      <c r="M7" s="9"/>
      <c r="N7" s="9"/>
      <c r="O7" s="8"/>
      <c r="P7" s="1"/>
    </row>
    <row r="8" spans="1:16" ht="15.75" thickBot="1" x14ac:dyDescent="0.3">
      <c r="A8" s="11">
        <v>4</v>
      </c>
      <c r="B8" s="6" t="str">
        <f ca="1">IFERROR(INDIRECT(ADDRESS(MATCH($F8,[1]CIC!$A$1:$A$77,0),2,3,1,B$4),1),"")</f>
        <v/>
      </c>
      <c r="C8" s="6" t="str">
        <f ca="1">IFERROR(INDIRECT(ADDRESS(MATCH($F8,[1]CIC!$A$1:$A$77,0),2,3,1,C$4),1),"")</f>
        <v/>
      </c>
      <c r="D8" s="6" t="str">
        <f ca="1">IFERROR(INDIRECT(ADDRESS(MATCH($F8,[1]CIC!$A$1:$A$77,0),2,3,1,D$4),1),"")</f>
        <v/>
      </c>
      <c r="E8" s="5" t="s">
        <v>81</v>
      </c>
      <c r="F8" s="1" t="s">
        <v>57</v>
      </c>
      <c r="G8" s="10"/>
      <c r="H8" s="9"/>
      <c r="I8" s="9"/>
      <c r="J8" s="9"/>
      <c r="K8" s="9"/>
      <c r="L8" s="9"/>
      <c r="M8" s="9"/>
      <c r="N8" s="9"/>
      <c r="O8" s="8"/>
      <c r="P8" s="1"/>
    </row>
    <row r="9" spans="1:16" ht="15.75" thickBot="1" x14ac:dyDescent="0.3">
      <c r="A9" s="11">
        <v>5</v>
      </c>
      <c r="B9" s="6" t="str">
        <f ca="1">IFERROR(INDIRECT(ADDRESS(MATCH($F9,[1]CIC!$A$1:$A$77,0),2,3,1,B$4),1),"")</f>
        <v/>
      </c>
      <c r="C9" s="6" t="str">
        <f ca="1">IFERROR(INDIRECT(ADDRESS(MATCH($F9,[1]CIC!$A$1:$A$77,0),2,3,1,C$4),1),"")</f>
        <v/>
      </c>
      <c r="D9" s="6" t="str">
        <f ca="1">IFERROR(INDIRECT(ADDRESS(MATCH($F9,[1]CIC!$A$1:$A$77,0),2,3,1,D$4),1),"")</f>
        <v/>
      </c>
      <c r="E9" s="5" t="s">
        <v>78</v>
      </c>
      <c r="F9" s="1" t="s">
        <v>45</v>
      </c>
      <c r="G9" s="10"/>
      <c r="H9" s="9"/>
      <c r="I9" s="9"/>
      <c r="J9" s="9"/>
      <c r="K9" s="9"/>
      <c r="L9" s="9"/>
      <c r="M9" s="9"/>
      <c r="N9" s="9"/>
      <c r="O9" s="8"/>
      <c r="P9" s="1"/>
    </row>
    <row r="10" spans="1:16" ht="15.75" thickBot="1" x14ac:dyDescent="0.3">
      <c r="A10" s="11">
        <v>6</v>
      </c>
      <c r="B10" s="6" t="str">
        <f ca="1">IFERROR(INDIRECT(ADDRESS(MATCH($F10,[1]CIC!$A$1:$A$77,0),2,3,1,B$4),1),"")</f>
        <v/>
      </c>
      <c r="C10" s="6" t="str">
        <f ca="1">IFERROR(INDIRECT(ADDRESS(MATCH($F10,[1]CIC!$A$1:$A$77,0),2,3,1,C$4),1),"")</f>
        <v/>
      </c>
      <c r="D10" s="6" t="str">
        <f ca="1">IFERROR(INDIRECT(ADDRESS(MATCH($F10,[1]CIC!$A$1:$A$77,0),2,3,1,D$4),1),"")</f>
        <v/>
      </c>
      <c r="E10" s="5" t="s">
        <v>80</v>
      </c>
      <c r="F10" s="1" t="s">
        <v>37</v>
      </c>
      <c r="G10" s="10"/>
      <c r="H10" s="9"/>
      <c r="I10" s="9"/>
      <c r="J10" s="9"/>
      <c r="K10" s="9"/>
      <c r="L10" s="9"/>
      <c r="M10" s="9"/>
      <c r="N10" s="9"/>
      <c r="O10" s="8"/>
      <c r="P10" s="1"/>
    </row>
    <row r="11" spans="1:16" ht="15.75" thickBot="1" x14ac:dyDescent="0.3">
      <c r="A11" s="11">
        <v>7</v>
      </c>
      <c r="B11" s="6" t="str">
        <f ca="1">IFERROR(INDIRECT(ADDRESS(MATCH($F11,[1]CIC!$A$1:$A$77,0),2,3,1,B$4),1),"")</f>
        <v/>
      </c>
      <c r="C11" s="6" t="str">
        <f ca="1">IFERROR(INDIRECT(ADDRESS(MATCH($F11,[1]CIC!$A$1:$A$77,0),2,3,1,C$4),1),"")</f>
        <v/>
      </c>
      <c r="D11" s="6" t="str">
        <f ca="1">IFERROR(INDIRECT(ADDRESS(MATCH($F11,[1]CIC!$A$1:$A$77,0),2,3,1,D$4),1),"")</f>
        <v/>
      </c>
      <c r="E11" s="5" t="s">
        <v>78</v>
      </c>
      <c r="F11" s="1" t="s">
        <v>27</v>
      </c>
      <c r="G11" s="10"/>
      <c r="H11" s="9"/>
      <c r="I11" s="9"/>
      <c r="J11" s="9"/>
      <c r="K11" s="9"/>
      <c r="L11" s="9"/>
      <c r="M11" s="9"/>
      <c r="N11" s="9"/>
      <c r="O11" s="8"/>
      <c r="P11" s="1"/>
    </row>
    <row r="12" spans="1:16" ht="15.75" thickBot="1" x14ac:dyDescent="0.3">
      <c r="A12" s="11">
        <v>8</v>
      </c>
      <c r="B12" s="6" t="str">
        <f ca="1">IFERROR(INDIRECT(ADDRESS(MATCH($F12,[1]CIC!$A$1:$A$77,0),2,3,1,B$4),1),"")</f>
        <v/>
      </c>
      <c r="C12" s="6" t="str">
        <f ca="1">IFERROR(INDIRECT(ADDRESS(MATCH($F12,[1]CIC!$A$1:$A$77,0),2,3,1,C$4),1),"")</f>
        <v/>
      </c>
      <c r="D12" s="6" t="str">
        <f ca="1">IFERROR(INDIRECT(ADDRESS(MATCH($F12,[1]CIC!$A$1:$A$77,0),2,3,1,D$4),1),"")</f>
        <v/>
      </c>
      <c r="E12" s="5" t="s">
        <v>80</v>
      </c>
      <c r="F12" s="1" t="s">
        <v>16</v>
      </c>
      <c r="G12" s="10"/>
      <c r="H12" s="9"/>
      <c r="I12" s="9"/>
      <c r="J12" s="9"/>
      <c r="K12" s="9"/>
      <c r="L12" s="9"/>
      <c r="M12" s="9"/>
      <c r="N12" s="9"/>
      <c r="O12" s="8"/>
      <c r="P12" s="1"/>
    </row>
    <row r="13" spans="1:16" ht="15.75" thickBot="1" x14ac:dyDescent="0.3">
      <c r="A13" s="11">
        <v>9</v>
      </c>
      <c r="B13" s="6" t="str">
        <f ca="1">IFERROR(INDIRECT(ADDRESS(MATCH($F13,[1]CIC!$A$1:$A$77,0),2,3,1,B$4),1),"")</f>
        <v/>
      </c>
      <c r="C13" s="6" t="str">
        <f ca="1">IFERROR(INDIRECT(ADDRESS(MATCH($F13,[1]CIC!$A$1:$A$77,0),2,3,1,C$4),1),"")</f>
        <v/>
      </c>
      <c r="D13" s="6" t="str">
        <f ca="1">IFERROR(INDIRECT(ADDRESS(MATCH($F13,[1]CIC!$A$1:$A$77,0),2,3,1,D$4),1),"")</f>
        <v/>
      </c>
      <c r="E13" s="5" t="s">
        <v>79</v>
      </c>
      <c r="F13" s="1" t="s">
        <v>6</v>
      </c>
      <c r="G13" s="10"/>
      <c r="H13" s="9"/>
      <c r="I13" s="9"/>
      <c r="J13" s="9"/>
      <c r="K13" s="9"/>
      <c r="L13" s="9"/>
      <c r="M13" s="9"/>
      <c r="N13" s="9"/>
      <c r="O13" s="8"/>
      <c r="P13" s="1"/>
    </row>
    <row r="14" spans="1:16" ht="15.75" thickBot="1" x14ac:dyDescent="0.3">
      <c r="A14" s="11">
        <v>10</v>
      </c>
      <c r="B14" s="6" t="str">
        <f ca="1">IFERROR(INDIRECT(ADDRESS(MATCH($F14,[1]CIC!$A$1:$A$77,0),2,3,1,B$4),1),"")</f>
        <v/>
      </c>
      <c r="C14" s="6" t="str">
        <f ca="1">IFERROR(INDIRECT(ADDRESS(MATCH($F14,[1]CIC!$A$1:$A$77,0),2,3,1,C$4),1),"")</f>
        <v/>
      </c>
      <c r="D14" s="6" t="str">
        <f ca="1">IFERROR(INDIRECT(ADDRESS(MATCH($F14,[1]CIC!$A$1:$A$77,0),2,3,1,D$4),1),"")</f>
        <v/>
      </c>
      <c r="E14" s="5" t="s">
        <v>79</v>
      </c>
      <c r="F14" s="1" t="s">
        <v>29</v>
      </c>
      <c r="G14" s="10"/>
      <c r="H14" s="9"/>
      <c r="I14" s="9"/>
      <c r="J14" s="9"/>
      <c r="K14" s="9"/>
      <c r="L14" s="9"/>
      <c r="M14" s="9"/>
      <c r="N14" s="9"/>
      <c r="O14" s="8"/>
      <c r="P14" s="1"/>
    </row>
    <row r="15" spans="1:16" ht="15.75" thickBot="1" x14ac:dyDescent="0.3">
      <c r="A15" s="11">
        <v>11</v>
      </c>
      <c r="B15" s="6" t="str">
        <f ca="1">IFERROR(INDIRECT(ADDRESS(MATCH($F15,[1]CIC!$A$1:$A$77,0),2,3,1,B$4),1),"")</f>
        <v/>
      </c>
      <c r="C15" s="6" t="str">
        <f ca="1">IFERROR(INDIRECT(ADDRESS(MATCH($F15,[1]CIC!$A$1:$A$77,0),2,3,1,C$4),1),"")</f>
        <v/>
      </c>
      <c r="D15" s="6" t="str">
        <f ca="1">IFERROR(INDIRECT(ADDRESS(MATCH($F15,[1]CIC!$A$1:$A$77,0),2,3,1,D$4),1),"")</f>
        <v/>
      </c>
      <c r="E15" s="5" t="s">
        <v>78</v>
      </c>
      <c r="F15" s="1" t="s">
        <v>46</v>
      </c>
      <c r="G15" s="10"/>
      <c r="H15" s="9"/>
      <c r="I15" s="9"/>
      <c r="J15" s="9"/>
      <c r="K15" s="9"/>
      <c r="L15" s="9"/>
      <c r="M15" s="9"/>
      <c r="N15" s="9"/>
      <c r="O15" s="8"/>
      <c r="P15" s="1"/>
    </row>
    <row r="16" spans="1:16" ht="15.75" thickBot="1" x14ac:dyDescent="0.3">
      <c r="A16" s="7">
        <v>12</v>
      </c>
      <c r="B16" s="6" t="str">
        <f ca="1">IFERROR(INDIRECT(ADDRESS(MATCH($F16,[1]CIC!$A$1:$A$77,0),2,3,1,B$4),1),"")</f>
        <v/>
      </c>
      <c r="C16" s="6" t="str">
        <f ca="1">IFERROR(INDIRECT(ADDRESS(MATCH($F16,[1]CIC!$A$1:$A$77,0),2,3,1,C$4),1),"")</f>
        <v/>
      </c>
      <c r="D16" s="6" t="str">
        <f ca="1">IFERROR(INDIRECT(ADDRESS(MATCH($F16,[1]CIC!$A$1:$A$77,0),2,3,1,D$4),1),"")</f>
        <v/>
      </c>
      <c r="E16" s="5" t="s">
        <v>77</v>
      </c>
      <c r="F16" s="1" t="s">
        <v>25</v>
      </c>
      <c r="G16" s="4"/>
      <c r="H16" s="3"/>
      <c r="I16" s="3"/>
      <c r="J16" s="3"/>
      <c r="K16" s="3"/>
      <c r="L16" s="3"/>
      <c r="M16" s="3"/>
      <c r="N16" s="3"/>
      <c r="O16" s="2"/>
      <c r="P16" s="1"/>
    </row>
  </sheetData>
  <dataValidations count="1">
    <dataValidation type="list" allowBlank="1" showInputMessage="1" showErrorMessage="1" sqref="P5:P16">
      <formula1>$B$1:$B$77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Liste!$B$1:$B$77</xm:f>
          </x14:formula1>
          <xm:sqref>F5:F16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3" sqref="F3"/>
    </sheetView>
  </sheetViews>
  <sheetFormatPr baseColWidth="10" defaultRowHeight="15" x14ac:dyDescent="0.25"/>
  <cols>
    <col min="1" max="1" width="3.85546875" customWidth="1"/>
    <col min="2" max="4" width="10.42578125" bestFit="1" customWidth="1"/>
    <col min="5" max="5" width="5.42578125" bestFit="1" customWidth="1"/>
    <col min="6" max="6" width="19.140625" customWidth="1"/>
    <col min="7" max="7" width="3.85546875" bestFit="1" customWidth="1"/>
    <col min="8" max="8" width="3" bestFit="1" customWidth="1"/>
    <col min="9" max="9" width="3.5703125" bestFit="1" customWidth="1"/>
    <col min="10" max="10" width="7.7109375" customWidth="1"/>
    <col min="11" max="11" width="18.5703125" customWidth="1"/>
    <col min="12" max="12" width="5" customWidth="1"/>
    <col min="13" max="13" width="5.5703125" customWidth="1"/>
    <col min="14" max="14" width="6.7109375" customWidth="1"/>
    <col min="15" max="15" width="9.28515625" customWidth="1"/>
    <col min="16" max="16" width="19.140625" customWidth="1"/>
  </cols>
  <sheetData>
    <row r="1" spans="1:16" ht="15.75" thickBot="1" x14ac:dyDescent="0.3"/>
    <row r="2" spans="1:16" ht="15.75" thickBot="1" x14ac:dyDescent="0.3">
      <c r="E2" t="s">
        <v>87</v>
      </c>
      <c r="F2" s="21">
        <f>'Sv1'!F2+26</f>
        <v>42701</v>
      </c>
    </row>
    <row r="3" spans="1:16" ht="15.75" thickBot="1" x14ac:dyDescent="0.3"/>
    <row r="4" spans="1:16" ht="15.75" thickBot="1" x14ac:dyDescent="0.3">
      <c r="A4" s="20"/>
      <c r="B4" s="18" t="s">
        <v>81</v>
      </c>
      <c r="C4" s="18" t="s">
        <v>77</v>
      </c>
      <c r="D4" s="18" t="s">
        <v>78</v>
      </c>
      <c r="E4" s="17" t="s">
        <v>86</v>
      </c>
      <c r="F4" s="16" t="s">
        <v>82</v>
      </c>
      <c r="G4" s="19" t="s">
        <v>81</v>
      </c>
      <c r="H4" s="18" t="s">
        <v>77</v>
      </c>
      <c r="I4" s="18" t="s">
        <v>78</v>
      </c>
      <c r="J4" s="18" t="s">
        <v>85</v>
      </c>
      <c r="K4" s="18" t="s">
        <v>82</v>
      </c>
      <c r="L4" s="18" t="s">
        <v>81</v>
      </c>
      <c r="M4" s="18" t="s">
        <v>77</v>
      </c>
      <c r="N4" s="18" t="s">
        <v>84</v>
      </c>
      <c r="O4" s="17" t="s">
        <v>83</v>
      </c>
      <c r="P4" s="16" t="s">
        <v>82</v>
      </c>
    </row>
    <row r="5" spans="1:16" ht="15.75" thickBot="1" x14ac:dyDescent="0.3">
      <c r="A5" s="15">
        <v>1</v>
      </c>
      <c r="B5" s="6" t="str">
        <f ca="1">IFERROR(INDIRECT(ADDRESS(MATCH($F5,[1]CIC!$A$1:$A$77,0),2,3,1,B$4),1),"")</f>
        <v/>
      </c>
      <c r="C5" s="6" t="str">
        <f ca="1">IFERROR(INDIRECT(ADDRESS(MATCH($F5,[1]CIC!$A$1:$A$77,0),2,3,1,C$4),1),"")</f>
        <v/>
      </c>
      <c r="D5" s="6" t="str">
        <f ca="1">IFERROR(INDIRECT(ADDRESS(MATCH($F5,[1]CIC!$A$1:$A$77,0),2,3,1,D$4),1),"")</f>
        <v/>
      </c>
      <c r="E5" s="5" t="s">
        <v>81</v>
      </c>
      <c r="F5" s="1" t="s">
        <v>76</v>
      </c>
      <c r="G5" s="14"/>
      <c r="H5" s="13"/>
      <c r="I5" s="13"/>
      <c r="J5" s="13"/>
      <c r="K5" s="13"/>
      <c r="L5" s="13"/>
      <c r="M5" s="13"/>
      <c r="N5" s="13"/>
      <c r="O5" s="12"/>
      <c r="P5" s="1"/>
    </row>
    <row r="6" spans="1:16" ht="15.75" thickBot="1" x14ac:dyDescent="0.3">
      <c r="A6" s="11">
        <v>2</v>
      </c>
      <c r="B6" s="6" t="str">
        <f ca="1">IFERROR(INDIRECT(ADDRESS(MATCH($F6,[1]CIC!$A$1:$A$77,0),2,3,1,B$4),1),"")</f>
        <v/>
      </c>
      <c r="C6" s="6" t="str">
        <f ca="1">IFERROR(INDIRECT(ADDRESS(MATCH($F6,[1]CIC!$A$1:$A$77,0),2,3,1,C$4),1),"")</f>
        <v/>
      </c>
      <c r="D6" s="6" t="str">
        <f ca="1">IFERROR(INDIRECT(ADDRESS(MATCH($F6,[1]CIC!$A$1:$A$77,0),2,3,1,D$4),1),"")</f>
        <v/>
      </c>
      <c r="E6" s="5" t="s">
        <v>81</v>
      </c>
      <c r="F6" s="1" t="s">
        <v>72</v>
      </c>
      <c r="G6" s="10"/>
      <c r="H6" s="9"/>
      <c r="I6" s="9"/>
      <c r="J6" s="9"/>
      <c r="K6" s="9"/>
      <c r="L6" s="9"/>
      <c r="M6" s="9"/>
      <c r="N6" s="9"/>
      <c r="O6" s="8"/>
      <c r="P6" s="1"/>
    </row>
    <row r="7" spans="1:16" ht="15.75" thickBot="1" x14ac:dyDescent="0.3">
      <c r="A7" s="11">
        <v>3</v>
      </c>
      <c r="B7" s="6" t="str">
        <f ca="1">IFERROR(INDIRECT(ADDRESS(MATCH($F7,[1]CIC!$A$1:$A$77,0),2,3,1,B$4),1),"")</f>
        <v/>
      </c>
      <c r="C7" s="6" t="str">
        <f ca="1">IFERROR(INDIRECT(ADDRESS(MATCH($F7,[1]CIC!$A$1:$A$77,0),2,3,1,C$4),1),"")</f>
        <v/>
      </c>
      <c r="D7" s="6" t="str">
        <f ca="1">IFERROR(INDIRECT(ADDRESS(MATCH($F7,[1]CIC!$A$1:$A$77,0),2,3,1,D$4),1),"")</f>
        <v/>
      </c>
      <c r="E7" s="5" t="s">
        <v>79</v>
      </c>
      <c r="F7" s="1" t="s">
        <v>64</v>
      </c>
      <c r="G7" s="10"/>
      <c r="H7" s="9"/>
      <c r="I7" s="9"/>
      <c r="J7" s="9"/>
      <c r="K7" s="9"/>
      <c r="L7" s="9"/>
      <c r="M7" s="9"/>
      <c r="N7" s="9"/>
      <c r="O7" s="8"/>
      <c r="P7" s="1"/>
    </row>
    <row r="8" spans="1:16" ht="15.75" thickBot="1" x14ac:dyDescent="0.3">
      <c r="A8" s="11">
        <v>4</v>
      </c>
      <c r="B8" s="6" t="str">
        <f ca="1">IFERROR(INDIRECT(ADDRESS(MATCH($F8,[1]CIC!$A$1:$A$77,0),2,3,1,B$4),1),"")</f>
        <v/>
      </c>
      <c r="C8" s="6" t="str">
        <f ca="1">IFERROR(INDIRECT(ADDRESS(MATCH($F8,[1]CIC!$A$1:$A$77,0),2,3,1,C$4),1),"")</f>
        <v/>
      </c>
      <c r="D8" s="6" t="str">
        <f ca="1">IFERROR(INDIRECT(ADDRESS(MATCH($F8,[1]CIC!$A$1:$A$77,0),2,3,1,D$4),1),"")</f>
        <v/>
      </c>
      <c r="E8" s="5" t="s">
        <v>81</v>
      </c>
      <c r="F8" s="1" t="s">
        <v>57</v>
      </c>
      <c r="G8" s="10"/>
      <c r="H8" s="9"/>
      <c r="I8" s="9"/>
      <c r="J8" s="9"/>
      <c r="K8" s="9"/>
      <c r="L8" s="9"/>
      <c r="M8" s="9"/>
      <c r="N8" s="9"/>
      <c r="O8" s="8"/>
      <c r="P8" s="1"/>
    </row>
    <row r="9" spans="1:16" ht="15.75" thickBot="1" x14ac:dyDescent="0.3">
      <c r="A9" s="11">
        <v>5</v>
      </c>
      <c r="B9" s="6" t="str">
        <f ca="1">IFERROR(INDIRECT(ADDRESS(MATCH($F9,[1]CIC!$A$1:$A$77,0),2,3,1,B$4),1),"")</f>
        <v/>
      </c>
      <c r="C9" s="6" t="str">
        <f ca="1">IFERROR(INDIRECT(ADDRESS(MATCH($F9,[1]CIC!$A$1:$A$77,0),2,3,1,C$4),1),"")</f>
        <v/>
      </c>
      <c r="D9" s="6" t="str">
        <f ca="1">IFERROR(INDIRECT(ADDRESS(MATCH($F9,[1]CIC!$A$1:$A$77,0),2,3,1,D$4),1),"")</f>
        <v/>
      </c>
      <c r="E9" s="5" t="s">
        <v>78</v>
      </c>
      <c r="F9" s="1" t="s">
        <v>45</v>
      </c>
      <c r="G9" s="10"/>
      <c r="H9" s="9"/>
      <c r="I9" s="9"/>
      <c r="J9" s="9"/>
      <c r="K9" s="9"/>
      <c r="L9" s="9"/>
      <c r="M9" s="9"/>
      <c r="N9" s="9"/>
      <c r="O9" s="8"/>
      <c r="P9" s="1"/>
    </row>
    <row r="10" spans="1:16" ht="15.75" thickBot="1" x14ac:dyDescent="0.3">
      <c r="A10" s="11">
        <v>6</v>
      </c>
      <c r="B10" s="6" t="str">
        <f ca="1">IFERROR(INDIRECT(ADDRESS(MATCH($F10,[1]CIC!$A$1:$A$77,0),2,3,1,B$4),1),"")</f>
        <v/>
      </c>
      <c r="C10" s="6" t="str">
        <f ca="1">IFERROR(INDIRECT(ADDRESS(MATCH($F10,[1]CIC!$A$1:$A$77,0),2,3,1,C$4),1),"")</f>
        <v/>
      </c>
      <c r="D10" s="6" t="str">
        <f ca="1">IFERROR(INDIRECT(ADDRESS(MATCH($F10,[1]CIC!$A$1:$A$77,0),2,3,1,D$4),1),"")</f>
        <v/>
      </c>
      <c r="E10" s="5" t="s">
        <v>80</v>
      </c>
      <c r="F10" s="1" t="s">
        <v>37</v>
      </c>
      <c r="G10" s="10"/>
      <c r="H10" s="9"/>
      <c r="I10" s="9"/>
      <c r="J10" s="9"/>
      <c r="K10" s="9"/>
      <c r="L10" s="9"/>
      <c r="M10" s="9"/>
      <c r="N10" s="9"/>
      <c r="O10" s="8"/>
      <c r="P10" s="1"/>
    </row>
    <row r="11" spans="1:16" ht="15.75" thickBot="1" x14ac:dyDescent="0.3">
      <c r="A11" s="11">
        <v>7</v>
      </c>
      <c r="B11" s="6" t="str">
        <f ca="1">IFERROR(INDIRECT(ADDRESS(MATCH($F11,[1]CIC!$A$1:$A$77,0),2,3,1,B$4),1),"")</f>
        <v/>
      </c>
      <c r="C11" s="6" t="str">
        <f ca="1">IFERROR(INDIRECT(ADDRESS(MATCH($F11,[1]CIC!$A$1:$A$77,0),2,3,1,C$4),1),"")</f>
        <v/>
      </c>
      <c r="D11" s="6" t="str">
        <f ca="1">IFERROR(INDIRECT(ADDRESS(MATCH($F11,[1]CIC!$A$1:$A$77,0),2,3,1,D$4),1),"")</f>
        <v/>
      </c>
      <c r="E11" s="5" t="s">
        <v>78</v>
      </c>
      <c r="F11" s="1" t="s">
        <v>27</v>
      </c>
      <c r="G11" s="10"/>
      <c r="H11" s="9"/>
      <c r="I11" s="9"/>
      <c r="J11" s="9"/>
      <c r="K11" s="9"/>
      <c r="L11" s="9"/>
      <c r="M11" s="9"/>
      <c r="N11" s="9"/>
      <c r="O11" s="8"/>
      <c r="P11" s="1"/>
    </row>
    <row r="12" spans="1:16" ht="15.75" thickBot="1" x14ac:dyDescent="0.3">
      <c r="A12" s="11">
        <v>8</v>
      </c>
      <c r="B12" s="6" t="str">
        <f ca="1">IFERROR(INDIRECT(ADDRESS(MATCH($F12,[1]CIC!$A$1:$A$77,0),2,3,1,B$4),1),"")</f>
        <v/>
      </c>
      <c r="C12" s="6" t="str">
        <f ca="1">IFERROR(INDIRECT(ADDRESS(MATCH($F12,[1]CIC!$A$1:$A$77,0),2,3,1,C$4),1),"")</f>
        <v/>
      </c>
      <c r="D12" s="6" t="str">
        <f ca="1">IFERROR(INDIRECT(ADDRESS(MATCH($F12,[1]CIC!$A$1:$A$77,0),2,3,1,D$4),1),"")</f>
        <v/>
      </c>
      <c r="E12" s="5" t="s">
        <v>80</v>
      </c>
      <c r="F12" s="1" t="s">
        <v>16</v>
      </c>
      <c r="G12" s="10"/>
      <c r="H12" s="9"/>
      <c r="I12" s="9"/>
      <c r="J12" s="9"/>
      <c r="K12" s="9"/>
      <c r="L12" s="9"/>
      <c r="M12" s="9"/>
      <c r="N12" s="9"/>
      <c r="O12" s="8"/>
      <c r="P12" s="1"/>
    </row>
    <row r="13" spans="1:16" ht="15.75" thickBot="1" x14ac:dyDescent="0.3">
      <c r="A13" s="11">
        <v>9</v>
      </c>
      <c r="B13" s="6" t="str">
        <f ca="1">IFERROR(INDIRECT(ADDRESS(MATCH($F13,[1]CIC!$A$1:$A$77,0),2,3,1,B$4),1),"")</f>
        <v/>
      </c>
      <c r="C13" s="6" t="str">
        <f ca="1">IFERROR(INDIRECT(ADDRESS(MATCH($F13,[1]CIC!$A$1:$A$77,0),2,3,1,C$4),1),"")</f>
        <v/>
      </c>
      <c r="D13" s="6" t="str">
        <f ca="1">IFERROR(INDIRECT(ADDRESS(MATCH($F13,[1]CIC!$A$1:$A$77,0),2,3,1,D$4),1),"")</f>
        <v/>
      </c>
      <c r="E13" s="5" t="s">
        <v>79</v>
      </c>
      <c r="F13" s="1" t="s">
        <v>6</v>
      </c>
      <c r="G13" s="10"/>
      <c r="H13" s="9"/>
      <c r="I13" s="9"/>
      <c r="J13" s="9"/>
      <c r="K13" s="9"/>
      <c r="L13" s="9"/>
      <c r="M13" s="9"/>
      <c r="N13" s="9"/>
      <c r="O13" s="8"/>
      <c r="P13" s="1"/>
    </row>
    <row r="14" spans="1:16" ht="15.75" thickBot="1" x14ac:dyDescent="0.3">
      <c r="A14" s="11">
        <v>10</v>
      </c>
      <c r="B14" s="6" t="str">
        <f ca="1">IFERROR(INDIRECT(ADDRESS(MATCH($F14,[1]CIC!$A$1:$A$77,0),2,3,1,B$4),1),"")</f>
        <v/>
      </c>
      <c r="C14" s="6" t="str">
        <f ca="1">IFERROR(INDIRECT(ADDRESS(MATCH($F14,[1]CIC!$A$1:$A$77,0),2,3,1,C$4),1),"")</f>
        <v/>
      </c>
      <c r="D14" s="6" t="str">
        <f ca="1">IFERROR(INDIRECT(ADDRESS(MATCH($F14,[1]CIC!$A$1:$A$77,0),2,3,1,D$4),1),"")</f>
        <v/>
      </c>
      <c r="E14" s="5" t="s">
        <v>79</v>
      </c>
      <c r="F14" s="1" t="s">
        <v>29</v>
      </c>
      <c r="G14" s="10"/>
      <c r="H14" s="9"/>
      <c r="I14" s="9"/>
      <c r="J14" s="9"/>
      <c r="K14" s="9"/>
      <c r="L14" s="9"/>
      <c r="M14" s="9"/>
      <c r="N14" s="9"/>
      <c r="O14" s="8"/>
      <c r="P14" s="1"/>
    </row>
    <row r="15" spans="1:16" ht="15.75" thickBot="1" x14ac:dyDescent="0.3">
      <c r="A15" s="11">
        <v>11</v>
      </c>
      <c r="B15" s="6" t="str">
        <f ca="1">IFERROR(INDIRECT(ADDRESS(MATCH($F15,[1]CIC!$A$1:$A$77,0),2,3,1,B$4),1),"")</f>
        <v/>
      </c>
      <c r="C15" s="6" t="str">
        <f ca="1">IFERROR(INDIRECT(ADDRESS(MATCH($F15,[1]CIC!$A$1:$A$77,0),2,3,1,C$4),1),"")</f>
        <v/>
      </c>
      <c r="D15" s="6" t="str">
        <f ca="1">IFERROR(INDIRECT(ADDRESS(MATCH($F15,[1]CIC!$A$1:$A$77,0),2,3,1,D$4),1),"")</f>
        <v/>
      </c>
      <c r="E15" s="5" t="s">
        <v>78</v>
      </c>
      <c r="F15" s="1" t="s">
        <v>46</v>
      </c>
      <c r="G15" s="10"/>
      <c r="H15" s="9"/>
      <c r="I15" s="9"/>
      <c r="J15" s="9"/>
      <c r="K15" s="9"/>
      <c r="L15" s="9"/>
      <c r="M15" s="9"/>
      <c r="N15" s="9"/>
      <c r="O15" s="8"/>
      <c r="P15" s="1"/>
    </row>
    <row r="16" spans="1:16" ht="15.75" thickBot="1" x14ac:dyDescent="0.3">
      <c r="A16" s="7">
        <v>12</v>
      </c>
      <c r="B16" s="6" t="str">
        <f ca="1">IFERROR(INDIRECT(ADDRESS(MATCH($F16,[1]CIC!$A$1:$A$77,0),2,3,1,B$4),1),"")</f>
        <v/>
      </c>
      <c r="C16" s="6" t="str">
        <f ca="1">IFERROR(INDIRECT(ADDRESS(MATCH($F16,[1]CIC!$A$1:$A$77,0),2,3,1,C$4),1),"")</f>
        <v/>
      </c>
      <c r="D16" s="6" t="str">
        <f ca="1">IFERROR(INDIRECT(ADDRESS(MATCH($F16,[1]CIC!$A$1:$A$77,0),2,3,1,D$4),1),"")</f>
        <v/>
      </c>
      <c r="E16" s="5" t="s">
        <v>77</v>
      </c>
      <c r="F16" s="1" t="s">
        <v>25</v>
      </c>
      <c r="G16" s="4"/>
      <c r="H16" s="3"/>
      <c r="I16" s="3"/>
      <c r="J16" s="3"/>
      <c r="K16" s="3"/>
      <c r="L16" s="3"/>
      <c r="M16" s="3"/>
      <c r="N16" s="3"/>
      <c r="O16" s="2"/>
      <c r="P16" s="1"/>
    </row>
  </sheetData>
  <dataValidations count="1">
    <dataValidation type="list" allowBlank="1" showInputMessage="1" showErrorMessage="1" sqref="P5:P16">
      <formula1>$B$1:$B$77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Liste!$B$1:$B$77</xm:f>
          </x14:formula1>
          <xm:sqref>F5:F16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3" sqref="F3"/>
    </sheetView>
  </sheetViews>
  <sheetFormatPr baseColWidth="10" defaultRowHeight="15" x14ac:dyDescent="0.25"/>
  <cols>
    <col min="1" max="1" width="3.85546875" customWidth="1"/>
    <col min="2" max="4" width="10.42578125" bestFit="1" customWidth="1"/>
    <col min="5" max="5" width="5.42578125" bestFit="1" customWidth="1"/>
    <col min="6" max="6" width="19.140625" customWidth="1"/>
    <col min="7" max="7" width="3.85546875" bestFit="1" customWidth="1"/>
    <col min="8" max="8" width="3" bestFit="1" customWidth="1"/>
    <col min="9" max="9" width="3.5703125" bestFit="1" customWidth="1"/>
    <col min="10" max="10" width="7.7109375" customWidth="1"/>
    <col min="11" max="11" width="18.5703125" customWidth="1"/>
    <col min="12" max="12" width="5" customWidth="1"/>
    <col min="13" max="13" width="5.5703125" customWidth="1"/>
    <col min="14" max="14" width="6.7109375" customWidth="1"/>
    <col min="15" max="15" width="9.28515625" customWidth="1"/>
    <col min="16" max="16" width="19.140625" customWidth="1"/>
  </cols>
  <sheetData>
    <row r="1" spans="1:16" ht="15.75" thickBot="1" x14ac:dyDescent="0.3"/>
    <row r="2" spans="1:16" ht="15.75" thickBot="1" x14ac:dyDescent="0.3">
      <c r="E2" t="s">
        <v>87</v>
      </c>
      <c r="F2" s="21">
        <f>'Sv1'!F2+27</f>
        <v>42702</v>
      </c>
    </row>
    <row r="3" spans="1:16" ht="15.75" thickBot="1" x14ac:dyDescent="0.3"/>
    <row r="4" spans="1:16" ht="15.75" thickBot="1" x14ac:dyDescent="0.3">
      <c r="A4" s="20"/>
      <c r="B4" s="18" t="s">
        <v>81</v>
      </c>
      <c r="C4" s="18" t="s">
        <v>77</v>
      </c>
      <c r="D4" s="18" t="s">
        <v>78</v>
      </c>
      <c r="E4" s="17" t="s">
        <v>86</v>
      </c>
      <c r="F4" s="16" t="s">
        <v>82</v>
      </c>
      <c r="G4" s="19" t="s">
        <v>81</v>
      </c>
      <c r="H4" s="18" t="s">
        <v>77</v>
      </c>
      <c r="I4" s="18" t="s">
        <v>78</v>
      </c>
      <c r="J4" s="18" t="s">
        <v>85</v>
      </c>
      <c r="K4" s="18" t="s">
        <v>82</v>
      </c>
      <c r="L4" s="18" t="s">
        <v>81</v>
      </c>
      <c r="M4" s="18" t="s">
        <v>77</v>
      </c>
      <c r="N4" s="18" t="s">
        <v>84</v>
      </c>
      <c r="O4" s="17" t="s">
        <v>83</v>
      </c>
      <c r="P4" s="16" t="s">
        <v>82</v>
      </c>
    </row>
    <row r="5" spans="1:16" ht="15.75" thickBot="1" x14ac:dyDescent="0.3">
      <c r="A5" s="15">
        <v>1</v>
      </c>
      <c r="B5" s="6" t="str">
        <f ca="1">IFERROR(INDIRECT(ADDRESS(MATCH($F5,[1]CIC!$A$1:$A$77,0),2,3,1,B$4),1),"")</f>
        <v/>
      </c>
      <c r="C5" s="6" t="str">
        <f ca="1">IFERROR(INDIRECT(ADDRESS(MATCH($F5,[1]CIC!$A$1:$A$77,0),2,3,1,C$4),1),"")</f>
        <v/>
      </c>
      <c r="D5" s="6" t="str">
        <f ca="1">IFERROR(INDIRECT(ADDRESS(MATCH($F5,[1]CIC!$A$1:$A$77,0),2,3,1,D$4),1),"")</f>
        <v/>
      </c>
      <c r="E5" s="5" t="s">
        <v>81</v>
      </c>
      <c r="F5" s="1" t="s">
        <v>76</v>
      </c>
      <c r="G5" s="14"/>
      <c r="H5" s="13"/>
      <c r="I5" s="13"/>
      <c r="J5" s="13"/>
      <c r="K5" s="13"/>
      <c r="L5" s="13"/>
      <c r="M5" s="13"/>
      <c r="N5" s="13"/>
      <c r="O5" s="12"/>
      <c r="P5" s="1"/>
    </row>
    <row r="6" spans="1:16" ht="15.75" thickBot="1" x14ac:dyDescent="0.3">
      <c r="A6" s="11">
        <v>2</v>
      </c>
      <c r="B6" s="6" t="str">
        <f ca="1">IFERROR(INDIRECT(ADDRESS(MATCH($F6,[1]CIC!$A$1:$A$77,0),2,3,1,B$4),1),"")</f>
        <v/>
      </c>
      <c r="C6" s="6" t="str">
        <f ca="1">IFERROR(INDIRECT(ADDRESS(MATCH($F6,[1]CIC!$A$1:$A$77,0),2,3,1,C$4),1),"")</f>
        <v/>
      </c>
      <c r="D6" s="6" t="str">
        <f ca="1">IFERROR(INDIRECT(ADDRESS(MATCH($F6,[1]CIC!$A$1:$A$77,0),2,3,1,D$4),1),"")</f>
        <v/>
      </c>
      <c r="E6" s="5" t="s">
        <v>81</v>
      </c>
      <c r="F6" s="1" t="s">
        <v>72</v>
      </c>
      <c r="G6" s="10"/>
      <c r="H6" s="9"/>
      <c r="I6" s="9"/>
      <c r="J6" s="9"/>
      <c r="K6" s="9"/>
      <c r="L6" s="9"/>
      <c r="M6" s="9"/>
      <c r="N6" s="9"/>
      <c r="O6" s="8"/>
      <c r="P6" s="1"/>
    </row>
    <row r="7" spans="1:16" ht="15.75" thickBot="1" x14ac:dyDescent="0.3">
      <c r="A7" s="11">
        <v>3</v>
      </c>
      <c r="B7" s="6" t="str">
        <f ca="1">IFERROR(INDIRECT(ADDRESS(MATCH($F7,[1]CIC!$A$1:$A$77,0),2,3,1,B$4),1),"")</f>
        <v/>
      </c>
      <c r="C7" s="6" t="str">
        <f ca="1">IFERROR(INDIRECT(ADDRESS(MATCH($F7,[1]CIC!$A$1:$A$77,0),2,3,1,C$4),1),"")</f>
        <v/>
      </c>
      <c r="D7" s="6" t="str">
        <f ca="1">IFERROR(INDIRECT(ADDRESS(MATCH($F7,[1]CIC!$A$1:$A$77,0),2,3,1,D$4),1),"")</f>
        <v/>
      </c>
      <c r="E7" s="5" t="s">
        <v>79</v>
      </c>
      <c r="F7" s="1" t="s">
        <v>64</v>
      </c>
      <c r="G7" s="10"/>
      <c r="H7" s="9"/>
      <c r="I7" s="9"/>
      <c r="J7" s="9"/>
      <c r="K7" s="9"/>
      <c r="L7" s="9"/>
      <c r="M7" s="9"/>
      <c r="N7" s="9"/>
      <c r="O7" s="8"/>
      <c r="P7" s="1"/>
    </row>
    <row r="8" spans="1:16" ht="15.75" thickBot="1" x14ac:dyDescent="0.3">
      <c r="A8" s="11">
        <v>4</v>
      </c>
      <c r="B8" s="6" t="str">
        <f ca="1">IFERROR(INDIRECT(ADDRESS(MATCH($F8,[1]CIC!$A$1:$A$77,0),2,3,1,B$4),1),"")</f>
        <v/>
      </c>
      <c r="C8" s="6" t="str">
        <f ca="1">IFERROR(INDIRECT(ADDRESS(MATCH($F8,[1]CIC!$A$1:$A$77,0),2,3,1,C$4),1),"")</f>
        <v/>
      </c>
      <c r="D8" s="6" t="str">
        <f ca="1">IFERROR(INDIRECT(ADDRESS(MATCH($F8,[1]CIC!$A$1:$A$77,0),2,3,1,D$4),1),"")</f>
        <v/>
      </c>
      <c r="E8" s="5" t="s">
        <v>81</v>
      </c>
      <c r="F8" s="1" t="s">
        <v>57</v>
      </c>
      <c r="G8" s="10"/>
      <c r="H8" s="9"/>
      <c r="I8" s="9"/>
      <c r="J8" s="9"/>
      <c r="K8" s="9"/>
      <c r="L8" s="9"/>
      <c r="M8" s="9"/>
      <c r="N8" s="9"/>
      <c r="O8" s="8"/>
      <c r="P8" s="1"/>
    </row>
    <row r="9" spans="1:16" ht="15.75" thickBot="1" x14ac:dyDescent="0.3">
      <c r="A9" s="11">
        <v>5</v>
      </c>
      <c r="B9" s="6" t="str">
        <f ca="1">IFERROR(INDIRECT(ADDRESS(MATCH($F9,[1]CIC!$A$1:$A$77,0),2,3,1,B$4),1),"")</f>
        <v/>
      </c>
      <c r="C9" s="6" t="str">
        <f ca="1">IFERROR(INDIRECT(ADDRESS(MATCH($F9,[1]CIC!$A$1:$A$77,0),2,3,1,C$4),1),"")</f>
        <v/>
      </c>
      <c r="D9" s="6" t="str">
        <f ca="1">IFERROR(INDIRECT(ADDRESS(MATCH($F9,[1]CIC!$A$1:$A$77,0),2,3,1,D$4),1),"")</f>
        <v/>
      </c>
      <c r="E9" s="5" t="s">
        <v>78</v>
      </c>
      <c r="F9" s="1" t="s">
        <v>45</v>
      </c>
      <c r="G9" s="10"/>
      <c r="H9" s="9"/>
      <c r="I9" s="9"/>
      <c r="J9" s="9"/>
      <c r="K9" s="9"/>
      <c r="L9" s="9"/>
      <c r="M9" s="9"/>
      <c r="N9" s="9"/>
      <c r="O9" s="8"/>
      <c r="P9" s="1"/>
    </row>
    <row r="10" spans="1:16" ht="15.75" thickBot="1" x14ac:dyDescent="0.3">
      <c r="A10" s="11">
        <v>6</v>
      </c>
      <c r="B10" s="6" t="str">
        <f ca="1">IFERROR(INDIRECT(ADDRESS(MATCH($F10,[1]CIC!$A$1:$A$77,0),2,3,1,B$4),1),"")</f>
        <v/>
      </c>
      <c r="C10" s="6" t="str">
        <f ca="1">IFERROR(INDIRECT(ADDRESS(MATCH($F10,[1]CIC!$A$1:$A$77,0),2,3,1,C$4),1),"")</f>
        <v/>
      </c>
      <c r="D10" s="6" t="str">
        <f ca="1">IFERROR(INDIRECT(ADDRESS(MATCH($F10,[1]CIC!$A$1:$A$77,0),2,3,1,D$4),1),"")</f>
        <v/>
      </c>
      <c r="E10" s="5" t="s">
        <v>80</v>
      </c>
      <c r="F10" s="1" t="s">
        <v>37</v>
      </c>
      <c r="G10" s="10"/>
      <c r="H10" s="9"/>
      <c r="I10" s="9"/>
      <c r="J10" s="9"/>
      <c r="K10" s="9"/>
      <c r="L10" s="9"/>
      <c r="M10" s="9"/>
      <c r="N10" s="9"/>
      <c r="O10" s="8"/>
      <c r="P10" s="1"/>
    </row>
    <row r="11" spans="1:16" ht="15.75" thickBot="1" x14ac:dyDescent="0.3">
      <c r="A11" s="11">
        <v>7</v>
      </c>
      <c r="B11" s="6" t="str">
        <f ca="1">IFERROR(INDIRECT(ADDRESS(MATCH($F11,[1]CIC!$A$1:$A$77,0),2,3,1,B$4),1),"")</f>
        <v/>
      </c>
      <c r="C11" s="6" t="str">
        <f ca="1">IFERROR(INDIRECT(ADDRESS(MATCH($F11,[1]CIC!$A$1:$A$77,0),2,3,1,C$4),1),"")</f>
        <v/>
      </c>
      <c r="D11" s="6" t="str">
        <f ca="1">IFERROR(INDIRECT(ADDRESS(MATCH($F11,[1]CIC!$A$1:$A$77,0),2,3,1,D$4),1),"")</f>
        <v/>
      </c>
      <c r="E11" s="5" t="s">
        <v>78</v>
      </c>
      <c r="F11" s="1" t="s">
        <v>27</v>
      </c>
      <c r="G11" s="10"/>
      <c r="H11" s="9"/>
      <c r="I11" s="9"/>
      <c r="J11" s="9"/>
      <c r="K11" s="9"/>
      <c r="L11" s="9"/>
      <c r="M11" s="9"/>
      <c r="N11" s="9"/>
      <c r="O11" s="8"/>
      <c r="P11" s="1"/>
    </row>
    <row r="12" spans="1:16" ht="15.75" thickBot="1" x14ac:dyDescent="0.3">
      <c r="A12" s="11">
        <v>8</v>
      </c>
      <c r="B12" s="6" t="str">
        <f ca="1">IFERROR(INDIRECT(ADDRESS(MATCH($F12,[1]CIC!$A$1:$A$77,0),2,3,1,B$4),1),"")</f>
        <v/>
      </c>
      <c r="C12" s="6" t="str">
        <f ca="1">IFERROR(INDIRECT(ADDRESS(MATCH($F12,[1]CIC!$A$1:$A$77,0),2,3,1,C$4),1),"")</f>
        <v/>
      </c>
      <c r="D12" s="6" t="str">
        <f ca="1">IFERROR(INDIRECT(ADDRESS(MATCH($F12,[1]CIC!$A$1:$A$77,0),2,3,1,D$4),1),"")</f>
        <v/>
      </c>
      <c r="E12" s="5" t="s">
        <v>80</v>
      </c>
      <c r="F12" s="1" t="s">
        <v>16</v>
      </c>
      <c r="G12" s="10"/>
      <c r="H12" s="9"/>
      <c r="I12" s="9"/>
      <c r="J12" s="9"/>
      <c r="K12" s="9"/>
      <c r="L12" s="9"/>
      <c r="M12" s="9"/>
      <c r="N12" s="9"/>
      <c r="O12" s="8"/>
      <c r="P12" s="1"/>
    </row>
    <row r="13" spans="1:16" ht="15.75" thickBot="1" x14ac:dyDescent="0.3">
      <c r="A13" s="11">
        <v>9</v>
      </c>
      <c r="B13" s="6" t="str">
        <f ca="1">IFERROR(INDIRECT(ADDRESS(MATCH($F13,[1]CIC!$A$1:$A$77,0),2,3,1,B$4),1),"")</f>
        <v/>
      </c>
      <c r="C13" s="6" t="str">
        <f ca="1">IFERROR(INDIRECT(ADDRESS(MATCH($F13,[1]CIC!$A$1:$A$77,0),2,3,1,C$4),1),"")</f>
        <v/>
      </c>
      <c r="D13" s="6" t="str">
        <f ca="1">IFERROR(INDIRECT(ADDRESS(MATCH($F13,[1]CIC!$A$1:$A$77,0),2,3,1,D$4),1),"")</f>
        <v/>
      </c>
      <c r="E13" s="5" t="s">
        <v>79</v>
      </c>
      <c r="F13" s="1" t="s">
        <v>6</v>
      </c>
      <c r="G13" s="10"/>
      <c r="H13" s="9"/>
      <c r="I13" s="9"/>
      <c r="J13" s="9"/>
      <c r="K13" s="9"/>
      <c r="L13" s="9"/>
      <c r="M13" s="9"/>
      <c r="N13" s="9"/>
      <c r="O13" s="8"/>
      <c r="P13" s="1"/>
    </row>
    <row r="14" spans="1:16" ht="15.75" thickBot="1" x14ac:dyDescent="0.3">
      <c r="A14" s="11">
        <v>10</v>
      </c>
      <c r="B14" s="6" t="str">
        <f ca="1">IFERROR(INDIRECT(ADDRESS(MATCH($F14,[1]CIC!$A$1:$A$77,0),2,3,1,B$4),1),"")</f>
        <v/>
      </c>
      <c r="C14" s="6" t="str">
        <f ca="1">IFERROR(INDIRECT(ADDRESS(MATCH($F14,[1]CIC!$A$1:$A$77,0),2,3,1,C$4),1),"")</f>
        <v/>
      </c>
      <c r="D14" s="6" t="str">
        <f ca="1">IFERROR(INDIRECT(ADDRESS(MATCH($F14,[1]CIC!$A$1:$A$77,0),2,3,1,D$4),1),"")</f>
        <v/>
      </c>
      <c r="E14" s="5" t="s">
        <v>79</v>
      </c>
      <c r="F14" s="1" t="s">
        <v>29</v>
      </c>
      <c r="G14" s="10"/>
      <c r="H14" s="9"/>
      <c r="I14" s="9"/>
      <c r="J14" s="9"/>
      <c r="K14" s="9"/>
      <c r="L14" s="9"/>
      <c r="M14" s="9"/>
      <c r="N14" s="9"/>
      <c r="O14" s="8"/>
      <c r="P14" s="1"/>
    </row>
    <row r="15" spans="1:16" ht="15.75" thickBot="1" x14ac:dyDescent="0.3">
      <c r="A15" s="11">
        <v>11</v>
      </c>
      <c r="B15" s="6" t="str">
        <f ca="1">IFERROR(INDIRECT(ADDRESS(MATCH($F15,[1]CIC!$A$1:$A$77,0),2,3,1,B$4),1),"")</f>
        <v/>
      </c>
      <c r="C15" s="6" t="str">
        <f ca="1">IFERROR(INDIRECT(ADDRESS(MATCH($F15,[1]CIC!$A$1:$A$77,0),2,3,1,C$4),1),"")</f>
        <v/>
      </c>
      <c r="D15" s="6" t="str">
        <f ca="1">IFERROR(INDIRECT(ADDRESS(MATCH($F15,[1]CIC!$A$1:$A$77,0),2,3,1,D$4),1),"")</f>
        <v/>
      </c>
      <c r="E15" s="5" t="s">
        <v>78</v>
      </c>
      <c r="F15" s="1" t="s">
        <v>46</v>
      </c>
      <c r="G15" s="10"/>
      <c r="H15" s="9"/>
      <c r="I15" s="9"/>
      <c r="J15" s="9"/>
      <c r="K15" s="9"/>
      <c r="L15" s="9"/>
      <c r="M15" s="9"/>
      <c r="N15" s="9"/>
      <c r="O15" s="8"/>
      <c r="P15" s="1"/>
    </row>
    <row r="16" spans="1:16" ht="15.75" thickBot="1" x14ac:dyDescent="0.3">
      <c r="A16" s="7">
        <v>12</v>
      </c>
      <c r="B16" s="6" t="str">
        <f ca="1">IFERROR(INDIRECT(ADDRESS(MATCH($F16,[1]CIC!$A$1:$A$77,0),2,3,1,B$4),1),"")</f>
        <v/>
      </c>
      <c r="C16" s="6" t="str">
        <f ca="1">IFERROR(INDIRECT(ADDRESS(MATCH($F16,[1]CIC!$A$1:$A$77,0),2,3,1,C$4),1),"")</f>
        <v/>
      </c>
      <c r="D16" s="6" t="str">
        <f ca="1">IFERROR(INDIRECT(ADDRESS(MATCH($F16,[1]CIC!$A$1:$A$77,0),2,3,1,D$4),1),"")</f>
        <v/>
      </c>
      <c r="E16" s="5" t="s">
        <v>77</v>
      </c>
      <c r="F16" s="1" t="s">
        <v>25</v>
      </c>
      <c r="G16" s="4"/>
      <c r="H16" s="3"/>
      <c r="I16" s="3"/>
      <c r="J16" s="3"/>
      <c r="K16" s="3"/>
      <c r="L16" s="3"/>
      <c r="M16" s="3"/>
      <c r="N16" s="3"/>
      <c r="O16" s="2"/>
      <c r="P16" s="1"/>
    </row>
  </sheetData>
  <dataValidations count="1">
    <dataValidation type="list" allowBlank="1" showInputMessage="1" showErrorMessage="1" sqref="P5:P16">
      <formula1>$B$1:$B$77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Liste!$B$1:$B$77</xm:f>
          </x14:formula1>
          <xm:sqref>F5:F16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2" sqref="F2"/>
    </sheetView>
  </sheetViews>
  <sheetFormatPr baseColWidth="10" defaultRowHeight="15" x14ac:dyDescent="0.25"/>
  <cols>
    <col min="1" max="1" width="3.85546875" customWidth="1"/>
    <col min="2" max="4" width="10.42578125" bestFit="1" customWidth="1"/>
    <col min="5" max="5" width="5.42578125" bestFit="1" customWidth="1"/>
    <col min="6" max="6" width="19.140625" customWidth="1"/>
    <col min="7" max="7" width="3.85546875" bestFit="1" customWidth="1"/>
    <col min="8" max="8" width="3" bestFit="1" customWidth="1"/>
    <col min="9" max="9" width="3.5703125" bestFit="1" customWidth="1"/>
    <col min="10" max="10" width="7.7109375" customWidth="1"/>
    <col min="11" max="11" width="18.5703125" customWidth="1"/>
    <col min="12" max="12" width="5" customWidth="1"/>
    <col min="13" max="13" width="5.5703125" customWidth="1"/>
    <col min="14" max="14" width="6.7109375" customWidth="1"/>
    <col min="15" max="15" width="9.28515625" customWidth="1"/>
    <col min="16" max="16" width="19.140625" customWidth="1"/>
  </cols>
  <sheetData>
    <row r="1" spans="1:16" ht="15.75" thickBot="1" x14ac:dyDescent="0.3"/>
    <row r="2" spans="1:16" ht="15.75" thickBot="1" x14ac:dyDescent="0.3">
      <c r="E2" t="s">
        <v>87</v>
      </c>
      <c r="F2" s="21">
        <f>'Sv1'!F2+1</f>
        <v>42676</v>
      </c>
    </row>
    <row r="3" spans="1:16" ht="15.75" thickBot="1" x14ac:dyDescent="0.3"/>
    <row r="4" spans="1:16" ht="15.75" thickBot="1" x14ac:dyDescent="0.3">
      <c r="A4" s="20"/>
      <c r="B4" s="18" t="s">
        <v>81</v>
      </c>
      <c r="C4" s="18" t="s">
        <v>77</v>
      </c>
      <c r="D4" s="18" t="s">
        <v>78</v>
      </c>
      <c r="E4" s="17" t="s">
        <v>86</v>
      </c>
      <c r="F4" s="16" t="s">
        <v>82</v>
      </c>
      <c r="G4" s="19" t="s">
        <v>81</v>
      </c>
      <c r="H4" s="18" t="s">
        <v>77</v>
      </c>
      <c r="I4" s="18" t="s">
        <v>78</v>
      </c>
      <c r="J4" s="18" t="s">
        <v>85</v>
      </c>
      <c r="K4" s="18" t="s">
        <v>82</v>
      </c>
      <c r="L4" s="18" t="s">
        <v>81</v>
      </c>
      <c r="M4" s="18" t="s">
        <v>77</v>
      </c>
      <c r="N4" s="18" t="s">
        <v>84</v>
      </c>
      <c r="O4" s="17" t="s">
        <v>83</v>
      </c>
      <c r="P4" s="16" t="s">
        <v>82</v>
      </c>
    </row>
    <row r="5" spans="1:16" ht="15.75" thickBot="1" x14ac:dyDescent="0.3">
      <c r="A5" s="15">
        <v>1</v>
      </c>
      <c r="B5" s="6" t="str">
        <f ca="1">IFERROR(INDIRECT(ADDRESS(MATCH($F5,[1]CIC!$A$1:$A$77,0),2,3,1,B$4),1),"")</f>
        <v/>
      </c>
      <c r="C5" s="6" t="str">
        <f ca="1">IFERROR(INDIRECT(ADDRESS(MATCH($F5,[1]CIC!$A$1:$A$77,0),2,3,1,C$4),1),"")</f>
        <v/>
      </c>
      <c r="D5" s="6" t="str">
        <f ca="1">IFERROR(INDIRECT(ADDRESS(MATCH($F5,[1]CIC!$A$1:$A$77,0),2,3,1,D$4),1),"")</f>
        <v/>
      </c>
      <c r="E5" s="5" t="s">
        <v>81</v>
      </c>
      <c r="F5" s="1" t="s">
        <v>76</v>
      </c>
      <c r="G5" s="14"/>
      <c r="H5" s="13"/>
      <c r="I5" s="13"/>
      <c r="J5" s="13"/>
      <c r="K5" s="13"/>
      <c r="L5" s="13"/>
      <c r="M5" s="13"/>
      <c r="N5" s="13"/>
      <c r="O5" s="12"/>
      <c r="P5" s="1"/>
    </row>
    <row r="6" spans="1:16" ht="15.75" thickBot="1" x14ac:dyDescent="0.3">
      <c r="A6" s="11">
        <v>2</v>
      </c>
      <c r="B6" s="6" t="str">
        <f ca="1">IFERROR(INDIRECT(ADDRESS(MATCH($F6,[1]CIC!$A$1:$A$77,0),2,3,1,B$4),1),"")</f>
        <v/>
      </c>
      <c r="C6" s="6" t="str">
        <f ca="1">IFERROR(INDIRECT(ADDRESS(MATCH($F6,[1]CIC!$A$1:$A$77,0),2,3,1,C$4),1),"")</f>
        <v/>
      </c>
      <c r="D6" s="6" t="str">
        <f ca="1">IFERROR(INDIRECT(ADDRESS(MATCH($F6,[1]CIC!$A$1:$A$77,0),2,3,1,D$4),1),"")</f>
        <v/>
      </c>
      <c r="E6" s="5" t="s">
        <v>81</v>
      </c>
      <c r="F6" s="1" t="s">
        <v>72</v>
      </c>
      <c r="G6" s="10"/>
      <c r="H6" s="9"/>
      <c r="I6" s="9"/>
      <c r="J6" s="9"/>
      <c r="K6" s="9"/>
      <c r="L6" s="9"/>
      <c r="M6" s="9"/>
      <c r="N6" s="9"/>
      <c r="O6" s="8"/>
      <c r="P6" s="1"/>
    </row>
    <row r="7" spans="1:16" ht="15.75" thickBot="1" x14ac:dyDescent="0.3">
      <c r="A7" s="11">
        <v>3</v>
      </c>
      <c r="B7" s="6" t="str">
        <f ca="1">IFERROR(INDIRECT(ADDRESS(MATCH($F7,[1]CIC!$A$1:$A$77,0),2,3,1,B$4),1),"")</f>
        <v/>
      </c>
      <c r="C7" s="6" t="str">
        <f ca="1">IFERROR(INDIRECT(ADDRESS(MATCH($F7,[1]CIC!$A$1:$A$77,0),2,3,1,C$4),1),"")</f>
        <v/>
      </c>
      <c r="D7" s="6" t="str">
        <f ca="1">IFERROR(INDIRECT(ADDRESS(MATCH($F7,[1]CIC!$A$1:$A$77,0),2,3,1,D$4),1),"")</f>
        <v/>
      </c>
      <c r="E7" s="5" t="s">
        <v>79</v>
      </c>
      <c r="F7" s="1" t="s">
        <v>64</v>
      </c>
      <c r="G7" s="10"/>
      <c r="H7" s="9"/>
      <c r="I7" s="9"/>
      <c r="J7" s="9"/>
      <c r="K7" s="9"/>
      <c r="L7" s="9"/>
      <c r="M7" s="9"/>
      <c r="N7" s="9"/>
      <c r="O7" s="8"/>
      <c r="P7" s="1"/>
    </row>
    <row r="8" spans="1:16" ht="15.75" thickBot="1" x14ac:dyDescent="0.3">
      <c r="A8" s="11">
        <v>4</v>
      </c>
      <c r="B8" s="6" t="str">
        <f ca="1">IFERROR(INDIRECT(ADDRESS(MATCH($F8,[1]CIC!$A$1:$A$77,0),2,3,1,B$4),1),"")</f>
        <v/>
      </c>
      <c r="C8" s="6" t="str">
        <f ca="1">IFERROR(INDIRECT(ADDRESS(MATCH($F8,[1]CIC!$A$1:$A$77,0),2,3,1,C$4),1),"")</f>
        <v/>
      </c>
      <c r="D8" s="6" t="str">
        <f ca="1">IFERROR(INDIRECT(ADDRESS(MATCH($F8,[1]CIC!$A$1:$A$77,0),2,3,1,D$4),1),"")</f>
        <v/>
      </c>
      <c r="E8" s="5" t="s">
        <v>81</v>
      </c>
      <c r="F8" s="1" t="s">
        <v>57</v>
      </c>
      <c r="G8" s="10"/>
      <c r="H8" s="9"/>
      <c r="I8" s="9"/>
      <c r="J8" s="9"/>
      <c r="K8" s="9"/>
      <c r="L8" s="9"/>
      <c r="M8" s="9"/>
      <c r="N8" s="9"/>
      <c r="O8" s="8"/>
      <c r="P8" s="1"/>
    </row>
    <row r="9" spans="1:16" ht="15.75" thickBot="1" x14ac:dyDescent="0.3">
      <c r="A9" s="11">
        <v>5</v>
      </c>
      <c r="B9" s="6" t="str">
        <f ca="1">IFERROR(INDIRECT(ADDRESS(MATCH($F9,[1]CIC!$A$1:$A$77,0),2,3,1,B$4),1),"")</f>
        <v/>
      </c>
      <c r="C9" s="6" t="str">
        <f ca="1">IFERROR(INDIRECT(ADDRESS(MATCH($F9,[1]CIC!$A$1:$A$77,0),2,3,1,C$4),1),"")</f>
        <v/>
      </c>
      <c r="D9" s="6" t="str">
        <f ca="1">IFERROR(INDIRECT(ADDRESS(MATCH($F9,[1]CIC!$A$1:$A$77,0),2,3,1,D$4),1),"")</f>
        <v/>
      </c>
      <c r="E9" s="5" t="s">
        <v>78</v>
      </c>
      <c r="F9" s="1" t="s">
        <v>45</v>
      </c>
      <c r="G9" s="10"/>
      <c r="H9" s="9"/>
      <c r="I9" s="9"/>
      <c r="J9" s="9"/>
      <c r="K9" s="9"/>
      <c r="L9" s="9"/>
      <c r="M9" s="9"/>
      <c r="N9" s="9"/>
      <c r="O9" s="8"/>
      <c r="P9" s="1"/>
    </row>
    <row r="10" spans="1:16" ht="15.75" thickBot="1" x14ac:dyDescent="0.3">
      <c r="A10" s="11">
        <v>6</v>
      </c>
      <c r="B10" s="6" t="str">
        <f ca="1">IFERROR(INDIRECT(ADDRESS(MATCH($F10,[1]CIC!$A$1:$A$77,0),2,3,1,B$4),1),"")</f>
        <v/>
      </c>
      <c r="C10" s="6" t="str">
        <f ca="1">IFERROR(INDIRECT(ADDRESS(MATCH($F10,[1]CIC!$A$1:$A$77,0),2,3,1,C$4),1),"")</f>
        <v/>
      </c>
      <c r="D10" s="6" t="str">
        <f ca="1">IFERROR(INDIRECT(ADDRESS(MATCH($F10,[1]CIC!$A$1:$A$77,0),2,3,1,D$4),1),"")</f>
        <v/>
      </c>
      <c r="E10" s="5" t="s">
        <v>80</v>
      </c>
      <c r="F10" s="1" t="s">
        <v>37</v>
      </c>
      <c r="G10" s="10"/>
      <c r="H10" s="9"/>
      <c r="I10" s="9"/>
      <c r="J10" s="9"/>
      <c r="K10" s="9"/>
      <c r="L10" s="9"/>
      <c r="M10" s="9"/>
      <c r="N10" s="9"/>
      <c r="O10" s="8"/>
      <c r="P10" s="1"/>
    </row>
    <row r="11" spans="1:16" ht="15.75" thickBot="1" x14ac:dyDescent="0.3">
      <c r="A11" s="11">
        <v>7</v>
      </c>
      <c r="B11" s="6" t="str">
        <f ca="1">IFERROR(INDIRECT(ADDRESS(MATCH($F11,[1]CIC!$A$1:$A$77,0),2,3,1,B$4),1),"")</f>
        <v/>
      </c>
      <c r="C11" s="6" t="str">
        <f ca="1">IFERROR(INDIRECT(ADDRESS(MATCH($F11,[1]CIC!$A$1:$A$77,0),2,3,1,C$4),1),"")</f>
        <v/>
      </c>
      <c r="D11" s="6" t="str">
        <f ca="1">IFERROR(INDIRECT(ADDRESS(MATCH($F11,[1]CIC!$A$1:$A$77,0),2,3,1,D$4),1),"")</f>
        <v/>
      </c>
      <c r="E11" s="5" t="s">
        <v>78</v>
      </c>
      <c r="F11" s="1" t="s">
        <v>27</v>
      </c>
      <c r="G11" s="10"/>
      <c r="H11" s="9"/>
      <c r="I11" s="9"/>
      <c r="J11" s="9"/>
      <c r="K11" s="9"/>
      <c r="L11" s="9"/>
      <c r="M11" s="9"/>
      <c r="N11" s="9"/>
      <c r="O11" s="8"/>
      <c r="P11" s="1"/>
    </row>
    <row r="12" spans="1:16" ht="15.75" thickBot="1" x14ac:dyDescent="0.3">
      <c r="A12" s="11">
        <v>8</v>
      </c>
      <c r="B12" s="6" t="str">
        <f ca="1">IFERROR(INDIRECT(ADDRESS(MATCH($F12,[1]CIC!$A$1:$A$77,0),2,3,1,B$4),1),"")</f>
        <v/>
      </c>
      <c r="C12" s="6" t="str">
        <f ca="1">IFERROR(INDIRECT(ADDRESS(MATCH($F12,[1]CIC!$A$1:$A$77,0),2,3,1,C$4),1),"")</f>
        <v/>
      </c>
      <c r="D12" s="6" t="str">
        <f ca="1">IFERROR(INDIRECT(ADDRESS(MATCH($F12,[1]CIC!$A$1:$A$77,0),2,3,1,D$4),1),"")</f>
        <v/>
      </c>
      <c r="E12" s="5" t="s">
        <v>80</v>
      </c>
      <c r="F12" s="1" t="s">
        <v>16</v>
      </c>
      <c r="G12" s="10"/>
      <c r="H12" s="9"/>
      <c r="I12" s="9"/>
      <c r="J12" s="9"/>
      <c r="K12" s="9"/>
      <c r="L12" s="9"/>
      <c r="M12" s="9"/>
      <c r="N12" s="9"/>
      <c r="O12" s="8"/>
      <c r="P12" s="1"/>
    </row>
    <row r="13" spans="1:16" ht="15.75" thickBot="1" x14ac:dyDescent="0.3">
      <c r="A13" s="11">
        <v>9</v>
      </c>
      <c r="B13" s="6" t="str">
        <f ca="1">IFERROR(INDIRECT(ADDRESS(MATCH($F13,[1]CIC!$A$1:$A$77,0),2,3,1,B$4),1),"")</f>
        <v/>
      </c>
      <c r="C13" s="6" t="str">
        <f ca="1">IFERROR(INDIRECT(ADDRESS(MATCH($F13,[1]CIC!$A$1:$A$77,0),2,3,1,C$4),1),"")</f>
        <v/>
      </c>
      <c r="D13" s="6" t="str">
        <f ca="1">IFERROR(INDIRECT(ADDRESS(MATCH($F13,[1]CIC!$A$1:$A$77,0),2,3,1,D$4),1),"")</f>
        <v/>
      </c>
      <c r="E13" s="5" t="s">
        <v>79</v>
      </c>
      <c r="F13" s="1" t="s">
        <v>6</v>
      </c>
      <c r="G13" s="10"/>
      <c r="H13" s="9"/>
      <c r="I13" s="9"/>
      <c r="J13" s="9"/>
      <c r="K13" s="9"/>
      <c r="L13" s="9"/>
      <c r="M13" s="9"/>
      <c r="N13" s="9"/>
      <c r="O13" s="8"/>
      <c r="P13" s="1"/>
    </row>
    <row r="14" spans="1:16" ht="15.75" thickBot="1" x14ac:dyDescent="0.3">
      <c r="A14" s="11">
        <v>10</v>
      </c>
      <c r="B14" s="6" t="str">
        <f ca="1">IFERROR(INDIRECT(ADDRESS(MATCH($F14,[1]CIC!$A$1:$A$77,0),2,3,1,B$4),1),"")</f>
        <v/>
      </c>
      <c r="C14" s="6" t="str">
        <f ca="1">IFERROR(INDIRECT(ADDRESS(MATCH($F14,[1]CIC!$A$1:$A$77,0),2,3,1,C$4),1),"")</f>
        <v/>
      </c>
      <c r="D14" s="6" t="str">
        <f ca="1">IFERROR(INDIRECT(ADDRESS(MATCH($F14,[1]CIC!$A$1:$A$77,0),2,3,1,D$4),1),"")</f>
        <v/>
      </c>
      <c r="E14" s="5" t="s">
        <v>79</v>
      </c>
      <c r="F14" s="1" t="s">
        <v>29</v>
      </c>
      <c r="G14" s="10"/>
      <c r="H14" s="9"/>
      <c r="I14" s="9"/>
      <c r="J14" s="9"/>
      <c r="K14" s="9"/>
      <c r="L14" s="9"/>
      <c r="M14" s="9"/>
      <c r="N14" s="9"/>
      <c r="O14" s="8"/>
      <c r="P14" s="1"/>
    </row>
    <row r="15" spans="1:16" ht="15.75" thickBot="1" x14ac:dyDescent="0.3">
      <c r="A15" s="11">
        <v>11</v>
      </c>
      <c r="B15" s="6" t="str">
        <f ca="1">IFERROR(INDIRECT(ADDRESS(MATCH($F15,[1]CIC!$A$1:$A$77,0),2,3,1,B$4),1),"")</f>
        <v/>
      </c>
      <c r="C15" s="6" t="str">
        <f ca="1">IFERROR(INDIRECT(ADDRESS(MATCH($F15,[1]CIC!$A$1:$A$77,0),2,3,1,C$4),1),"")</f>
        <v/>
      </c>
      <c r="D15" s="6" t="str">
        <f ca="1">IFERROR(INDIRECT(ADDRESS(MATCH($F15,[1]CIC!$A$1:$A$77,0),2,3,1,D$4),1),"")</f>
        <v/>
      </c>
      <c r="E15" s="5" t="s">
        <v>78</v>
      </c>
      <c r="F15" s="1" t="s">
        <v>46</v>
      </c>
      <c r="G15" s="10"/>
      <c r="H15" s="9"/>
      <c r="I15" s="9"/>
      <c r="J15" s="9"/>
      <c r="K15" s="9"/>
      <c r="L15" s="9"/>
      <c r="M15" s="9"/>
      <c r="N15" s="9"/>
      <c r="O15" s="8"/>
      <c r="P15" s="1"/>
    </row>
    <row r="16" spans="1:16" ht="15.75" thickBot="1" x14ac:dyDescent="0.3">
      <c r="A16" s="7">
        <v>12</v>
      </c>
      <c r="B16" s="6" t="str">
        <f ca="1">IFERROR(INDIRECT(ADDRESS(MATCH($F16,[1]CIC!$A$1:$A$77,0),2,3,1,B$4),1),"")</f>
        <v/>
      </c>
      <c r="C16" s="6" t="str">
        <f ca="1">IFERROR(INDIRECT(ADDRESS(MATCH($F16,[1]CIC!$A$1:$A$77,0),2,3,1,C$4),1),"")</f>
        <v/>
      </c>
      <c r="D16" s="6" t="str">
        <f ca="1">IFERROR(INDIRECT(ADDRESS(MATCH($F16,[1]CIC!$A$1:$A$77,0),2,3,1,D$4),1),"")</f>
        <v/>
      </c>
      <c r="E16" s="5" t="s">
        <v>77</v>
      </c>
      <c r="F16" s="1" t="s">
        <v>25</v>
      </c>
      <c r="G16" s="4"/>
      <c r="H16" s="3"/>
      <c r="I16" s="3"/>
      <c r="J16" s="3"/>
      <c r="K16" s="3"/>
      <c r="L16" s="3"/>
      <c r="M16" s="3"/>
      <c r="N16" s="3"/>
      <c r="O16" s="2"/>
      <c r="P16" s="1"/>
    </row>
  </sheetData>
  <dataValidations count="1">
    <dataValidation type="list" allowBlank="1" showInputMessage="1" showErrorMessage="1" sqref="P5:P16">
      <formula1>$B$1:$B$77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Liste!$B$1:$B$77</xm:f>
          </x14:formula1>
          <xm:sqref>F5:F16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3" sqref="F3"/>
    </sheetView>
  </sheetViews>
  <sheetFormatPr baseColWidth="10" defaultRowHeight="15" x14ac:dyDescent="0.25"/>
  <cols>
    <col min="1" max="1" width="3.85546875" customWidth="1"/>
    <col min="2" max="4" width="10.42578125" bestFit="1" customWidth="1"/>
    <col min="5" max="5" width="5.42578125" bestFit="1" customWidth="1"/>
    <col min="6" max="6" width="19.140625" customWidth="1"/>
    <col min="7" max="7" width="3.85546875" bestFit="1" customWidth="1"/>
    <col min="8" max="8" width="3" bestFit="1" customWidth="1"/>
    <col min="9" max="9" width="3.5703125" bestFit="1" customWidth="1"/>
    <col min="10" max="10" width="7.7109375" customWidth="1"/>
    <col min="11" max="11" width="18.5703125" customWidth="1"/>
    <col min="12" max="12" width="5" customWidth="1"/>
    <col min="13" max="13" width="5.5703125" customWidth="1"/>
    <col min="14" max="14" width="6.7109375" customWidth="1"/>
    <col min="15" max="15" width="9.28515625" customWidth="1"/>
    <col min="16" max="16" width="19.140625" customWidth="1"/>
  </cols>
  <sheetData>
    <row r="1" spans="1:16" ht="15.75" thickBot="1" x14ac:dyDescent="0.3"/>
    <row r="2" spans="1:16" ht="15.75" thickBot="1" x14ac:dyDescent="0.3">
      <c r="E2" t="s">
        <v>87</v>
      </c>
      <c r="F2" s="21">
        <f>'Sv1'!F2+28</f>
        <v>42703</v>
      </c>
    </row>
    <row r="3" spans="1:16" ht="15.75" thickBot="1" x14ac:dyDescent="0.3"/>
    <row r="4" spans="1:16" ht="15.75" thickBot="1" x14ac:dyDescent="0.3">
      <c r="A4" s="20"/>
      <c r="B4" s="18" t="s">
        <v>81</v>
      </c>
      <c r="C4" s="18" t="s">
        <v>77</v>
      </c>
      <c r="D4" s="18" t="s">
        <v>78</v>
      </c>
      <c r="E4" s="17" t="s">
        <v>86</v>
      </c>
      <c r="F4" s="16" t="s">
        <v>82</v>
      </c>
      <c r="G4" s="19" t="s">
        <v>81</v>
      </c>
      <c r="H4" s="18" t="s">
        <v>77</v>
      </c>
      <c r="I4" s="18" t="s">
        <v>78</v>
      </c>
      <c r="J4" s="18" t="s">
        <v>85</v>
      </c>
      <c r="K4" s="18" t="s">
        <v>82</v>
      </c>
      <c r="L4" s="18" t="s">
        <v>81</v>
      </c>
      <c r="M4" s="18" t="s">
        <v>77</v>
      </c>
      <c r="N4" s="18" t="s">
        <v>84</v>
      </c>
      <c r="O4" s="17" t="s">
        <v>83</v>
      </c>
      <c r="P4" s="16" t="s">
        <v>82</v>
      </c>
    </row>
    <row r="5" spans="1:16" ht="15.75" thickBot="1" x14ac:dyDescent="0.3">
      <c r="A5" s="15">
        <v>1</v>
      </c>
      <c r="B5" s="6" t="str">
        <f ca="1">IFERROR(INDIRECT(ADDRESS(MATCH($F5,[1]CIC!$A$1:$A$77,0),2,3,1,B$4),1),"")</f>
        <v/>
      </c>
      <c r="C5" s="6" t="str">
        <f ca="1">IFERROR(INDIRECT(ADDRESS(MATCH($F5,[1]CIC!$A$1:$A$77,0),2,3,1,C$4),1),"")</f>
        <v/>
      </c>
      <c r="D5" s="6" t="str">
        <f ca="1">IFERROR(INDIRECT(ADDRESS(MATCH($F5,[1]CIC!$A$1:$A$77,0),2,3,1,D$4),1),"")</f>
        <v/>
      </c>
      <c r="E5" s="5" t="s">
        <v>81</v>
      </c>
      <c r="F5" s="1" t="s">
        <v>76</v>
      </c>
      <c r="G5" s="14"/>
      <c r="H5" s="13"/>
      <c r="I5" s="13"/>
      <c r="J5" s="13"/>
      <c r="K5" s="13"/>
      <c r="L5" s="13"/>
      <c r="M5" s="13"/>
      <c r="N5" s="13"/>
      <c r="O5" s="12"/>
      <c r="P5" s="1"/>
    </row>
    <row r="6" spans="1:16" ht="15.75" thickBot="1" x14ac:dyDescent="0.3">
      <c r="A6" s="11">
        <v>2</v>
      </c>
      <c r="B6" s="6" t="str">
        <f ca="1">IFERROR(INDIRECT(ADDRESS(MATCH($F6,[1]CIC!$A$1:$A$77,0),2,3,1,B$4),1),"")</f>
        <v/>
      </c>
      <c r="C6" s="6" t="str">
        <f ca="1">IFERROR(INDIRECT(ADDRESS(MATCH($F6,[1]CIC!$A$1:$A$77,0),2,3,1,C$4),1),"")</f>
        <v/>
      </c>
      <c r="D6" s="6" t="str">
        <f ca="1">IFERROR(INDIRECT(ADDRESS(MATCH($F6,[1]CIC!$A$1:$A$77,0),2,3,1,D$4),1),"")</f>
        <v/>
      </c>
      <c r="E6" s="5" t="s">
        <v>81</v>
      </c>
      <c r="F6" s="1" t="s">
        <v>72</v>
      </c>
      <c r="G6" s="10"/>
      <c r="H6" s="9"/>
      <c r="I6" s="9"/>
      <c r="J6" s="9"/>
      <c r="K6" s="9"/>
      <c r="L6" s="9"/>
      <c r="M6" s="9"/>
      <c r="N6" s="9"/>
      <c r="O6" s="8"/>
      <c r="P6" s="1"/>
    </row>
    <row r="7" spans="1:16" ht="15.75" thickBot="1" x14ac:dyDescent="0.3">
      <c r="A7" s="11">
        <v>3</v>
      </c>
      <c r="B7" s="6" t="str">
        <f ca="1">IFERROR(INDIRECT(ADDRESS(MATCH($F7,[1]CIC!$A$1:$A$77,0),2,3,1,B$4),1),"")</f>
        <v/>
      </c>
      <c r="C7" s="6" t="str">
        <f ca="1">IFERROR(INDIRECT(ADDRESS(MATCH($F7,[1]CIC!$A$1:$A$77,0),2,3,1,C$4),1),"")</f>
        <v/>
      </c>
      <c r="D7" s="6" t="str">
        <f ca="1">IFERROR(INDIRECT(ADDRESS(MATCH($F7,[1]CIC!$A$1:$A$77,0),2,3,1,D$4),1),"")</f>
        <v/>
      </c>
      <c r="E7" s="5" t="s">
        <v>79</v>
      </c>
      <c r="F7" s="1" t="s">
        <v>64</v>
      </c>
      <c r="G7" s="10"/>
      <c r="H7" s="9"/>
      <c r="I7" s="9"/>
      <c r="J7" s="9"/>
      <c r="K7" s="9"/>
      <c r="L7" s="9"/>
      <c r="M7" s="9"/>
      <c r="N7" s="9"/>
      <c r="O7" s="8"/>
      <c r="P7" s="1"/>
    </row>
    <row r="8" spans="1:16" ht="15.75" thickBot="1" x14ac:dyDescent="0.3">
      <c r="A8" s="11">
        <v>4</v>
      </c>
      <c r="B8" s="6" t="str">
        <f ca="1">IFERROR(INDIRECT(ADDRESS(MATCH($F8,[1]CIC!$A$1:$A$77,0),2,3,1,B$4),1),"")</f>
        <v/>
      </c>
      <c r="C8" s="6" t="str">
        <f ca="1">IFERROR(INDIRECT(ADDRESS(MATCH($F8,[1]CIC!$A$1:$A$77,0),2,3,1,C$4),1),"")</f>
        <v/>
      </c>
      <c r="D8" s="6" t="str">
        <f ca="1">IFERROR(INDIRECT(ADDRESS(MATCH($F8,[1]CIC!$A$1:$A$77,0),2,3,1,D$4),1),"")</f>
        <v/>
      </c>
      <c r="E8" s="5" t="s">
        <v>81</v>
      </c>
      <c r="F8" s="1" t="s">
        <v>57</v>
      </c>
      <c r="G8" s="10"/>
      <c r="H8" s="9"/>
      <c r="I8" s="9"/>
      <c r="J8" s="9"/>
      <c r="K8" s="9"/>
      <c r="L8" s="9"/>
      <c r="M8" s="9"/>
      <c r="N8" s="9"/>
      <c r="O8" s="8"/>
      <c r="P8" s="1"/>
    </row>
    <row r="9" spans="1:16" ht="15.75" thickBot="1" x14ac:dyDescent="0.3">
      <c r="A9" s="11">
        <v>5</v>
      </c>
      <c r="B9" s="6" t="str">
        <f ca="1">IFERROR(INDIRECT(ADDRESS(MATCH($F9,[1]CIC!$A$1:$A$77,0),2,3,1,B$4),1),"")</f>
        <v/>
      </c>
      <c r="C9" s="6" t="str">
        <f ca="1">IFERROR(INDIRECT(ADDRESS(MATCH($F9,[1]CIC!$A$1:$A$77,0),2,3,1,C$4),1),"")</f>
        <v/>
      </c>
      <c r="D9" s="6" t="str">
        <f ca="1">IFERROR(INDIRECT(ADDRESS(MATCH($F9,[1]CIC!$A$1:$A$77,0),2,3,1,D$4),1),"")</f>
        <v/>
      </c>
      <c r="E9" s="5" t="s">
        <v>78</v>
      </c>
      <c r="F9" s="1" t="s">
        <v>45</v>
      </c>
      <c r="G9" s="10"/>
      <c r="H9" s="9"/>
      <c r="I9" s="9"/>
      <c r="J9" s="9"/>
      <c r="K9" s="9"/>
      <c r="L9" s="9"/>
      <c r="M9" s="9"/>
      <c r="N9" s="9"/>
      <c r="O9" s="8"/>
      <c r="P9" s="1"/>
    </row>
    <row r="10" spans="1:16" ht="15.75" thickBot="1" x14ac:dyDescent="0.3">
      <c r="A10" s="11">
        <v>6</v>
      </c>
      <c r="B10" s="6" t="str">
        <f ca="1">IFERROR(INDIRECT(ADDRESS(MATCH($F10,[1]CIC!$A$1:$A$77,0),2,3,1,B$4),1),"")</f>
        <v/>
      </c>
      <c r="C10" s="6" t="str">
        <f ca="1">IFERROR(INDIRECT(ADDRESS(MATCH($F10,[1]CIC!$A$1:$A$77,0),2,3,1,C$4),1),"")</f>
        <v/>
      </c>
      <c r="D10" s="6" t="str">
        <f ca="1">IFERROR(INDIRECT(ADDRESS(MATCH($F10,[1]CIC!$A$1:$A$77,0),2,3,1,D$4),1),"")</f>
        <v/>
      </c>
      <c r="E10" s="5" t="s">
        <v>80</v>
      </c>
      <c r="F10" s="1" t="s">
        <v>37</v>
      </c>
      <c r="G10" s="10"/>
      <c r="H10" s="9"/>
      <c r="I10" s="9"/>
      <c r="J10" s="9"/>
      <c r="K10" s="9"/>
      <c r="L10" s="9"/>
      <c r="M10" s="9"/>
      <c r="N10" s="9"/>
      <c r="O10" s="8"/>
      <c r="P10" s="1"/>
    </row>
    <row r="11" spans="1:16" ht="15.75" thickBot="1" x14ac:dyDescent="0.3">
      <c r="A11" s="11">
        <v>7</v>
      </c>
      <c r="B11" s="6" t="str">
        <f ca="1">IFERROR(INDIRECT(ADDRESS(MATCH($F11,[1]CIC!$A$1:$A$77,0),2,3,1,B$4),1),"")</f>
        <v/>
      </c>
      <c r="C11" s="6" t="str">
        <f ca="1">IFERROR(INDIRECT(ADDRESS(MATCH($F11,[1]CIC!$A$1:$A$77,0),2,3,1,C$4),1),"")</f>
        <v/>
      </c>
      <c r="D11" s="6" t="str">
        <f ca="1">IFERROR(INDIRECT(ADDRESS(MATCH($F11,[1]CIC!$A$1:$A$77,0),2,3,1,D$4),1),"")</f>
        <v/>
      </c>
      <c r="E11" s="5" t="s">
        <v>78</v>
      </c>
      <c r="F11" s="1" t="s">
        <v>27</v>
      </c>
      <c r="G11" s="10"/>
      <c r="H11" s="9"/>
      <c r="I11" s="9"/>
      <c r="J11" s="9"/>
      <c r="K11" s="9"/>
      <c r="L11" s="9"/>
      <c r="M11" s="9"/>
      <c r="N11" s="9"/>
      <c r="O11" s="8"/>
      <c r="P11" s="1"/>
    </row>
    <row r="12" spans="1:16" ht="15.75" thickBot="1" x14ac:dyDescent="0.3">
      <c r="A12" s="11">
        <v>8</v>
      </c>
      <c r="B12" s="6" t="str">
        <f ca="1">IFERROR(INDIRECT(ADDRESS(MATCH($F12,[1]CIC!$A$1:$A$77,0),2,3,1,B$4),1),"")</f>
        <v/>
      </c>
      <c r="C12" s="6" t="str">
        <f ca="1">IFERROR(INDIRECT(ADDRESS(MATCH($F12,[1]CIC!$A$1:$A$77,0),2,3,1,C$4),1),"")</f>
        <v/>
      </c>
      <c r="D12" s="6" t="str">
        <f ca="1">IFERROR(INDIRECT(ADDRESS(MATCH($F12,[1]CIC!$A$1:$A$77,0),2,3,1,D$4),1),"")</f>
        <v/>
      </c>
      <c r="E12" s="5" t="s">
        <v>80</v>
      </c>
      <c r="F12" s="1" t="s">
        <v>16</v>
      </c>
      <c r="G12" s="10"/>
      <c r="H12" s="9"/>
      <c r="I12" s="9"/>
      <c r="J12" s="9"/>
      <c r="K12" s="9"/>
      <c r="L12" s="9"/>
      <c r="M12" s="9"/>
      <c r="N12" s="9"/>
      <c r="O12" s="8"/>
      <c r="P12" s="1"/>
    </row>
    <row r="13" spans="1:16" ht="15.75" thickBot="1" x14ac:dyDescent="0.3">
      <c r="A13" s="11">
        <v>9</v>
      </c>
      <c r="B13" s="6" t="str">
        <f ca="1">IFERROR(INDIRECT(ADDRESS(MATCH($F13,[1]CIC!$A$1:$A$77,0),2,3,1,B$4),1),"")</f>
        <v/>
      </c>
      <c r="C13" s="6" t="str">
        <f ca="1">IFERROR(INDIRECT(ADDRESS(MATCH($F13,[1]CIC!$A$1:$A$77,0),2,3,1,C$4),1),"")</f>
        <v/>
      </c>
      <c r="D13" s="6" t="str">
        <f ca="1">IFERROR(INDIRECT(ADDRESS(MATCH($F13,[1]CIC!$A$1:$A$77,0),2,3,1,D$4),1),"")</f>
        <v/>
      </c>
      <c r="E13" s="5" t="s">
        <v>79</v>
      </c>
      <c r="F13" s="1" t="s">
        <v>6</v>
      </c>
      <c r="G13" s="10"/>
      <c r="H13" s="9"/>
      <c r="I13" s="9"/>
      <c r="J13" s="9"/>
      <c r="K13" s="9"/>
      <c r="L13" s="9"/>
      <c r="M13" s="9"/>
      <c r="N13" s="9"/>
      <c r="O13" s="8"/>
      <c r="P13" s="1"/>
    </row>
    <row r="14" spans="1:16" ht="15.75" thickBot="1" x14ac:dyDescent="0.3">
      <c r="A14" s="11">
        <v>10</v>
      </c>
      <c r="B14" s="6" t="str">
        <f ca="1">IFERROR(INDIRECT(ADDRESS(MATCH($F14,[1]CIC!$A$1:$A$77,0),2,3,1,B$4),1),"")</f>
        <v/>
      </c>
      <c r="C14" s="6" t="str">
        <f ca="1">IFERROR(INDIRECT(ADDRESS(MATCH($F14,[1]CIC!$A$1:$A$77,0),2,3,1,C$4),1),"")</f>
        <v/>
      </c>
      <c r="D14" s="6" t="str">
        <f ca="1">IFERROR(INDIRECT(ADDRESS(MATCH($F14,[1]CIC!$A$1:$A$77,0),2,3,1,D$4),1),"")</f>
        <v/>
      </c>
      <c r="E14" s="5" t="s">
        <v>79</v>
      </c>
      <c r="F14" s="1" t="s">
        <v>29</v>
      </c>
      <c r="G14" s="10"/>
      <c r="H14" s="9"/>
      <c r="I14" s="9"/>
      <c r="J14" s="9"/>
      <c r="K14" s="9"/>
      <c r="L14" s="9"/>
      <c r="M14" s="9"/>
      <c r="N14" s="9"/>
      <c r="O14" s="8"/>
      <c r="P14" s="1"/>
    </row>
    <row r="15" spans="1:16" ht="15.75" thickBot="1" x14ac:dyDescent="0.3">
      <c r="A15" s="11">
        <v>11</v>
      </c>
      <c r="B15" s="6" t="str">
        <f ca="1">IFERROR(INDIRECT(ADDRESS(MATCH($F15,[1]CIC!$A$1:$A$77,0),2,3,1,B$4),1),"")</f>
        <v/>
      </c>
      <c r="C15" s="6" t="str">
        <f ca="1">IFERROR(INDIRECT(ADDRESS(MATCH($F15,[1]CIC!$A$1:$A$77,0),2,3,1,C$4),1),"")</f>
        <v/>
      </c>
      <c r="D15" s="6" t="str">
        <f ca="1">IFERROR(INDIRECT(ADDRESS(MATCH($F15,[1]CIC!$A$1:$A$77,0),2,3,1,D$4),1),"")</f>
        <v/>
      </c>
      <c r="E15" s="5" t="s">
        <v>78</v>
      </c>
      <c r="F15" s="1" t="s">
        <v>46</v>
      </c>
      <c r="G15" s="10"/>
      <c r="H15" s="9"/>
      <c r="I15" s="9"/>
      <c r="J15" s="9"/>
      <c r="K15" s="9"/>
      <c r="L15" s="9"/>
      <c r="M15" s="9"/>
      <c r="N15" s="9"/>
      <c r="O15" s="8"/>
      <c r="P15" s="1"/>
    </row>
    <row r="16" spans="1:16" ht="15.75" thickBot="1" x14ac:dyDescent="0.3">
      <c r="A16" s="7">
        <v>12</v>
      </c>
      <c r="B16" s="6" t="str">
        <f ca="1">IFERROR(INDIRECT(ADDRESS(MATCH($F16,[1]CIC!$A$1:$A$77,0),2,3,1,B$4),1),"")</f>
        <v/>
      </c>
      <c r="C16" s="6" t="str">
        <f ca="1">IFERROR(INDIRECT(ADDRESS(MATCH($F16,[1]CIC!$A$1:$A$77,0),2,3,1,C$4),1),"")</f>
        <v/>
      </c>
      <c r="D16" s="6" t="str">
        <f ca="1">IFERROR(INDIRECT(ADDRESS(MATCH($F16,[1]CIC!$A$1:$A$77,0),2,3,1,D$4),1),"")</f>
        <v/>
      </c>
      <c r="E16" s="5" t="s">
        <v>77</v>
      </c>
      <c r="F16" s="1" t="s">
        <v>25</v>
      </c>
      <c r="G16" s="4"/>
      <c r="H16" s="3"/>
      <c r="I16" s="3"/>
      <c r="J16" s="3"/>
      <c r="K16" s="3"/>
      <c r="L16" s="3"/>
      <c r="M16" s="3"/>
      <c r="N16" s="3"/>
      <c r="O16" s="2"/>
      <c r="P16" s="1"/>
    </row>
  </sheetData>
  <dataValidations count="1">
    <dataValidation type="list" allowBlank="1" showInputMessage="1" showErrorMessage="1" sqref="P5:P16">
      <formula1>$B$1:$B$77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Liste!$B$1:$B$77</xm:f>
          </x14:formula1>
          <xm:sqref>F5:F16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3" sqref="F3"/>
    </sheetView>
  </sheetViews>
  <sheetFormatPr baseColWidth="10" defaultRowHeight="15" x14ac:dyDescent="0.25"/>
  <cols>
    <col min="1" max="1" width="3.85546875" customWidth="1"/>
    <col min="2" max="4" width="10.42578125" bestFit="1" customWidth="1"/>
    <col min="5" max="5" width="5.42578125" bestFit="1" customWidth="1"/>
    <col min="6" max="6" width="19.140625" customWidth="1"/>
    <col min="7" max="7" width="3.85546875" bestFit="1" customWidth="1"/>
    <col min="8" max="8" width="3" bestFit="1" customWidth="1"/>
    <col min="9" max="9" width="3.5703125" bestFit="1" customWidth="1"/>
    <col min="10" max="10" width="7.7109375" customWidth="1"/>
    <col min="11" max="11" width="18.5703125" customWidth="1"/>
    <col min="12" max="12" width="5" customWidth="1"/>
    <col min="13" max="13" width="5.5703125" customWidth="1"/>
    <col min="14" max="14" width="6.7109375" customWidth="1"/>
    <col min="15" max="15" width="9.28515625" customWidth="1"/>
    <col min="16" max="16" width="19.140625" customWidth="1"/>
  </cols>
  <sheetData>
    <row r="1" spans="1:16" ht="15.75" thickBot="1" x14ac:dyDescent="0.3"/>
    <row r="2" spans="1:16" ht="15.75" thickBot="1" x14ac:dyDescent="0.3">
      <c r="E2" t="s">
        <v>87</v>
      </c>
      <c r="F2" s="21">
        <f>'Sv1'!F2+29</f>
        <v>42704</v>
      </c>
    </row>
    <row r="3" spans="1:16" ht="15.75" thickBot="1" x14ac:dyDescent="0.3"/>
    <row r="4" spans="1:16" ht="15.75" thickBot="1" x14ac:dyDescent="0.3">
      <c r="A4" s="20"/>
      <c r="B4" s="18" t="s">
        <v>81</v>
      </c>
      <c r="C4" s="18" t="s">
        <v>77</v>
      </c>
      <c r="D4" s="18" t="s">
        <v>78</v>
      </c>
      <c r="E4" s="17" t="s">
        <v>86</v>
      </c>
      <c r="F4" s="16" t="s">
        <v>82</v>
      </c>
      <c r="G4" s="19" t="s">
        <v>81</v>
      </c>
      <c r="H4" s="18" t="s">
        <v>77</v>
      </c>
      <c r="I4" s="18" t="s">
        <v>78</v>
      </c>
      <c r="J4" s="18" t="s">
        <v>85</v>
      </c>
      <c r="K4" s="18" t="s">
        <v>82</v>
      </c>
      <c r="L4" s="18" t="s">
        <v>81</v>
      </c>
      <c r="M4" s="18" t="s">
        <v>77</v>
      </c>
      <c r="N4" s="18" t="s">
        <v>84</v>
      </c>
      <c r="O4" s="17" t="s">
        <v>83</v>
      </c>
      <c r="P4" s="16" t="s">
        <v>82</v>
      </c>
    </row>
    <row r="5" spans="1:16" ht="15.75" thickBot="1" x14ac:dyDescent="0.3">
      <c r="A5" s="15">
        <v>1</v>
      </c>
      <c r="B5" s="6" t="str">
        <f ca="1">IFERROR(INDIRECT(ADDRESS(MATCH($F5,[1]CIC!$A$1:$A$77,0),2,3,1,B$4),1),"")</f>
        <v/>
      </c>
      <c r="C5" s="6" t="str">
        <f ca="1">IFERROR(INDIRECT(ADDRESS(MATCH($F5,[1]CIC!$A$1:$A$77,0),2,3,1,C$4),1),"")</f>
        <v/>
      </c>
      <c r="D5" s="6" t="str">
        <f ca="1">IFERROR(INDIRECT(ADDRESS(MATCH($F5,[1]CIC!$A$1:$A$77,0),2,3,1,D$4),1),"")</f>
        <v/>
      </c>
      <c r="E5" s="5" t="s">
        <v>81</v>
      </c>
      <c r="F5" s="1" t="s">
        <v>76</v>
      </c>
      <c r="G5" s="14"/>
      <c r="H5" s="13"/>
      <c r="I5" s="13"/>
      <c r="J5" s="13"/>
      <c r="K5" s="13"/>
      <c r="L5" s="13"/>
      <c r="M5" s="13"/>
      <c r="N5" s="13"/>
      <c r="O5" s="12"/>
      <c r="P5" s="1"/>
    </row>
    <row r="6" spans="1:16" ht="15.75" thickBot="1" x14ac:dyDescent="0.3">
      <c r="A6" s="11">
        <v>2</v>
      </c>
      <c r="B6" s="6" t="str">
        <f ca="1">IFERROR(INDIRECT(ADDRESS(MATCH($F6,[1]CIC!$A$1:$A$77,0),2,3,1,B$4),1),"")</f>
        <v/>
      </c>
      <c r="C6" s="6" t="str">
        <f ca="1">IFERROR(INDIRECT(ADDRESS(MATCH($F6,[1]CIC!$A$1:$A$77,0),2,3,1,C$4),1),"")</f>
        <v/>
      </c>
      <c r="D6" s="6" t="str">
        <f ca="1">IFERROR(INDIRECT(ADDRESS(MATCH($F6,[1]CIC!$A$1:$A$77,0),2,3,1,D$4),1),"")</f>
        <v/>
      </c>
      <c r="E6" s="5" t="s">
        <v>81</v>
      </c>
      <c r="F6" s="1" t="s">
        <v>72</v>
      </c>
      <c r="G6" s="10"/>
      <c r="H6" s="9"/>
      <c r="I6" s="9"/>
      <c r="J6" s="9"/>
      <c r="K6" s="9"/>
      <c r="L6" s="9"/>
      <c r="M6" s="9"/>
      <c r="N6" s="9"/>
      <c r="O6" s="8"/>
      <c r="P6" s="1"/>
    </row>
    <row r="7" spans="1:16" ht="15.75" thickBot="1" x14ac:dyDescent="0.3">
      <c r="A7" s="11">
        <v>3</v>
      </c>
      <c r="B7" s="6" t="str">
        <f ca="1">IFERROR(INDIRECT(ADDRESS(MATCH($F7,[1]CIC!$A$1:$A$77,0),2,3,1,B$4),1),"")</f>
        <v/>
      </c>
      <c r="C7" s="6" t="str">
        <f ca="1">IFERROR(INDIRECT(ADDRESS(MATCH($F7,[1]CIC!$A$1:$A$77,0),2,3,1,C$4),1),"")</f>
        <v/>
      </c>
      <c r="D7" s="6" t="str">
        <f ca="1">IFERROR(INDIRECT(ADDRESS(MATCH($F7,[1]CIC!$A$1:$A$77,0),2,3,1,D$4),1),"")</f>
        <v/>
      </c>
      <c r="E7" s="5" t="s">
        <v>79</v>
      </c>
      <c r="F7" s="1" t="s">
        <v>64</v>
      </c>
      <c r="G7" s="10"/>
      <c r="H7" s="9"/>
      <c r="I7" s="9"/>
      <c r="J7" s="9"/>
      <c r="K7" s="9"/>
      <c r="L7" s="9"/>
      <c r="M7" s="9"/>
      <c r="N7" s="9"/>
      <c r="O7" s="8"/>
      <c r="P7" s="1"/>
    </row>
    <row r="8" spans="1:16" ht="15.75" thickBot="1" x14ac:dyDescent="0.3">
      <c r="A8" s="11">
        <v>4</v>
      </c>
      <c r="B8" s="6" t="str">
        <f ca="1">IFERROR(INDIRECT(ADDRESS(MATCH($F8,[1]CIC!$A$1:$A$77,0),2,3,1,B$4),1),"")</f>
        <v/>
      </c>
      <c r="C8" s="6" t="str">
        <f ca="1">IFERROR(INDIRECT(ADDRESS(MATCH($F8,[1]CIC!$A$1:$A$77,0),2,3,1,C$4),1),"")</f>
        <v/>
      </c>
      <c r="D8" s="6" t="str">
        <f ca="1">IFERROR(INDIRECT(ADDRESS(MATCH($F8,[1]CIC!$A$1:$A$77,0),2,3,1,D$4),1),"")</f>
        <v/>
      </c>
      <c r="E8" s="5" t="s">
        <v>81</v>
      </c>
      <c r="F8" s="1" t="s">
        <v>57</v>
      </c>
      <c r="G8" s="10"/>
      <c r="H8" s="9"/>
      <c r="I8" s="9"/>
      <c r="J8" s="9"/>
      <c r="K8" s="9"/>
      <c r="L8" s="9"/>
      <c r="M8" s="9"/>
      <c r="N8" s="9"/>
      <c r="O8" s="8"/>
      <c r="P8" s="1"/>
    </row>
    <row r="9" spans="1:16" ht="15.75" thickBot="1" x14ac:dyDescent="0.3">
      <c r="A9" s="11">
        <v>5</v>
      </c>
      <c r="B9" s="6" t="str">
        <f ca="1">IFERROR(INDIRECT(ADDRESS(MATCH($F9,[1]CIC!$A$1:$A$77,0),2,3,1,B$4),1),"")</f>
        <v/>
      </c>
      <c r="C9" s="6" t="str">
        <f ca="1">IFERROR(INDIRECT(ADDRESS(MATCH($F9,[1]CIC!$A$1:$A$77,0),2,3,1,C$4),1),"")</f>
        <v/>
      </c>
      <c r="D9" s="6" t="str">
        <f ca="1">IFERROR(INDIRECT(ADDRESS(MATCH($F9,[1]CIC!$A$1:$A$77,0),2,3,1,D$4),1),"")</f>
        <v/>
      </c>
      <c r="E9" s="5" t="s">
        <v>78</v>
      </c>
      <c r="F9" s="1" t="s">
        <v>45</v>
      </c>
      <c r="G9" s="10"/>
      <c r="H9" s="9"/>
      <c r="I9" s="9"/>
      <c r="J9" s="9"/>
      <c r="K9" s="9"/>
      <c r="L9" s="9"/>
      <c r="M9" s="9"/>
      <c r="N9" s="9"/>
      <c r="O9" s="8"/>
      <c r="P9" s="1"/>
    </row>
    <row r="10" spans="1:16" ht="15.75" thickBot="1" x14ac:dyDescent="0.3">
      <c r="A10" s="11">
        <v>6</v>
      </c>
      <c r="B10" s="6" t="str">
        <f ca="1">IFERROR(INDIRECT(ADDRESS(MATCH($F10,[1]CIC!$A$1:$A$77,0),2,3,1,B$4),1),"")</f>
        <v/>
      </c>
      <c r="C10" s="6" t="str">
        <f ca="1">IFERROR(INDIRECT(ADDRESS(MATCH($F10,[1]CIC!$A$1:$A$77,0),2,3,1,C$4),1),"")</f>
        <v/>
      </c>
      <c r="D10" s="6" t="str">
        <f ca="1">IFERROR(INDIRECT(ADDRESS(MATCH($F10,[1]CIC!$A$1:$A$77,0),2,3,1,D$4),1),"")</f>
        <v/>
      </c>
      <c r="E10" s="5" t="s">
        <v>80</v>
      </c>
      <c r="F10" s="1" t="s">
        <v>37</v>
      </c>
      <c r="G10" s="10"/>
      <c r="H10" s="9"/>
      <c r="I10" s="9"/>
      <c r="J10" s="9"/>
      <c r="K10" s="9"/>
      <c r="L10" s="9"/>
      <c r="M10" s="9"/>
      <c r="N10" s="9"/>
      <c r="O10" s="8"/>
      <c r="P10" s="1"/>
    </row>
    <row r="11" spans="1:16" ht="15.75" thickBot="1" x14ac:dyDescent="0.3">
      <c r="A11" s="11">
        <v>7</v>
      </c>
      <c r="B11" s="6" t="str">
        <f ca="1">IFERROR(INDIRECT(ADDRESS(MATCH($F11,[1]CIC!$A$1:$A$77,0),2,3,1,B$4),1),"")</f>
        <v/>
      </c>
      <c r="C11" s="6" t="str">
        <f ca="1">IFERROR(INDIRECT(ADDRESS(MATCH($F11,[1]CIC!$A$1:$A$77,0),2,3,1,C$4),1),"")</f>
        <v/>
      </c>
      <c r="D11" s="6" t="str">
        <f ca="1">IFERROR(INDIRECT(ADDRESS(MATCH($F11,[1]CIC!$A$1:$A$77,0),2,3,1,D$4),1),"")</f>
        <v/>
      </c>
      <c r="E11" s="5" t="s">
        <v>78</v>
      </c>
      <c r="F11" s="1" t="s">
        <v>27</v>
      </c>
      <c r="G11" s="10"/>
      <c r="H11" s="9"/>
      <c r="I11" s="9"/>
      <c r="J11" s="9"/>
      <c r="K11" s="9"/>
      <c r="L11" s="9"/>
      <c r="M11" s="9"/>
      <c r="N11" s="9"/>
      <c r="O11" s="8"/>
      <c r="P11" s="1"/>
    </row>
    <row r="12" spans="1:16" ht="15.75" thickBot="1" x14ac:dyDescent="0.3">
      <c r="A12" s="11">
        <v>8</v>
      </c>
      <c r="B12" s="6" t="str">
        <f ca="1">IFERROR(INDIRECT(ADDRESS(MATCH($F12,[1]CIC!$A$1:$A$77,0),2,3,1,B$4),1),"")</f>
        <v/>
      </c>
      <c r="C12" s="6" t="str">
        <f ca="1">IFERROR(INDIRECT(ADDRESS(MATCH($F12,[1]CIC!$A$1:$A$77,0),2,3,1,C$4),1),"")</f>
        <v/>
      </c>
      <c r="D12" s="6" t="str">
        <f ca="1">IFERROR(INDIRECT(ADDRESS(MATCH($F12,[1]CIC!$A$1:$A$77,0),2,3,1,D$4),1),"")</f>
        <v/>
      </c>
      <c r="E12" s="5" t="s">
        <v>80</v>
      </c>
      <c r="F12" s="1" t="s">
        <v>16</v>
      </c>
      <c r="G12" s="10"/>
      <c r="H12" s="9"/>
      <c r="I12" s="9"/>
      <c r="J12" s="9"/>
      <c r="K12" s="9"/>
      <c r="L12" s="9"/>
      <c r="M12" s="9"/>
      <c r="N12" s="9"/>
      <c r="O12" s="8"/>
      <c r="P12" s="1"/>
    </row>
    <row r="13" spans="1:16" ht="15.75" thickBot="1" x14ac:dyDescent="0.3">
      <c r="A13" s="11">
        <v>9</v>
      </c>
      <c r="B13" s="6" t="str">
        <f ca="1">IFERROR(INDIRECT(ADDRESS(MATCH($F13,[1]CIC!$A$1:$A$77,0),2,3,1,B$4),1),"")</f>
        <v/>
      </c>
      <c r="C13" s="6" t="str">
        <f ca="1">IFERROR(INDIRECT(ADDRESS(MATCH($F13,[1]CIC!$A$1:$A$77,0),2,3,1,C$4),1),"")</f>
        <v/>
      </c>
      <c r="D13" s="6" t="str">
        <f ca="1">IFERROR(INDIRECT(ADDRESS(MATCH($F13,[1]CIC!$A$1:$A$77,0),2,3,1,D$4),1),"")</f>
        <v/>
      </c>
      <c r="E13" s="5" t="s">
        <v>79</v>
      </c>
      <c r="F13" s="1" t="s">
        <v>6</v>
      </c>
      <c r="G13" s="10"/>
      <c r="H13" s="9"/>
      <c r="I13" s="9"/>
      <c r="J13" s="9"/>
      <c r="K13" s="9"/>
      <c r="L13" s="9"/>
      <c r="M13" s="9"/>
      <c r="N13" s="9"/>
      <c r="O13" s="8"/>
      <c r="P13" s="1"/>
    </row>
    <row r="14" spans="1:16" ht="15.75" thickBot="1" x14ac:dyDescent="0.3">
      <c r="A14" s="11">
        <v>10</v>
      </c>
      <c r="B14" s="6" t="str">
        <f ca="1">IFERROR(INDIRECT(ADDRESS(MATCH($F14,[1]CIC!$A$1:$A$77,0),2,3,1,B$4),1),"")</f>
        <v/>
      </c>
      <c r="C14" s="6" t="str">
        <f ca="1">IFERROR(INDIRECT(ADDRESS(MATCH($F14,[1]CIC!$A$1:$A$77,0),2,3,1,C$4),1),"")</f>
        <v/>
      </c>
      <c r="D14" s="6" t="str">
        <f ca="1">IFERROR(INDIRECT(ADDRESS(MATCH($F14,[1]CIC!$A$1:$A$77,0),2,3,1,D$4),1),"")</f>
        <v/>
      </c>
      <c r="E14" s="5" t="s">
        <v>79</v>
      </c>
      <c r="F14" s="1" t="s">
        <v>29</v>
      </c>
      <c r="G14" s="10"/>
      <c r="H14" s="9"/>
      <c r="I14" s="9"/>
      <c r="J14" s="9"/>
      <c r="K14" s="9"/>
      <c r="L14" s="9"/>
      <c r="M14" s="9"/>
      <c r="N14" s="9"/>
      <c r="O14" s="8"/>
      <c r="P14" s="1"/>
    </row>
    <row r="15" spans="1:16" ht="15.75" thickBot="1" x14ac:dyDescent="0.3">
      <c r="A15" s="11">
        <v>11</v>
      </c>
      <c r="B15" s="6" t="str">
        <f ca="1">IFERROR(INDIRECT(ADDRESS(MATCH($F15,[1]CIC!$A$1:$A$77,0),2,3,1,B$4),1),"")</f>
        <v/>
      </c>
      <c r="C15" s="6" t="str">
        <f ca="1">IFERROR(INDIRECT(ADDRESS(MATCH($F15,[1]CIC!$A$1:$A$77,0),2,3,1,C$4),1),"")</f>
        <v/>
      </c>
      <c r="D15" s="6" t="str">
        <f ca="1">IFERROR(INDIRECT(ADDRESS(MATCH($F15,[1]CIC!$A$1:$A$77,0),2,3,1,D$4),1),"")</f>
        <v/>
      </c>
      <c r="E15" s="5" t="s">
        <v>78</v>
      </c>
      <c r="F15" s="1" t="s">
        <v>46</v>
      </c>
      <c r="G15" s="10"/>
      <c r="H15" s="9"/>
      <c r="I15" s="9"/>
      <c r="J15" s="9"/>
      <c r="K15" s="9"/>
      <c r="L15" s="9"/>
      <c r="M15" s="9"/>
      <c r="N15" s="9"/>
      <c r="O15" s="8"/>
      <c r="P15" s="1"/>
    </row>
    <row r="16" spans="1:16" ht="15.75" thickBot="1" x14ac:dyDescent="0.3">
      <c r="A16" s="7">
        <v>12</v>
      </c>
      <c r="B16" s="6" t="str">
        <f ca="1">IFERROR(INDIRECT(ADDRESS(MATCH($F16,[1]CIC!$A$1:$A$77,0),2,3,1,B$4),1),"")</f>
        <v/>
      </c>
      <c r="C16" s="6" t="str">
        <f ca="1">IFERROR(INDIRECT(ADDRESS(MATCH($F16,[1]CIC!$A$1:$A$77,0),2,3,1,C$4),1),"")</f>
        <v/>
      </c>
      <c r="D16" s="6" t="str">
        <f ca="1">IFERROR(INDIRECT(ADDRESS(MATCH($F16,[1]CIC!$A$1:$A$77,0),2,3,1,D$4),1),"")</f>
        <v/>
      </c>
      <c r="E16" s="5" t="s">
        <v>77</v>
      </c>
      <c r="F16" s="1" t="s">
        <v>25</v>
      </c>
      <c r="G16" s="4"/>
      <c r="H16" s="3"/>
      <c r="I16" s="3"/>
      <c r="J16" s="3"/>
      <c r="K16" s="3"/>
      <c r="L16" s="3"/>
      <c r="M16" s="3"/>
      <c r="N16" s="3"/>
      <c r="O16" s="2"/>
      <c r="P16" s="1"/>
    </row>
  </sheetData>
  <dataValidations count="1">
    <dataValidation type="list" allowBlank="1" showInputMessage="1" showErrorMessage="1" sqref="P5:P16">
      <formula1>$B$1:$B$77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Liste!$B$1:$B$77</xm:f>
          </x14:formula1>
          <xm:sqref>F5:F16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3" sqref="F3"/>
    </sheetView>
  </sheetViews>
  <sheetFormatPr baseColWidth="10" defaultRowHeight="15" x14ac:dyDescent="0.25"/>
  <cols>
    <col min="1" max="1" width="3.85546875" customWidth="1"/>
    <col min="2" max="4" width="10.42578125" bestFit="1" customWidth="1"/>
    <col min="5" max="5" width="5.42578125" bestFit="1" customWidth="1"/>
    <col min="6" max="6" width="19.140625" customWidth="1"/>
    <col min="7" max="7" width="3.85546875" bestFit="1" customWidth="1"/>
    <col min="8" max="8" width="3" bestFit="1" customWidth="1"/>
    <col min="9" max="9" width="3.5703125" bestFit="1" customWidth="1"/>
    <col min="10" max="10" width="7.7109375" customWidth="1"/>
    <col min="11" max="11" width="18.5703125" customWidth="1"/>
    <col min="12" max="12" width="5" customWidth="1"/>
    <col min="13" max="13" width="5.5703125" customWidth="1"/>
    <col min="14" max="14" width="6.7109375" customWidth="1"/>
    <col min="15" max="15" width="9.28515625" customWidth="1"/>
    <col min="16" max="16" width="19.140625" customWidth="1"/>
  </cols>
  <sheetData>
    <row r="1" spans="1:16" ht="15.75" thickBot="1" x14ac:dyDescent="0.3"/>
    <row r="2" spans="1:16" ht="15.75" thickBot="1" x14ac:dyDescent="0.3">
      <c r="E2" t="s">
        <v>87</v>
      </c>
      <c r="F2" s="21">
        <f>'Sv1'!F2+30</f>
        <v>42705</v>
      </c>
    </row>
    <row r="3" spans="1:16" ht="15.75" thickBot="1" x14ac:dyDescent="0.3"/>
    <row r="4" spans="1:16" ht="15.75" thickBot="1" x14ac:dyDescent="0.3">
      <c r="A4" s="20"/>
      <c r="B4" s="18" t="s">
        <v>81</v>
      </c>
      <c r="C4" s="18" t="s">
        <v>77</v>
      </c>
      <c r="D4" s="18" t="s">
        <v>78</v>
      </c>
      <c r="E4" s="17" t="s">
        <v>86</v>
      </c>
      <c r="F4" s="16" t="s">
        <v>82</v>
      </c>
      <c r="G4" s="19" t="s">
        <v>81</v>
      </c>
      <c r="H4" s="18" t="s">
        <v>77</v>
      </c>
      <c r="I4" s="18" t="s">
        <v>78</v>
      </c>
      <c r="J4" s="18" t="s">
        <v>85</v>
      </c>
      <c r="K4" s="18" t="s">
        <v>82</v>
      </c>
      <c r="L4" s="18" t="s">
        <v>81</v>
      </c>
      <c r="M4" s="18" t="s">
        <v>77</v>
      </c>
      <c r="N4" s="18" t="s">
        <v>84</v>
      </c>
      <c r="O4" s="17" t="s">
        <v>83</v>
      </c>
      <c r="P4" s="16" t="s">
        <v>82</v>
      </c>
    </row>
    <row r="5" spans="1:16" ht="15.75" thickBot="1" x14ac:dyDescent="0.3">
      <c r="A5" s="15">
        <v>1</v>
      </c>
      <c r="B5" s="6" t="str">
        <f ca="1">IFERROR(INDIRECT(ADDRESS(MATCH($F5,[1]CIC!$A$1:$A$77,0),2,3,1,B$4),1),"")</f>
        <v/>
      </c>
      <c r="C5" s="6" t="str">
        <f ca="1">IFERROR(INDIRECT(ADDRESS(MATCH($F5,[1]CIC!$A$1:$A$77,0),2,3,1,C$4),1),"")</f>
        <v/>
      </c>
      <c r="D5" s="6" t="str">
        <f ca="1">IFERROR(INDIRECT(ADDRESS(MATCH($F5,[1]CIC!$A$1:$A$77,0),2,3,1,D$4),1),"")</f>
        <v/>
      </c>
      <c r="E5" s="5" t="s">
        <v>81</v>
      </c>
      <c r="F5" s="1" t="s">
        <v>76</v>
      </c>
      <c r="G5" s="14"/>
      <c r="H5" s="13"/>
      <c r="I5" s="13"/>
      <c r="J5" s="13"/>
      <c r="K5" s="13"/>
      <c r="L5" s="13"/>
      <c r="M5" s="13"/>
      <c r="N5" s="13"/>
      <c r="O5" s="12"/>
      <c r="P5" s="1"/>
    </row>
    <row r="6" spans="1:16" ht="15.75" thickBot="1" x14ac:dyDescent="0.3">
      <c r="A6" s="11">
        <v>2</v>
      </c>
      <c r="B6" s="6" t="str">
        <f ca="1">IFERROR(INDIRECT(ADDRESS(MATCH($F6,[1]CIC!$A$1:$A$77,0),2,3,1,B$4),1),"")</f>
        <v/>
      </c>
      <c r="C6" s="6" t="str">
        <f ca="1">IFERROR(INDIRECT(ADDRESS(MATCH($F6,[1]CIC!$A$1:$A$77,0),2,3,1,C$4),1),"")</f>
        <v/>
      </c>
      <c r="D6" s="6" t="str">
        <f ca="1">IFERROR(INDIRECT(ADDRESS(MATCH($F6,[1]CIC!$A$1:$A$77,0),2,3,1,D$4),1),"")</f>
        <v/>
      </c>
      <c r="E6" s="5" t="s">
        <v>81</v>
      </c>
      <c r="F6" s="1" t="s">
        <v>72</v>
      </c>
      <c r="G6" s="10"/>
      <c r="H6" s="9"/>
      <c r="I6" s="9"/>
      <c r="J6" s="9"/>
      <c r="K6" s="9"/>
      <c r="L6" s="9"/>
      <c r="M6" s="9"/>
      <c r="N6" s="9"/>
      <c r="O6" s="8"/>
      <c r="P6" s="1"/>
    </row>
    <row r="7" spans="1:16" ht="15.75" thickBot="1" x14ac:dyDescent="0.3">
      <c r="A7" s="11">
        <v>3</v>
      </c>
      <c r="B7" s="6" t="str">
        <f ca="1">IFERROR(INDIRECT(ADDRESS(MATCH($F7,[1]CIC!$A$1:$A$77,0),2,3,1,B$4),1),"")</f>
        <v/>
      </c>
      <c r="C7" s="6" t="str">
        <f ca="1">IFERROR(INDIRECT(ADDRESS(MATCH($F7,[1]CIC!$A$1:$A$77,0),2,3,1,C$4),1),"")</f>
        <v/>
      </c>
      <c r="D7" s="6" t="str">
        <f ca="1">IFERROR(INDIRECT(ADDRESS(MATCH($F7,[1]CIC!$A$1:$A$77,0),2,3,1,D$4),1),"")</f>
        <v/>
      </c>
      <c r="E7" s="5" t="s">
        <v>79</v>
      </c>
      <c r="F7" s="1" t="s">
        <v>64</v>
      </c>
      <c r="G7" s="10"/>
      <c r="H7" s="9"/>
      <c r="I7" s="9"/>
      <c r="J7" s="9"/>
      <c r="K7" s="9"/>
      <c r="L7" s="9"/>
      <c r="M7" s="9"/>
      <c r="N7" s="9"/>
      <c r="O7" s="8"/>
      <c r="P7" s="1"/>
    </row>
    <row r="8" spans="1:16" ht="15.75" thickBot="1" x14ac:dyDescent="0.3">
      <c r="A8" s="11">
        <v>4</v>
      </c>
      <c r="B8" s="6" t="str">
        <f ca="1">IFERROR(INDIRECT(ADDRESS(MATCH($F8,[1]CIC!$A$1:$A$77,0),2,3,1,B$4),1),"")</f>
        <v/>
      </c>
      <c r="C8" s="6" t="str">
        <f ca="1">IFERROR(INDIRECT(ADDRESS(MATCH($F8,[1]CIC!$A$1:$A$77,0),2,3,1,C$4),1),"")</f>
        <v/>
      </c>
      <c r="D8" s="6" t="str">
        <f ca="1">IFERROR(INDIRECT(ADDRESS(MATCH($F8,[1]CIC!$A$1:$A$77,0),2,3,1,D$4),1),"")</f>
        <v/>
      </c>
      <c r="E8" s="5" t="s">
        <v>81</v>
      </c>
      <c r="F8" s="1" t="s">
        <v>57</v>
      </c>
      <c r="G8" s="10"/>
      <c r="H8" s="9"/>
      <c r="I8" s="9"/>
      <c r="J8" s="9"/>
      <c r="K8" s="9"/>
      <c r="L8" s="9"/>
      <c r="M8" s="9"/>
      <c r="N8" s="9"/>
      <c r="O8" s="8"/>
      <c r="P8" s="1"/>
    </row>
    <row r="9" spans="1:16" ht="15.75" thickBot="1" x14ac:dyDescent="0.3">
      <c r="A9" s="11">
        <v>5</v>
      </c>
      <c r="B9" s="6" t="str">
        <f ca="1">IFERROR(INDIRECT(ADDRESS(MATCH($F9,[1]CIC!$A$1:$A$77,0),2,3,1,B$4),1),"")</f>
        <v/>
      </c>
      <c r="C9" s="6" t="str">
        <f ca="1">IFERROR(INDIRECT(ADDRESS(MATCH($F9,[1]CIC!$A$1:$A$77,0),2,3,1,C$4),1),"")</f>
        <v/>
      </c>
      <c r="D9" s="6" t="str">
        <f ca="1">IFERROR(INDIRECT(ADDRESS(MATCH($F9,[1]CIC!$A$1:$A$77,0),2,3,1,D$4),1),"")</f>
        <v/>
      </c>
      <c r="E9" s="5" t="s">
        <v>78</v>
      </c>
      <c r="F9" s="1" t="s">
        <v>45</v>
      </c>
      <c r="G9" s="10"/>
      <c r="H9" s="9"/>
      <c r="I9" s="9"/>
      <c r="J9" s="9"/>
      <c r="K9" s="9"/>
      <c r="L9" s="9"/>
      <c r="M9" s="9"/>
      <c r="N9" s="9"/>
      <c r="O9" s="8"/>
      <c r="P9" s="1"/>
    </row>
    <row r="10" spans="1:16" ht="15.75" thickBot="1" x14ac:dyDescent="0.3">
      <c r="A10" s="11">
        <v>6</v>
      </c>
      <c r="B10" s="6" t="str">
        <f ca="1">IFERROR(INDIRECT(ADDRESS(MATCH($F10,[1]CIC!$A$1:$A$77,0),2,3,1,B$4),1),"")</f>
        <v/>
      </c>
      <c r="C10" s="6" t="str">
        <f ca="1">IFERROR(INDIRECT(ADDRESS(MATCH($F10,[1]CIC!$A$1:$A$77,0),2,3,1,C$4),1),"")</f>
        <v/>
      </c>
      <c r="D10" s="6" t="str">
        <f ca="1">IFERROR(INDIRECT(ADDRESS(MATCH($F10,[1]CIC!$A$1:$A$77,0),2,3,1,D$4),1),"")</f>
        <v/>
      </c>
      <c r="E10" s="5" t="s">
        <v>80</v>
      </c>
      <c r="F10" s="1" t="s">
        <v>37</v>
      </c>
      <c r="G10" s="10"/>
      <c r="H10" s="9"/>
      <c r="I10" s="9"/>
      <c r="J10" s="9"/>
      <c r="K10" s="9"/>
      <c r="L10" s="9"/>
      <c r="M10" s="9"/>
      <c r="N10" s="9"/>
      <c r="O10" s="8"/>
      <c r="P10" s="1"/>
    </row>
    <row r="11" spans="1:16" ht="15.75" thickBot="1" x14ac:dyDescent="0.3">
      <c r="A11" s="11">
        <v>7</v>
      </c>
      <c r="B11" s="6" t="str">
        <f ca="1">IFERROR(INDIRECT(ADDRESS(MATCH($F11,[1]CIC!$A$1:$A$77,0),2,3,1,B$4),1),"")</f>
        <v/>
      </c>
      <c r="C11" s="6" t="str">
        <f ca="1">IFERROR(INDIRECT(ADDRESS(MATCH($F11,[1]CIC!$A$1:$A$77,0),2,3,1,C$4),1),"")</f>
        <v/>
      </c>
      <c r="D11" s="6" t="str">
        <f ca="1">IFERROR(INDIRECT(ADDRESS(MATCH($F11,[1]CIC!$A$1:$A$77,0),2,3,1,D$4),1),"")</f>
        <v/>
      </c>
      <c r="E11" s="5" t="s">
        <v>78</v>
      </c>
      <c r="F11" s="1" t="s">
        <v>27</v>
      </c>
      <c r="G11" s="10"/>
      <c r="H11" s="9"/>
      <c r="I11" s="9"/>
      <c r="J11" s="9"/>
      <c r="K11" s="9"/>
      <c r="L11" s="9"/>
      <c r="M11" s="9"/>
      <c r="N11" s="9"/>
      <c r="O11" s="8"/>
      <c r="P11" s="1"/>
    </row>
    <row r="12" spans="1:16" ht="15.75" thickBot="1" x14ac:dyDescent="0.3">
      <c r="A12" s="11">
        <v>8</v>
      </c>
      <c r="B12" s="6" t="str">
        <f ca="1">IFERROR(INDIRECT(ADDRESS(MATCH($F12,[1]CIC!$A$1:$A$77,0),2,3,1,B$4),1),"")</f>
        <v/>
      </c>
      <c r="C12" s="6" t="str">
        <f ca="1">IFERROR(INDIRECT(ADDRESS(MATCH($F12,[1]CIC!$A$1:$A$77,0),2,3,1,C$4),1),"")</f>
        <v/>
      </c>
      <c r="D12" s="6" t="str">
        <f ca="1">IFERROR(INDIRECT(ADDRESS(MATCH($F12,[1]CIC!$A$1:$A$77,0),2,3,1,D$4),1),"")</f>
        <v/>
      </c>
      <c r="E12" s="5" t="s">
        <v>80</v>
      </c>
      <c r="F12" s="1" t="s">
        <v>16</v>
      </c>
      <c r="G12" s="10"/>
      <c r="H12" s="9"/>
      <c r="I12" s="9"/>
      <c r="J12" s="9"/>
      <c r="K12" s="9"/>
      <c r="L12" s="9"/>
      <c r="M12" s="9"/>
      <c r="N12" s="9"/>
      <c r="O12" s="8"/>
      <c r="P12" s="1"/>
    </row>
    <row r="13" spans="1:16" ht="15.75" thickBot="1" x14ac:dyDescent="0.3">
      <c r="A13" s="11">
        <v>9</v>
      </c>
      <c r="B13" s="6" t="str">
        <f ca="1">IFERROR(INDIRECT(ADDRESS(MATCH($F13,[1]CIC!$A$1:$A$77,0),2,3,1,B$4),1),"")</f>
        <v/>
      </c>
      <c r="C13" s="6" t="str">
        <f ca="1">IFERROR(INDIRECT(ADDRESS(MATCH($F13,[1]CIC!$A$1:$A$77,0),2,3,1,C$4),1),"")</f>
        <v/>
      </c>
      <c r="D13" s="6" t="str">
        <f ca="1">IFERROR(INDIRECT(ADDRESS(MATCH($F13,[1]CIC!$A$1:$A$77,0),2,3,1,D$4),1),"")</f>
        <v/>
      </c>
      <c r="E13" s="5" t="s">
        <v>79</v>
      </c>
      <c r="F13" s="1" t="s">
        <v>6</v>
      </c>
      <c r="G13" s="10"/>
      <c r="H13" s="9"/>
      <c r="I13" s="9"/>
      <c r="J13" s="9"/>
      <c r="K13" s="9"/>
      <c r="L13" s="9"/>
      <c r="M13" s="9"/>
      <c r="N13" s="9"/>
      <c r="O13" s="8"/>
      <c r="P13" s="1"/>
    </row>
    <row r="14" spans="1:16" ht="15.75" thickBot="1" x14ac:dyDescent="0.3">
      <c r="A14" s="11">
        <v>10</v>
      </c>
      <c r="B14" s="6" t="str">
        <f ca="1">IFERROR(INDIRECT(ADDRESS(MATCH($F14,[1]CIC!$A$1:$A$77,0),2,3,1,B$4),1),"")</f>
        <v/>
      </c>
      <c r="C14" s="6" t="str">
        <f ca="1">IFERROR(INDIRECT(ADDRESS(MATCH($F14,[1]CIC!$A$1:$A$77,0),2,3,1,C$4),1),"")</f>
        <v/>
      </c>
      <c r="D14" s="6" t="str">
        <f ca="1">IFERROR(INDIRECT(ADDRESS(MATCH($F14,[1]CIC!$A$1:$A$77,0),2,3,1,D$4),1),"")</f>
        <v/>
      </c>
      <c r="E14" s="5" t="s">
        <v>79</v>
      </c>
      <c r="F14" s="1" t="s">
        <v>29</v>
      </c>
      <c r="G14" s="10"/>
      <c r="H14" s="9"/>
      <c r="I14" s="9"/>
      <c r="J14" s="9"/>
      <c r="K14" s="9"/>
      <c r="L14" s="9"/>
      <c r="M14" s="9"/>
      <c r="N14" s="9"/>
      <c r="O14" s="8"/>
      <c r="P14" s="1"/>
    </row>
    <row r="15" spans="1:16" ht="15.75" thickBot="1" x14ac:dyDescent="0.3">
      <c r="A15" s="11">
        <v>11</v>
      </c>
      <c r="B15" s="6" t="str">
        <f ca="1">IFERROR(INDIRECT(ADDRESS(MATCH($F15,[1]CIC!$A$1:$A$77,0),2,3,1,B$4),1),"")</f>
        <v/>
      </c>
      <c r="C15" s="6" t="str">
        <f ca="1">IFERROR(INDIRECT(ADDRESS(MATCH($F15,[1]CIC!$A$1:$A$77,0),2,3,1,C$4),1),"")</f>
        <v/>
      </c>
      <c r="D15" s="6" t="str">
        <f ca="1">IFERROR(INDIRECT(ADDRESS(MATCH($F15,[1]CIC!$A$1:$A$77,0),2,3,1,D$4),1),"")</f>
        <v/>
      </c>
      <c r="E15" s="5" t="s">
        <v>78</v>
      </c>
      <c r="F15" s="1" t="s">
        <v>46</v>
      </c>
      <c r="G15" s="10"/>
      <c r="H15" s="9"/>
      <c r="I15" s="9"/>
      <c r="J15" s="9"/>
      <c r="K15" s="9"/>
      <c r="L15" s="9"/>
      <c r="M15" s="9"/>
      <c r="N15" s="9"/>
      <c r="O15" s="8"/>
      <c r="P15" s="1"/>
    </row>
    <row r="16" spans="1:16" ht="15.75" thickBot="1" x14ac:dyDescent="0.3">
      <c r="A16" s="7">
        <v>12</v>
      </c>
      <c r="B16" s="6" t="str">
        <f ca="1">IFERROR(INDIRECT(ADDRESS(MATCH($F16,[1]CIC!$A$1:$A$77,0),2,3,1,B$4),1),"")</f>
        <v/>
      </c>
      <c r="C16" s="6" t="str">
        <f ca="1">IFERROR(INDIRECT(ADDRESS(MATCH($F16,[1]CIC!$A$1:$A$77,0),2,3,1,C$4),1),"")</f>
        <v/>
      </c>
      <c r="D16" s="6" t="str">
        <f ca="1">IFERROR(INDIRECT(ADDRESS(MATCH($F16,[1]CIC!$A$1:$A$77,0),2,3,1,D$4),1),"")</f>
        <v/>
      </c>
      <c r="E16" s="5" t="s">
        <v>77</v>
      </c>
      <c r="F16" s="1" t="s">
        <v>25</v>
      </c>
      <c r="G16" s="4"/>
      <c r="H16" s="3"/>
      <c r="I16" s="3"/>
      <c r="J16" s="3"/>
      <c r="K16" s="3"/>
      <c r="L16" s="3"/>
      <c r="M16" s="3"/>
      <c r="N16" s="3"/>
      <c r="O16" s="2"/>
      <c r="P16" s="1"/>
    </row>
  </sheetData>
  <dataValidations count="1">
    <dataValidation type="list" allowBlank="1" showInputMessage="1" showErrorMessage="1" sqref="P5:P16">
      <formula1>$B$1:$B$77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Liste!$B$1:$B$77</xm:f>
          </x14:formula1>
          <xm:sqref>F5:F16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2" sqref="F2"/>
    </sheetView>
  </sheetViews>
  <sheetFormatPr baseColWidth="10" defaultRowHeight="15" x14ac:dyDescent="0.25"/>
  <cols>
    <col min="1" max="1" width="3.85546875" customWidth="1"/>
    <col min="2" max="4" width="10.42578125" bestFit="1" customWidth="1"/>
    <col min="5" max="5" width="5.42578125" bestFit="1" customWidth="1"/>
    <col min="6" max="6" width="19.140625" customWidth="1"/>
    <col min="7" max="7" width="3.85546875" bestFit="1" customWidth="1"/>
    <col min="8" max="8" width="3" bestFit="1" customWidth="1"/>
    <col min="9" max="9" width="3.5703125" bestFit="1" customWidth="1"/>
    <col min="10" max="10" width="7.7109375" customWidth="1"/>
    <col min="11" max="11" width="18.5703125" customWidth="1"/>
    <col min="12" max="12" width="5" customWidth="1"/>
    <col min="13" max="13" width="5.5703125" customWidth="1"/>
    <col min="14" max="14" width="6.7109375" customWidth="1"/>
    <col min="15" max="15" width="9.28515625" customWidth="1"/>
    <col min="16" max="16" width="19.140625" customWidth="1"/>
  </cols>
  <sheetData>
    <row r="1" spans="1:16" ht="15.75" thickBot="1" x14ac:dyDescent="0.3"/>
    <row r="2" spans="1:16" ht="15.75" thickBot="1" x14ac:dyDescent="0.3">
      <c r="E2" t="s">
        <v>87</v>
      </c>
      <c r="F2" s="21">
        <f>'Sv1'!F2+2</f>
        <v>42677</v>
      </c>
    </row>
    <row r="3" spans="1:16" ht="15.75" thickBot="1" x14ac:dyDescent="0.3"/>
    <row r="4" spans="1:16" ht="15.75" thickBot="1" x14ac:dyDescent="0.3">
      <c r="A4" s="20"/>
      <c r="B4" s="18" t="s">
        <v>81</v>
      </c>
      <c r="C4" s="18" t="s">
        <v>77</v>
      </c>
      <c r="D4" s="18" t="s">
        <v>78</v>
      </c>
      <c r="E4" s="17" t="s">
        <v>86</v>
      </c>
      <c r="F4" s="16" t="s">
        <v>82</v>
      </c>
      <c r="G4" s="19" t="s">
        <v>81</v>
      </c>
      <c r="H4" s="18" t="s">
        <v>77</v>
      </c>
      <c r="I4" s="18" t="s">
        <v>78</v>
      </c>
      <c r="J4" s="18" t="s">
        <v>85</v>
      </c>
      <c r="K4" s="18" t="s">
        <v>82</v>
      </c>
      <c r="L4" s="18" t="s">
        <v>81</v>
      </c>
      <c r="M4" s="18" t="s">
        <v>77</v>
      </c>
      <c r="N4" s="18" t="s">
        <v>84</v>
      </c>
      <c r="O4" s="17" t="s">
        <v>83</v>
      </c>
      <c r="P4" s="16" t="s">
        <v>82</v>
      </c>
    </row>
    <row r="5" spans="1:16" ht="15.75" thickBot="1" x14ac:dyDescent="0.3">
      <c r="A5" s="15">
        <v>1</v>
      </c>
      <c r="B5" s="6" t="str">
        <f ca="1">IFERROR(INDIRECT(ADDRESS(MATCH($F5,[1]CIC!$A$1:$A$77,0),2,3,1,B$4),1),"")</f>
        <v/>
      </c>
      <c r="C5" s="6" t="str">
        <f ca="1">IFERROR(INDIRECT(ADDRESS(MATCH($F5,[1]CIC!$A$1:$A$77,0),2,3,1,C$4),1),"")</f>
        <v/>
      </c>
      <c r="D5" s="6" t="str">
        <f ca="1">IFERROR(INDIRECT(ADDRESS(MATCH($F5,[1]CIC!$A$1:$A$77,0),2,3,1,D$4),1),"")</f>
        <v/>
      </c>
      <c r="E5" s="5" t="s">
        <v>81</v>
      </c>
      <c r="F5" s="1" t="s">
        <v>76</v>
      </c>
      <c r="G5" s="14"/>
      <c r="H5" s="13"/>
      <c r="I5" s="13"/>
      <c r="J5" s="13"/>
      <c r="K5" s="13"/>
      <c r="L5" s="13"/>
      <c r="M5" s="13"/>
      <c r="N5" s="13"/>
      <c r="O5" s="12"/>
      <c r="P5" s="1"/>
    </row>
    <row r="6" spans="1:16" ht="15.75" thickBot="1" x14ac:dyDescent="0.3">
      <c r="A6" s="11">
        <v>2</v>
      </c>
      <c r="B6" s="6" t="str">
        <f ca="1">IFERROR(INDIRECT(ADDRESS(MATCH($F6,[1]CIC!$A$1:$A$77,0),2,3,1,B$4),1),"")</f>
        <v/>
      </c>
      <c r="C6" s="6" t="str">
        <f ca="1">IFERROR(INDIRECT(ADDRESS(MATCH($F6,[1]CIC!$A$1:$A$77,0),2,3,1,C$4),1),"")</f>
        <v/>
      </c>
      <c r="D6" s="6" t="str">
        <f ca="1">IFERROR(INDIRECT(ADDRESS(MATCH($F6,[1]CIC!$A$1:$A$77,0),2,3,1,D$4),1),"")</f>
        <v/>
      </c>
      <c r="E6" s="5" t="s">
        <v>81</v>
      </c>
      <c r="F6" s="1" t="s">
        <v>72</v>
      </c>
      <c r="G6" s="10"/>
      <c r="H6" s="9"/>
      <c r="I6" s="9"/>
      <c r="J6" s="9"/>
      <c r="K6" s="9"/>
      <c r="L6" s="9"/>
      <c r="M6" s="9"/>
      <c r="N6" s="9"/>
      <c r="O6" s="8"/>
      <c r="P6" s="1"/>
    </row>
    <row r="7" spans="1:16" ht="15.75" thickBot="1" x14ac:dyDescent="0.3">
      <c r="A7" s="11">
        <v>3</v>
      </c>
      <c r="B7" s="6" t="str">
        <f ca="1">IFERROR(INDIRECT(ADDRESS(MATCH($F7,[1]CIC!$A$1:$A$77,0),2,3,1,B$4),1),"")</f>
        <v/>
      </c>
      <c r="C7" s="6" t="str">
        <f ca="1">IFERROR(INDIRECT(ADDRESS(MATCH($F7,[1]CIC!$A$1:$A$77,0),2,3,1,C$4),1),"")</f>
        <v/>
      </c>
      <c r="D7" s="6" t="str">
        <f ca="1">IFERROR(INDIRECT(ADDRESS(MATCH($F7,[1]CIC!$A$1:$A$77,0),2,3,1,D$4),1),"")</f>
        <v/>
      </c>
      <c r="E7" s="5" t="s">
        <v>79</v>
      </c>
      <c r="F7" s="1" t="s">
        <v>64</v>
      </c>
      <c r="G7" s="10"/>
      <c r="H7" s="9"/>
      <c r="I7" s="9"/>
      <c r="J7" s="9"/>
      <c r="K7" s="9"/>
      <c r="L7" s="9"/>
      <c r="M7" s="9"/>
      <c r="N7" s="9"/>
      <c r="O7" s="8"/>
      <c r="P7" s="1"/>
    </row>
    <row r="8" spans="1:16" ht="15.75" thickBot="1" x14ac:dyDescent="0.3">
      <c r="A8" s="11">
        <v>4</v>
      </c>
      <c r="B8" s="6" t="str">
        <f ca="1">IFERROR(INDIRECT(ADDRESS(MATCH($F8,[1]CIC!$A$1:$A$77,0),2,3,1,B$4),1),"")</f>
        <v/>
      </c>
      <c r="C8" s="6" t="str">
        <f ca="1">IFERROR(INDIRECT(ADDRESS(MATCH($F8,[1]CIC!$A$1:$A$77,0),2,3,1,C$4),1),"")</f>
        <v/>
      </c>
      <c r="D8" s="6" t="str">
        <f ca="1">IFERROR(INDIRECT(ADDRESS(MATCH($F8,[1]CIC!$A$1:$A$77,0),2,3,1,D$4),1),"")</f>
        <v/>
      </c>
      <c r="E8" s="5" t="s">
        <v>81</v>
      </c>
      <c r="F8" s="1" t="s">
        <v>57</v>
      </c>
      <c r="G8" s="10"/>
      <c r="H8" s="9"/>
      <c r="I8" s="9"/>
      <c r="J8" s="9"/>
      <c r="K8" s="9"/>
      <c r="L8" s="9"/>
      <c r="M8" s="9"/>
      <c r="N8" s="9"/>
      <c r="O8" s="8"/>
      <c r="P8" s="1"/>
    </row>
    <row r="9" spans="1:16" ht="15.75" thickBot="1" x14ac:dyDescent="0.3">
      <c r="A9" s="11">
        <v>5</v>
      </c>
      <c r="B9" s="6" t="str">
        <f ca="1">IFERROR(INDIRECT(ADDRESS(MATCH($F9,[1]CIC!$A$1:$A$77,0),2,3,1,B$4),1),"")</f>
        <v/>
      </c>
      <c r="C9" s="6" t="str">
        <f ca="1">IFERROR(INDIRECT(ADDRESS(MATCH($F9,[1]CIC!$A$1:$A$77,0),2,3,1,C$4),1),"")</f>
        <v/>
      </c>
      <c r="D9" s="6" t="str">
        <f ca="1">IFERROR(INDIRECT(ADDRESS(MATCH($F9,[1]CIC!$A$1:$A$77,0),2,3,1,D$4),1),"")</f>
        <v/>
      </c>
      <c r="E9" s="5" t="s">
        <v>78</v>
      </c>
      <c r="F9" s="1" t="s">
        <v>45</v>
      </c>
      <c r="G9" s="10"/>
      <c r="H9" s="9"/>
      <c r="I9" s="9"/>
      <c r="J9" s="9"/>
      <c r="K9" s="9"/>
      <c r="L9" s="9"/>
      <c r="M9" s="9"/>
      <c r="N9" s="9"/>
      <c r="O9" s="8"/>
      <c r="P9" s="1"/>
    </row>
    <row r="10" spans="1:16" ht="15.75" thickBot="1" x14ac:dyDescent="0.3">
      <c r="A10" s="11">
        <v>6</v>
      </c>
      <c r="B10" s="6" t="str">
        <f ca="1">IFERROR(INDIRECT(ADDRESS(MATCH($F10,[1]CIC!$A$1:$A$77,0),2,3,1,B$4),1),"")</f>
        <v/>
      </c>
      <c r="C10" s="6" t="str">
        <f ca="1">IFERROR(INDIRECT(ADDRESS(MATCH($F10,[1]CIC!$A$1:$A$77,0),2,3,1,C$4),1),"")</f>
        <v/>
      </c>
      <c r="D10" s="6" t="str">
        <f ca="1">IFERROR(INDIRECT(ADDRESS(MATCH($F10,[1]CIC!$A$1:$A$77,0),2,3,1,D$4),1),"")</f>
        <v/>
      </c>
      <c r="E10" s="5" t="s">
        <v>80</v>
      </c>
      <c r="F10" s="1" t="s">
        <v>37</v>
      </c>
      <c r="G10" s="10"/>
      <c r="H10" s="9"/>
      <c r="I10" s="9"/>
      <c r="J10" s="9"/>
      <c r="K10" s="9"/>
      <c r="L10" s="9"/>
      <c r="M10" s="9"/>
      <c r="N10" s="9"/>
      <c r="O10" s="8"/>
      <c r="P10" s="1"/>
    </row>
    <row r="11" spans="1:16" ht="15.75" thickBot="1" x14ac:dyDescent="0.3">
      <c r="A11" s="11">
        <v>7</v>
      </c>
      <c r="B11" s="6" t="str">
        <f ca="1">IFERROR(INDIRECT(ADDRESS(MATCH($F11,[1]CIC!$A$1:$A$77,0),2,3,1,B$4),1),"")</f>
        <v/>
      </c>
      <c r="C11" s="6" t="str">
        <f ca="1">IFERROR(INDIRECT(ADDRESS(MATCH($F11,[1]CIC!$A$1:$A$77,0),2,3,1,C$4),1),"")</f>
        <v/>
      </c>
      <c r="D11" s="6" t="str">
        <f ca="1">IFERROR(INDIRECT(ADDRESS(MATCH($F11,[1]CIC!$A$1:$A$77,0),2,3,1,D$4),1),"")</f>
        <v/>
      </c>
      <c r="E11" s="5" t="s">
        <v>78</v>
      </c>
      <c r="F11" s="1" t="s">
        <v>27</v>
      </c>
      <c r="G11" s="10"/>
      <c r="H11" s="9"/>
      <c r="I11" s="9"/>
      <c r="J11" s="9"/>
      <c r="K11" s="9"/>
      <c r="L11" s="9"/>
      <c r="M11" s="9"/>
      <c r="N11" s="9"/>
      <c r="O11" s="8"/>
      <c r="P11" s="1"/>
    </row>
    <row r="12" spans="1:16" ht="15.75" thickBot="1" x14ac:dyDescent="0.3">
      <c r="A12" s="11">
        <v>8</v>
      </c>
      <c r="B12" s="6" t="str">
        <f ca="1">IFERROR(INDIRECT(ADDRESS(MATCH($F12,[1]CIC!$A$1:$A$77,0),2,3,1,B$4),1),"")</f>
        <v/>
      </c>
      <c r="C12" s="6" t="str">
        <f ca="1">IFERROR(INDIRECT(ADDRESS(MATCH($F12,[1]CIC!$A$1:$A$77,0),2,3,1,C$4),1),"")</f>
        <v/>
      </c>
      <c r="D12" s="6" t="str">
        <f ca="1">IFERROR(INDIRECT(ADDRESS(MATCH($F12,[1]CIC!$A$1:$A$77,0),2,3,1,D$4),1),"")</f>
        <v/>
      </c>
      <c r="E12" s="5" t="s">
        <v>80</v>
      </c>
      <c r="F12" s="1" t="s">
        <v>16</v>
      </c>
      <c r="G12" s="10"/>
      <c r="H12" s="9"/>
      <c r="I12" s="9"/>
      <c r="J12" s="9"/>
      <c r="K12" s="9"/>
      <c r="L12" s="9"/>
      <c r="M12" s="9"/>
      <c r="N12" s="9"/>
      <c r="O12" s="8"/>
      <c r="P12" s="1"/>
    </row>
    <row r="13" spans="1:16" ht="15.75" thickBot="1" x14ac:dyDescent="0.3">
      <c r="A13" s="11">
        <v>9</v>
      </c>
      <c r="B13" s="6" t="str">
        <f ca="1">IFERROR(INDIRECT(ADDRESS(MATCH($F13,[1]CIC!$A$1:$A$77,0),2,3,1,B$4),1),"")</f>
        <v/>
      </c>
      <c r="C13" s="6" t="str">
        <f ca="1">IFERROR(INDIRECT(ADDRESS(MATCH($F13,[1]CIC!$A$1:$A$77,0),2,3,1,C$4),1),"")</f>
        <v/>
      </c>
      <c r="D13" s="6" t="str">
        <f ca="1">IFERROR(INDIRECT(ADDRESS(MATCH($F13,[1]CIC!$A$1:$A$77,0),2,3,1,D$4),1),"")</f>
        <v/>
      </c>
      <c r="E13" s="5" t="s">
        <v>79</v>
      </c>
      <c r="F13" s="1" t="s">
        <v>6</v>
      </c>
      <c r="G13" s="10"/>
      <c r="H13" s="9"/>
      <c r="I13" s="9"/>
      <c r="J13" s="9"/>
      <c r="K13" s="9"/>
      <c r="L13" s="9"/>
      <c r="M13" s="9"/>
      <c r="N13" s="9"/>
      <c r="O13" s="8"/>
      <c r="P13" s="1"/>
    </row>
    <row r="14" spans="1:16" ht="15.75" thickBot="1" x14ac:dyDescent="0.3">
      <c r="A14" s="11">
        <v>10</v>
      </c>
      <c r="B14" s="6" t="str">
        <f ca="1">IFERROR(INDIRECT(ADDRESS(MATCH($F14,[1]CIC!$A$1:$A$77,0),2,3,1,B$4),1),"")</f>
        <v/>
      </c>
      <c r="C14" s="6" t="str">
        <f ca="1">IFERROR(INDIRECT(ADDRESS(MATCH($F14,[1]CIC!$A$1:$A$77,0),2,3,1,C$4),1),"")</f>
        <v/>
      </c>
      <c r="D14" s="6" t="str">
        <f ca="1">IFERROR(INDIRECT(ADDRESS(MATCH($F14,[1]CIC!$A$1:$A$77,0),2,3,1,D$4),1),"")</f>
        <v/>
      </c>
      <c r="E14" s="5" t="s">
        <v>79</v>
      </c>
      <c r="F14" s="1" t="s">
        <v>29</v>
      </c>
      <c r="G14" s="10"/>
      <c r="H14" s="9"/>
      <c r="I14" s="9"/>
      <c r="J14" s="9"/>
      <c r="K14" s="9"/>
      <c r="L14" s="9"/>
      <c r="M14" s="9"/>
      <c r="N14" s="9"/>
      <c r="O14" s="8"/>
      <c r="P14" s="1"/>
    </row>
    <row r="15" spans="1:16" ht="15.75" thickBot="1" x14ac:dyDescent="0.3">
      <c r="A15" s="11">
        <v>11</v>
      </c>
      <c r="B15" s="6" t="str">
        <f ca="1">IFERROR(INDIRECT(ADDRESS(MATCH($F15,[1]CIC!$A$1:$A$77,0),2,3,1,B$4),1),"")</f>
        <v/>
      </c>
      <c r="C15" s="6" t="str">
        <f ca="1">IFERROR(INDIRECT(ADDRESS(MATCH($F15,[1]CIC!$A$1:$A$77,0),2,3,1,C$4),1),"")</f>
        <v/>
      </c>
      <c r="D15" s="6" t="str">
        <f ca="1">IFERROR(INDIRECT(ADDRESS(MATCH($F15,[1]CIC!$A$1:$A$77,0),2,3,1,D$4),1),"")</f>
        <v/>
      </c>
      <c r="E15" s="5" t="s">
        <v>78</v>
      </c>
      <c r="F15" s="1" t="s">
        <v>46</v>
      </c>
      <c r="G15" s="10"/>
      <c r="H15" s="9"/>
      <c r="I15" s="9"/>
      <c r="J15" s="9"/>
      <c r="K15" s="9"/>
      <c r="L15" s="9"/>
      <c r="M15" s="9"/>
      <c r="N15" s="9"/>
      <c r="O15" s="8"/>
      <c r="P15" s="1"/>
    </row>
    <row r="16" spans="1:16" ht="15.75" thickBot="1" x14ac:dyDescent="0.3">
      <c r="A16" s="7">
        <v>12</v>
      </c>
      <c r="B16" s="6" t="str">
        <f ca="1">IFERROR(INDIRECT(ADDRESS(MATCH($F16,[1]CIC!$A$1:$A$77,0),2,3,1,B$4),1),"")</f>
        <v/>
      </c>
      <c r="C16" s="6" t="str">
        <f ca="1">IFERROR(INDIRECT(ADDRESS(MATCH($F16,[1]CIC!$A$1:$A$77,0),2,3,1,C$4),1),"")</f>
        <v/>
      </c>
      <c r="D16" s="6" t="str">
        <f ca="1">IFERROR(INDIRECT(ADDRESS(MATCH($F16,[1]CIC!$A$1:$A$77,0),2,3,1,D$4),1),"")</f>
        <v/>
      </c>
      <c r="E16" s="5" t="s">
        <v>77</v>
      </c>
      <c r="F16" s="1" t="s">
        <v>25</v>
      </c>
      <c r="G16" s="4"/>
      <c r="H16" s="3"/>
      <c r="I16" s="3"/>
      <c r="J16" s="3"/>
      <c r="K16" s="3"/>
      <c r="L16" s="3"/>
      <c r="M16" s="3"/>
      <c r="N16" s="3"/>
      <c r="O16" s="2"/>
      <c r="P16" s="1"/>
    </row>
  </sheetData>
  <dataValidations count="1">
    <dataValidation type="list" allowBlank="1" showInputMessage="1" showErrorMessage="1" sqref="P5:P16">
      <formula1>$B$1:$B$77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Liste!$B$1:$B$77</xm:f>
          </x14:formula1>
          <xm:sqref>F5:F16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3" sqref="F3"/>
    </sheetView>
  </sheetViews>
  <sheetFormatPr baseColWidth="10" defaultRowHeight="15" x14ac:dyDescent="0.25"/>
  <cols>
    <col min="1" max="1" width="3.85546875" customWidth="1"/>
    <col min="2" max="4" width="10.42578125" bestFit="1" customWidth="1"/>
    <col min="5" max="5" width="5.42578125" bestFit="1" customWidth="1"/>
    <col min="6" max="6" width="19.140625" customWidth="1"/>
    <col min="7" max="7" width="3.85546875" bestFit="1" customWidth="1"/>
    <col min="8" max="8" width="3" bestFit="1" customWidth="1"/>
    <col min="9" max="9" width="3.5703125" bestFit="1" customWidth="1"/>
    <col min="10" max="10" width="7.7109375" customWidth="1"/>
    <col min="11" max="11" width="18.5703125" customWidth="1"/>
    <col min="12" max="12" width="5" customWidth="1"/>
    <col min="13" max="13" width="5.5703125" customWidth="1"/>
    <col min="14" max="14" width="6.7109375" customWidth="1"/>
    <col min="15" max="15" width="9.28515625" customWidth="1"/>
    <col min="16" max="16" width="19.140625" customWidth="1"/>
  </cols>
  <sheetData>
    <row r="1" spans="1:16" ht="15.75" thickBot="1" x14ac:dyDescent="0.3"/>
    <row r="2" spans="1:16" ht="15.75" thickBot="1" x14ac:dyDescent="0.3">
      <c r="E2" t="s">
        <v>87</v>
      </c>
      <c r="F2" s="21">
        <f>'Sv1'!F2+3</f>
        <v>42678</v>
      </c>
    </row>
    <row r="3" spans="1:16" ht="15.75" thickBot="1" x14ac:dyDescent="0.3"/>
    <row r="4" spans="1:16" ht="15.75" thickBot="1" x14ac:dyDescent="0.3">
      <c r="A4" s="20"/>
      <c r="B4" s="18" t="s">
        <v>81</v>
      </c>
      <c r="C4" s="18" t="s">
        <v>77</v>
      </c>
      <c r="D4" s="18" t="s">
        <v>78</v>
      </c>
      <c r="E4" s="17" t="s">
        <v>86</v>
      </c>
      <c r="F4" s="16" t="s">
        <v>82</v>
      </c>
      <c r="G4" s="19" t="s">
        <v>81</v>
      </c>
      <c r="H4" s="18" t="s">
        <v>77</v>
      </c>
      <c r="I4" s="18" t="s">
        <v>78</v>
      </c>
      <c r="J4" s="18" t="s">
        <v>85</v>
      </c>
      <c r="K4" s="18" t="s">
        <v>82</v>
      </c>
      <c r="L4" s="18" t="s">
        <v>81</v>
      </c>
      <c r="M4" s="18" t="s">
        <v>77</v>
      </c>
      <c r="N4" s="18" t="s">
        <v>84</v>
      </c>
      <c r="O4" s="17" t="s">
        <v>83</v>
      </c>
      <c r="P4" s="16" t="s">
        <v>82</v>
      </c>
    </row>
    <row r="5" spans="1:16" ht="15.75" thickBot="1" x14ac:dyDescent="0.3">
      <c r="A5" s="15">
        <v>1</v>
      </c>
      <c r="B5" s="6" t="str">
        <f ca="1">IFERROR(INDIRECT(ADDRESS(MATCH($F5,[1]CIC!$A$1:$A$77,0),2,3,1,B$4),1),"")</f>
        <v/>
      </c>
      <c r="C5" s="6" t="str">
        <f ca="1">IFERROR(INDIRECT(ADDRESS(MATCH($F5,[1]CIC!$A$1:$A$77,0),2,3,1,C$4),1),"")</f>
        <v/>
      </c>
      <c r="D5" s="6" t="str">
        <f ca="1">IFERROR(INDIRECT(ADDRESS(MATCH($F5,[1]CIC!$A$1:$A$77,0),2,3,1,D$4),1),"")</f>
        <v/>
      </c>
      <c r="E5" s="5" t="s">
        <v>81</v>
      </c>
      <c r="F5" s="1" t="s">
        <v>76</v>
      </c>
      <c r="G5" s="14"/>
      <c r="H5" s="13"/>
      <c r="I5" s="13"/>
      <c r="J5" s="13"/>
      <c r="K5" s="13"/>
      <c r="L5" s="13"/>
      <c r="M5" s="13"/>
      <c r="N5" s="13"/>
      <c r="O5" s="12"/>
      <c r="P5" s="1"/>
    </row>
    <row r="6" spans="1:16" ht="15.75" thickBot="1" x14ac:dyDescent="0.3">
      <c r="A6" s="11">
        <v>2</v>
      </c>
      <c r="B6" s="6" t="str">
        <f ca="1">IFERROR(INDIRECT(ADDRESS(MATCH($F6,[1]CIC!$A$1:$A$77,0),2,3,1,B$4),1),"")</f>
        <v/>
      </c>
      <c r="C6" s="6" t="str">
        <f ca="1">IFERROR(INDIRECT(ADDRESS(MATCH($F6,[1]CIC!$A$1:$A$77,0),2,3,1,C$4),1),"")</f>
        <v/>
      </c>
      <c r="D6" s="6" t="str">
        <f ca="1">IFERROR(INDIRECT(ADDRESS(MATCH($F6,[1]CIC!$A$1:$A$77,0),2,3,1,D$4),1),"")</f>
        <v/>
      </c>
      <c r="E6" s="5" t="s">
        <v>81</v>
      </c>
      <c r="F6" s="1" t="s">
        <v>72</v>
      </c>
      <c r="G6" s="10"/>
      <c r="H6" s="9"/>
      <c r="I6" s="9"/>
      <c r="J6" s="9"/>
      <c r="K6" s="9"/>
      <c r="L6" s="9"/>
      <c r="M6" s="9"/>
      <c r="N6" s="9"/>
      <c r="O6" s="8"/>
      <c r="P6" s="1"/>
    </row>
    <row r="7" spans="1:16" ht="15.75" thickBot="1" x14ac:dyDescent="0.3">
      <c r="A7" s="11">
        <v>3</v>
      </c>
      <c r="B7" s="6" t="str">
        <f ca="1">IFERROR(INDIRECT(ADDRESS(MATCH($F7,[1]CIC!$A$1:$A$77,0),2,3,1,B$4),1),"")</f>
        <v/>
      </c>
      <c r="C7" s="6" t="str">
        <f ca="1">IFERROR(INDIRECT(ADDRESS(MATCH($F7,[1]CIC!$A$1:$A$77,0),2,3,1,C$4),1),"")</f>
        <v/>
      </c>
      <c r="D7" s="6" t="str">
        <f ca="1">IFERROR(INDIRECT(ADDRESS(MATCH($F7,[1]CIC!$A$1:$A$77,0),2,3,1,D$4),1),"")</f>
        <v/>
      </c>
      <c r="E7" s="5" t="s">
        <v>79</v>
      </c>
      <c r="F7" s="1" t="s">
        <v>64</v>
      </c>
      <c r="G7" s="10"/>
      <c r="H7" s="9"/>
      <c r="I7" s="9"/>
      <c r="J7" s="9"/>
      <c r="K7" s="9"/>
      <c r="L7" s="9"/>
      <c r="M7" s="9"/>
      <c r="N7" s="9"/>
      <c r="O7" s="8"/>
      <c r="P7" s="1"/>
    </row>
    <row r="8" spans="1:16" ht="15.75" thickBot="1" x14ac:dyDescent="0.3">
      <c r="A8" s="11">
        <v>4</v>
      </c>
      <c r="B8" s="6" t="str">
        <f ca="1">IFERROR(INDIRECT(ADDRESS(MATCH($F8,[1]CIC!$A$1:$A$77,0),2,3,1,B$4),1),"")</f>
        <v/>
      </c>
      <c r="C8" s="6" t="str">
        <f ca="1">IFERROR(INDIRECT(ADDRESS(MATCH($F8,[1]CIC!$A$1:$A$77,0),2,3,1,C$4),1),"")</f>
        <v/>
      </c>
      <c r="D8" s="6" t="str">
        <f ca="1">IFERROR(INDIRECT(ADDRESS(MATCH($F8,[1]CIC!$A$1:$A$77,0),2,3,1,D$4),1),"")</f>
        <v/>
      </c>
      <c r="E8" s="5" t="s">
        <v>81</v>
      </c>
      <c r="F8" s="1" t="s">
        <v>57</v>
      </c>
      <c r="G8" s="10"/>
      <c r="H8" s="9"/>
      <c r="I8" s="9"/>
      <c r="J8" s="9"/>
      <c r="K8" s="9"/>
      <c r="L8" s="9"/>
      <c r="M8" s="9"/>
      <c r="N8" s="9"/>
      <c r="O8" s="8"/>
      <c r="P8" s="1"/>
    </row>
    <row r="9" spans="1:16" ht="15.75" thickBot="1" x14ac:dyDescent="0.3">
      <c r="A9" s="11">
        <v>5</v>
      </c>
      <c r="B9" s="6" t="str">
        <f ca="1">IFERROR(INDIRECT(ADDRESS(MATCH($F9,[1]CIC!$A$1:$A$77,0),2,3,1,B$4),1),"")</f>
        <v/>
      </c>
      <c r="C9" s="6" t="str">
        <f ca="1">IFERROR(INDIRECT(ADDRESS(MATCH($F9,[1]CIC!$A$1:$A$77,0),2,3,1,C$4),1),"")</f>
        <v/>
      </c>
      <c r="D9" s="6" t="str">
        <f ca="1">IFERROR(INDIRECT(ADDRESS(MATCH($F9,[1]CIC!$A$1:$A$77,0),2,3,1,D$4),1),"")</f>
        <v/>
      </c>
      <c r="E9" s="5" t="s">
        <v>78</v>
      </c>
      <c r="F9" s="1" t="s">
        <v>45</v>
      </c>
      <c r="G9" s="10"/>
      <c r="H9" s="9"/>
      <c r="I9" s="9"/>
      <c r="J9" s="9"/>
      <c r="K9" s="9"/>
      <c r="L9" s="9"/>
      <c r="M9" s="9"/>
      <c r="N9" s="9"/>
      <c r="O9" s="8"/>
      <c r="P9" s="1"/>
    </row>
    <row r="10" spans="1:16" ht="15.75" thickBot="1" x14ac:dyDescent="0.3">
      <c r="A10" s="11">
        <v>6</v>
      </c>
      <c r="B10" s="6" t="str">
        <f ca="1">IFERROR(INDIRECT(ADDRESS(MATCH($F10,[1]CIC!$A$1:$A$77,0),2,3,1,B$4),1),"")</f>
        <v/>
      </c>
      <c r="C10" s="6" t="str">
        <f ca="1">IFERROR(INDIRECT(ADDRESS(MATCH($F10,[1]CIC!$A$1:$A$77,0),2,3,1,C$4),1),"")</f>
        <v/>
      </c>
      <c r="D10" s="6" t="str">
        <f ca="1">IFERROR(INDIRECT(ADDRESS(MATCH($F10,[1]CIC!$A$1:$A$77,0),2,3,1,D$4),1),"")</f>
        <v/>
      </c>
      <c r="E10" s="5" t="s">
        <v>80</v>
      </c>
      <c r="F10" s="1" t="s">
        <v>37</v>
      </c>
      <c r="G10" s="10"/>
      <c r="H10" s="9"/>
      <c r="I10" s="9"/>
      <c r="J10" s="9"/>
      <c r="K10" s="9"/>
      <c r="L10" s="9"/>
      <c r="M10" s="9"/>
      <c r="N10" s="9"/>
      <c r="O10" s="8"/>
      <c r="P10" s="1"/>
    </row>
    <row r="11" spans="1:16" ht="15.75" thickBot="1" x14ac:dyDescent="0.3">
      <c r="A11" s="11">
        <v>7</v>
      </c>
      <c r="B11" s="6" t="str">
        <f ca="1">IFERROR(INDIRECT(ADDRESS(MATCH($F11,[1]CIC!$A$1:$A$77,0),2,3,1,B$4),1),"")</f>
        <v/>
      </c>
      <c r="C11" s="6" t="str">
        <f ca="1">IFERROR(INDIRECT(ADDRESS(MATCH($F11,[1]CIC!$A$1:$A$77,0),2,3,1,C$4),1),"")</f>
        <v/>
      </c>
      <c r="D11" s="6" t="str">
        <f ca="1">IFERROR(INDIRECT(ADDRESS(MATCH($F11,[1]CIC!$A$1:$A$77,0),2,3,1,D$4),1),"")</f>
        <v/>
      </c>
      <c r="E11" s="5" t="s">
        <v>78</v>
      </c>
      <c r="F11" s="1" t="s">
        <v>27</v>
      </c>
      <c r="G11" s="10"/>
      <c r="H11" s="9"/>
      <c r="I11" s="9"/>
      <c r="J11" s="9"/>
      <c r="K11" s="9"/>
      <c r="L11" s="9"/>
      <c r="M11" s="9"/>
      <c r="N11" s="9"/>
      <c r="O11" s="8"/>
      <c r="P11" s="1"/>
    </row>
    <row r="12" spans="1:16" ht="15.75" thickBot="1" x14ac:dyDescent="0.3">
      <c r="A12" s="11">
        <v>8</v>
      </c>
      <c r="B12" s="6" t="str">
        <f ca="1">IFERROR(INDIRECT(ADDRESS(MATCH($F12,[1]CIC!$A$1:$A$77,0),2,3,1,B$4),1),"")</f>
        <v/>
      </c>
      <c r="C12" s="6" t="str">
        <f ca="1">IFERROR(INDIRECT(ADDRESS(MATCH($F12,[1]CIC!$A$1:$A$77,0),2,3,1,C$4),1),"")</f>
        <v/>
      </c>
      <c r="D12" s="6" t="str">
        <f ca="1">IFERROR(INDIRECT(ADDRESS(MATCH($F12,[1]CIC!$A$1:$A$77,0),2,3,1,D$4),1),"")</f>
        <v/>
      </c>
      <c r="E12" s="5" t="s">
        <v>80</v>
      </c>
      <c r="F12" s="1" t="s">
        <v>16</v>
      </c>
      <c r="G12" s="10"/>
      <c r="H12" s="9"/>
      <c r="I12" s="9"/>
      <c r="J12" s="9"/>
      <c r="K12" s="9"/>
      <c r="L12" s="9"/>
      <c r="M12" s="9"/>
      <c r="N12" s="9"/>
      <c r="O12" s="8"/>
      <c r="P12" s="1"/>
    </row>
    <row r="13" spans="1:16" ht="15.75" thickBot="1" x14ac:dyDescent="0.3">
      <c r="A13" s="11">
        <v>9</v>
      </c>
      <c r="B13" s="6" t="str">
        <f ca="1">IFERROR(INDIRECT(ADDRESS(MATCH($F13,[1]CIC!$A$1:$A$77,0),2,3,1,B$4),1),"")</f>
        <v/>
      </c>
      <c r="C13" s="6" t="str">
        <f ca="1">IFERROR(INDIRECT(ADDRESS(MATCH($F13,[1]CIC!$A$1:$A$77,0),2,3,1,C$4),1),"")</f>
        <v/>
      </c>
      <c r="D13" s="6" t="str">
        <f ca="1">IFERROR(INDIRECT(ADDRESS(MATCH($F13,[1]CIC!$A$1:$A$77,0),2,3,1,D$4),1),"")</f>
        <v/>
      </c>
      <c r="E13" s="5" t="s">
        <v>79</v>
      </c>
      <c r="F13" s="1" t="s">
        <v>6</v>
      </c>
      <c r="G13" s="10"/>
      <c r="H13" s="9"/>
      <c r="I13" s="9"/>
      <c r="J13" s="9"/>
      <c r="K13" s="9"/>
      <c r="L13" s="9"/>
      <c r="M13" s="9"/>
      <c r="N13" s="9"/>
      <c r="O13" s="8"/>
      <c r="P13" s="1"/>
    </row>
    <row r="14" spans="1:16" ht="15.75" thickBot="1" x14ac:dyDescent="0.3">
      <c r="A14" s="11">
        <v>10</v>
      </c>
      <c r="B14" s="6" t="str">
        <f ca="1">IFERROR(INDIRECT(ADDRESS(MATCH($F14,[1]CIC!$A$1:$A$77,0),2,3,1,B$4),1),"")</f>
        <v/>
      </c>
      <c r="C14" s="6" t="str">
        <f ca="1">IFERROR(INDIRECT(ADDRESS(MATCH($F14,[1]CIC!$A$1:$A$77,0),2,3,1,C$4),1),"")</f>
        <v/>
      </c>
      <c r="D14" s="6" t="str">
        <f ca="1">IFERROR(INDIRECT(ADDRESS(MATCH($F14,[1]CIC!$A$1:$A$77,0),2,3,1,D$4),1),"")</f>
        <v/>
      </c>
      <c r="E14" s="5" t="s">
        <v>79</v>
      </c>
      <c r="F14" s="1" t="s">
        <v>29</v>
      </c>
      <c r="G14" s="10"/>
      <c r="H14" s="9"/>
      <c r="I14" s="9"/>
      <c r="J14" s="9"/>
      <c r="K14" s="9"/>
      <c r="L14" s="9"/>
      <c r="M14" s="9"/>
      <c r="N14" s="9"/>
      <c r="O14" s="8"/>
      <c r="P14" s="1"/>
    </row>
    <row r="15" spans="1:16" ht="15.75" thickBot="1" x14ac:dyDescent="0.3">
      <c r="A15" s="11">
        <v>11</v>
      </c>
      <c r="B15" s="6" t="str">
        <f ca="1">IFERROR(INDIRECT(ADDRESS(MATCH($F15,[1]CIC!$A$1:$A$77,0),2,3,1,B$4),1),"")</f>
        <v/>
      </c>
      <c r="C15" s="6" t="str">
        <f ca="1">IFERROR(INDIRECT(ADDRESS(MATCH($F15,[1]CIC!$A$1:$A$77,0),2,3,1,C$4),1),"")</f>
        <v/>
      </c>
      <c r="D15" s="6" t="str">
        <f ca="1">IFERROR(INDIRECT(ADDRESS(MATCH($F15,[1]CIC!$A$1:$A$77,0),2,3,1,D$4),1),"")</f>
        <v/>
      </c>
      <c r="E15" s="5" t="s">
        <v>78</v>
      </c>
      <c r="F15" s="1" t="s">
        <v>46</v>
      </c>
      <c r="G15" s="10"/>
      <c r="H15" s="9"/>
      <c r="I15" s="9"/>
      <c r="J15" s="9"/>
      <c r="K15" s="9"/>
      <c r="L15" s="9"/>
      <c r="M15" s="9"/>
      <c r="N15" s="9"/>
      <c r="O15" s="8"/>
      <c r="P15" s="1"/>
    </row>
    <row r="16" spans="1:16" ht="15.75" thickBot="1" x14ac:dyDescent="0.3">
      <c r="A16" s="7">
        <v>12</v>
      </c>
      <c r="B16" s="6" t="str">
        <f ca="1">IFERROR(INDIRECT(ADDRESS(MATCH($F16,[1]CIC!$A$1:$A$77,0),2,3,1,B$4),1),"")</f>
        <v/>
      </c>
      <c r="C16" s="6" t="str">
        <f ca="1">IFERROR(INDIRECT(ADDRESS(MATCH($F16,[1]CIC!$A$1:$A$77,0),2,3,1,C$4),1),"")</f>
        <v/>
      </c>
      <c r="D16" s="6" t="str">
        <f ca="1">IFERROR(INDIRECT(ADDRESS(MATCH($F16,[1]CIC!$A$1:$A$77,0),2,3,1,D$4),1),"")</f>
        <v/>
      </c>
      <c r="E16" s="5" t="s">
        <v>77</v>
      </c>
      <c r="F16" s="1" t="s">
        <v>25</v>
      </c>
      <c r="G16" s="4"/>
      <c r="H16" s="3"/>
      <c r="I16" s="3"/>
      <c r="J16" s="3"/>
      <c r="K16" s="3"/>
      <c r="L16" s="3"/>
      <c r="M16" s="3"/>
      <c r="N16" s="3"/>
      <c r="O16" s="2"/>
      <c r="P16" s="1"/>
    </row>
  </sheetData>
  <dataValidations count="1">
    <dataValidation type="list" allowBlank="1" showInputMessage="1" showErrorMessage="1" sqref="P5:P16">
      <formula1>$B$1:$B$77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Liste!$B$1:$B$77</xm:f>
          </x14:formula1>
          <xm:sqref>F5:F16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3" sqref="F3"/>
    </sheetView>
  </sheetViews>
  <sheetFormatPr baseColWidth="10" defaultRowHeight="15" x14ac:dyDescent="0.25"/>
  <cols>
    <col min="1" max="1" width="3.85546875" customWidth="1"/>
    <col min="2" max="4" width="10.42578125" bestFit="1" customWidth="1"/>
    <col min="5" max="5" width="5.42578125" bestFit="1" customWidth="1"/>
    <col min="6" max="6" width="19.140625" customWidth="1"/>
    <col min="7" max="7" width="3.85546875" bestFit="1" customWidth="1"/>
    <col min="8" max="8" width="3" bestFit="1" customWidth="1"/>
    <col min="9" max="9" width="3.5703125" bestFit="1" customWidth="1"/>
    <col min="10" max="10" width="7.7109375" customWidth="1"/>
    <col min="11" max="11" width="18.5703125" customWidth="1"/>
    <col min="12" max="12" width="5" customWidth="1"/>
    <col min="13" max="13" width="5.5703125" customWidth="1"/>
    <col min="14" max="14" width="6.7109375" customWidth="1"/>
    <col min="15" max="15" width="9.28515625" customWidth="1"/>
    <col min="16" max="16" width="19.140625" customWidth="1"/>
  </cols>
  <sheetData>
    <row r="1" spans="1:16" ht="15.75" thickBot="1" x14ac:dyDescent="0.3"/>
    <row r="2" spans="1:16" ht="15.75" thickBot="1" x14ac:dyDescent="0.3">
      <c r="E2" t="s">
        <v>87</v>
      </c>
      <c r="F2" s="21">
        <f>'Sv1'!F2+4</f>
        <v>42679</v>
      </c>
    </row>
    <row r="3" spans="1:16" ht="15.75" thickBot="1" x14ac:dyDescent="0.3"/>
    <row r="4" spans="1:16" ht="15.75" thickBot="1" x14ac:dyDescent="0.3">
      <c r="A4" s="20"/>
      <c r="B4" s="18" t="s">
        <v>81</v>
      </c>
      <c r="C4" s="18" t="s">
        <v>77</v>
      </c>
      <c r="D4" s="18" t="s">
        <v>78</v>
      </c>
      <c r="E4" s="17" t="s">
        <v>86</v>
      </c>
      <c r="F4" s="16" t="s">
        <v>82</v>
      </c>
      <c r="G4" s="19" t="s">
        <v>81</v>
      </c>
      <c r="H4" s="18" t="s">
        <v>77</v>
      </c>
      <c r="I4" s="18" t="s">
        <v>78</v>
      </c>
      <c r="J4" s="18" t="s">
        <v>85</v>
      </c>
      <c r="K4" s="18" t="s">
        <v>82</v>
      </c>
      <c r="L4" s="18" t="s">
        <v>81</v>
      </c>
      <c r="M4" s="18" t="s">
        <v>77</v>
      </c>
      <c r="N4" s="18" t="s">
        <v>84</v>
      </c>
      <c r="O4" s="17" t="s">
        <v>83</v>
      </c>
      <c r="P4" s="16" t="s">
        <v>82</v>
      </c>
    </row>
    <row r="5" spans="1:16" ht="15.75" thickBot="1" x14ac:dyDescent="0.3">
      <c r="A5" s="15">
        <v>1</v>
      </c>
      <c r="B5" s="6" t="str">
        <f ca="1">IFERROR(INDIRECT(ADDRESS(MATCH($F5,[1]CIC!$A$1:$A$77,0),2,3,1,B$4),1),"")</f>
        <v/>
      </c>
      <c r="C5" s="6" t="str">
        <f ca="1">IFERROR(INDIRECT(ADDRESS(MATCH($F5,[1]CIC!$A$1:$A$77,0),2,3,1,C$4),1),"")</f>
        <v/>
      </c>
      <c r="D5" s="6" t="str">
        <f ca="1">IFERROR(INDIRECT(ADDRESS(MATCH($F5,[1]CIC!$A$1:$A$77,0),2,3,1,D$4),1),"")</f>
        <v/>
      </c>
      <c r="E5" s="5" t="s">
        <v>81</v>
      </c>
      <c r="F5" s="1" t="s">
        <v>76</v>
      </c>
      <c r="G5" s="14"/>
      <c r="H5" s="13"/>
      <c r="I5" s="13"/>
      <c r="J5" s="13"/>
      <c r="K5" s="13"/>
      <c r="L5" s="13"/>
      <c r="M5" s="13"/>
      <c r="N5" s="13"/>
      <c r="O5" s="12"/>
      <c r="P5" s="1"/>
    </row>
    <row r="6" spans="1:16" ht="15.75" thickBot="1" x14ac:dyDescent="0.3">
      <c r="A6" s="11">
        <v>2</v>
      </c>
      <c r="B6" s="6" t="str">
        <f ca="1">IFERROR(INDIRECT(ADDRESS(MATCH($F6,[1]CIC!$A$1:$A$77,0),2,3,1,B$4),1),"")</f>
        <v/>
      </c>
      <c r="C6" s="6" t="str">
        <f ca="1">IFERROR(INDIRECT(ADDRESS(MATCH($F6,[1]CIC!$A$1:$A$77,0),2,3,1,C$4),1),"")</f>
        <v/>
      </c>
      <c r="D6" s="6" t="str">
        <f ca="1">IFERROR(INDIRECT(ADDRESS(MATCH($F6,[1]CIC!$A$1:$A$77,0),2,3,1,D$4),1),"")</f>
        <v/>
      </c>
      <c r="E6" s="5" t="s">
        <v>81</v>
      </c>
      <c r="F6" s="1" t="s">
        <v>72</v>
      </c>
      <c r="G6" s="10"/>
      <c r="H6" s="9"/>
      <c r="I6" s="9"/>
      <c r="J6" s="9"/>
      <c r="K6" s="9"/>
      <c r="L6" s="9"/>
      <c r="M6" s="9"/>
      <c r="N6" s="9"/>
      <c r="O6" s="8"/>
      <c r="P6" s="1"/>
    </row>
    <row r="7" spans="1:16" ht="15.75" thickBot="1" x14ac:dyDescent="0.3">
      <c r="A7" s="11">
        <v>3</v>
      </c>
      <c r="B7" s="6" t="str">
        <f ca="1">IFERROR(INDIRECT(ADDRESS(MATCH($F7,[1]CIC!$A$1:$A$77,0),2,3,1,B$4),1),"")</f>
        <v/>
      </c>
      <c r="C7" s="6" t="str">
        <f ca="1">IFERROR(INDIRECT(ADDRESS(MATCH($F7,[1]CIC!$A$1:$A$77,0),2,3,1,C$4),1),"")</f>
        <v/>
      </c>
      <c r="D7" s="6" t="str">
        <f ca="1">IFERROR(INDIRECT(ADDRESS(MATCH($F7,[1]CIC!$A$1:$A$77,0),2,3,1,D$4),1),"")</f>
        <v/>
      </c>
      <c r="E7" s="5" t="s">
        <v>79</v>
      </c>
      <c r="F7" s="1" t="s">
        <v>64</v>
      </c>
      <c r="G7" s="10"/>
      <c r="H7" s="9"/>
      <c r="I7" s="9"/>
      <c r="J7" s="9"/>
      <c r="K7" s="9"/>
      <c r="L7" s="9"/>
      <c r="M7" s="9"/>
      <c r="N7" s="9"/>
      <c r="O7" s="8"/>
      <c r="P7" s="1"/>
    </row>
    <row r="8" spans="1:16" ht="15.75" thickBot="1" x14ac:dyDescent="0.3">
      <c r="A8" s="11">
        <v>4</v>
      </c>
      <c r="B8" s="6" t="str">
        <f ca="1">IFERROR(INDIRECT(ADDRESS(MATCH($F8,[1]CIC!$A$1:$A$77,0),2,3,1,B$4),1),"")</f>
        <v/>
      </c>
      <c r="C8" s="6" t="str">
        <f ca="1">IFERROR(INDIRECT(ADDRESS(MATCH($F8,[1]CIC!$A$1:$A$77,0),2,3,1,C$4),1),"")</f>
        <v/>
      </c>
      <c r="D8" s="6" t="str">
        <f ca="1">IFERROR(INDIRECT(ADDRESS(MATCH($F8,[1]CIC!$A$1:$A$77,0),2,3,1,D$4),1),"")</f>
        <v/>
      </c>
      <c r="E8" s="5" t="s">
        <v>81</v>
      </c>
      <c r="F8" s="1" t="s">
        <v>57</v>
      </c>
      <c r="G8" s="10"/>
      <c r="H8" s="9"/>
      <c r="I8" s="9"/>
      <c r="J8" s="9"/>
      <c r="K8" s="9"/>
      <c r="L8" s="9"/>
      <c r="M8" s="9"/>
      <c r="N8" s="9"/>
      <c r="O8" s="8"/>
      <c r="P8" s="1"/>
    </row>
    <row r="9" spans="1:16" ht="15.75" thickBot="1" x14ac:dyDescent="0.3">
      <c r="A9" s="11">
        <v>5</v>
      </c>
      <c r="B9" s="6" t="str">
        <f ca="1">IFERROR(INDIRECT(ADDRESS(MATCH($F9,[1]CIC!$A$1:$A$77,0),2,3,1,B$4),1),"")</f>
        <v/>
      </c>
      <c r="C9" s="6" t="str">
        <f ca="1">IFERROR(INDIRECT(ADDRESS(MATCH($F9,[1]CIC!$A$1:$A$77,0),2,3,1,C$4),1),"")</f>
        <v/>
      </c>
      <c r="D9" s="6" t="str">
        <f ca="1">IFERROR(INDIRECT(ADDRESS(MATCH($F9,[1]CIC!$A$1:$A$77,0),2,3,1,D$4),1),"")</f>
        <v/>
      </c>
      <c r="E9" s="5" t="s">
        <v>78</v>
      </c>
      <c r="F9" s="1" t="s">
        <v>45</v>
      </c>
      <c r="G9" s="10"/>
      <c r="H9" s="9"/>
      <c r="I9" s="9"/>
      <c r="J9" s="9"/>
      <c r="K9" s="9"/>
      <c r="L9" s="9"/>
      <c r="M9" s="9"/>
      <c r="N9" s="9"/>
      <c r="O9" s="8"/>
      <c r="P9" s="1"/>
    </row>
    <row r="10" spans="1:16" ht="15.75" thickBot="1" x14ac:dyDescent="0.3">
      <c r="A10" s="11">
        <v>6</v>
      </c>
      <c r="B10" s="6" t="str">
        <f ca="1">IFERROR(INDIRECT(ADDRESS(MATCH($F10,[1]CIC!$A$1:$A$77,0),2,3,1,B$4),1),"")</f>
        <v/>
      </c>
      <c r="C10" s="6" t="str">
        <f ca="1">IFERROR(INDIRECT(ADDRESS(MATCH($F10,[1]CIC!$A$1:$A$77,0),2,3,1,C$4),1),"")</f>
        <v/>
      </c>
      <c r="D10" s="6" t="str">
        <f ca="1">IFERROR(INDIRECT(ADDRESS(MATCH($F10,[1]CIC!$A$1:$A$77,0),2,3,1,D$4),1),"")</f>
        <v/>
      </c>
      <c r="E10" s="5" t="s">
        <v>80</v>
      </c>
      <c r="F10" s="1" t="s">
        <v>37</v>
      </c>
      <c r="G10" s="10"/>
      <c r="H10" s="9"/>
      <c r="I10" s="9"/>
      <c r="J10" s="9"/>
      <c r="K10" s="9"/>
      <c r="L10" s="9"/>
      <c r="M10" s="9"/>
      <c r="N10" s="9"/>
      <c r="O10" s="8"/>
      <c r="P10" s="1"/>
    </row>
    <row r="11" spans="1:16" ht="15.75" thickBot="1" x14ac:dyDescent="0.3">
      <c r="A11" s="11">
        <v>7</v>
      </c>
      <c r="B11" s="6" t="str">
        <f ca="1">IFERROR(INDIRECT(ADDRESS(MATCH($F11,[1]CIC!$A$1:$A$77,0),2,3,1,B$4),1),"")</f>
        <v/>
      </c>
      <c r="C11" s="6" t="str">
        <f ca="1">IFERROR(INDIRECT(ADDRESS(MATCH($F11,[1]CIC!$A$1:$A$77,0),2,3,1,C$4),1),"")</f>
        <v/>
      </c>
      <c r="D11" s="6" t="str">
        <f ca="1">IFERROR(INDIRECT(ADDRESS(MATCH($F11,[1]CIC!$A$1:$A$77,0),2,3,1,D$4),1),"")</f>
        <v/>
      </c>
      <c r="E11" s="5" t="s">
        <v>78</v>
      </c>
      <c r="F11" s="1" t="s">
        <v>27</v>
      </c>
      <c r="G11" s="10"/>
      <c r="H11" s="9"/>
      <c r="I11" s="9"/>
      <c r="J11" s="9"/>
      <c r="K11" s="9"/>
      <c r="L11" s="9"/>
      <c r="M11" s="9"/>
      <c r="N11" s="9"/>
      <c r="O11" s="8"/>
      <c r="P11" s="1"/>
    </row>
    <row r="12" spans="1:16" ht="15.75" thickBot="1" x14ac:dyDescent="0.3">
      <c r="A12" s="11">
        <v>8</v>
      </c>
      <c r="B12" s="6" t="str">
        <f ca="1">IFERROR(INDIRECT(ADDRESS(MATCH($F12,[1]CIC!$A$1:$A$77,0),2,3,1,B$4),1),"")</f>
        <v/>
      </c>
      <c r="C12" s="6" t="str">
        <f ca="1">IFERROR(INDIRECT(ADDRESS(MATCH($F12,[1]CIC!$A$1:$A$77,0),2,3,1,C$4),1),"")</f>
        <v/>
      </c>
      <c r="D12" s="6" t="str">
        <f ca="1">IFERROR(INDIRECT(ADDRESS(MATCH($F12,[1]CIC!$A$1:$A$77,0),2,3,1,D$4),1),"")</f>
        <v/>
      </c>
      <c r="E12" s="5" t="s">
        <v>80</v>
      </c>
      <c r="F12" s="1" t="s">
        <v>16</v>
      </c>
      <c r="G12" s="10"/>
      <c r="H12" s="9"/>
      <c r="I12" s="9"/>
      <c r="J12" s="9"/>
      <c r="K12" s="9"/>
      <c r="L12" s="9"/>
      <c r="M12" s="9"/>
      <c r="N12" s="9"/>
      <c r="O12" s="8"/>
      <c r="P12" s="1"/>
    </row>
    <row r="13" spans="1:16" ht="15.75" thickBot="1" x14ac:dyDescent="0.3">
      <c r="A13" s="11">
        <v>9</v>
      </c>
      <c r="B13" s="6" t="str">
        <f ca="1">IFERROR(INDIRECT(ADDRESS(MATCH($F13,[1]CIC!$A$1:$A$77,0),2,3,1,B$4),1),"")</f>
        <v/>
      </c>
      <c r="C13" s="6" t="str">
        <f ca="1">IFERROR(INDIRECT(ADDRESS(MATCH($F13,[1]CIC!$A$1:$A$77,0),2,3,1,C$4),1),"")</f>
        <v/>
      </c>
      <c r="D13" s="6" t="str">
        <f ca="1">IFERROR(INDIRECT(ADDRESS(MATCH($F13,[1]CIC!$A$1:$A$77,0),2,3,1,D$4),1),"")</f>
        <v/>
      </c>
      <c r="E13" s="5" t="s">
        <v>79</v>
      </c>
      <c r="F13" s="1" t="s">
        <v>6</v>
      </c>
      <c r="G13" s="10"/>
      <c r="H13" s="9"/>
      <c r="I13" s="9"/>
      <c r="J13" s="9"/>
      <c r="K13" s="9"/>
      <c r="L13" s="9"/>
      <c r="M13" s="9"/>
      <c r="N13" s="9"/>
      <c r="O13" s="8"/>
      <c r="P13" s="1"/>
    </row>
    <row r="14" spans="1:16" ht="15.75" thickBot="1" x14ac:dyDescent="0.3">
      <c r="A14" s="11">
        <v>10</v>
      </c>
      <c r="B14" s="6" t="str">
        <f ca="1">IFERROR(INDIRECT(ADDRESS(MATCH($F14,[1]CIC!$A$1:$A$77,0),2,3,1,B$4),1),"")</f>
        <v/>
      </c>
      <c r="C14" s="6" t="str">
        <f ca="1">IFERROR(INDIRECT(ADDRESS(MATCH($F14,[1]CIC!$A$1:$A$77,0),2,3,1,C$4),1),"")</f>
        <v/>
      </c>
      <c r="D14" s="6" t="str">
        <f ca="1">IFERROR(INDIRECT(ADDRESS(MATCH($F14,[1]CIC!$A$1:$A$77,0),2,3,1,D$4),1),"")</f>
        <v/>
      </c>
      <c r="E14" s="5" t="s">
        <v>79</v>
      </c>
      <c r="F14" s="1" t="s">
        <v>29</v>
      </c>
      <c r="G14" s="10"/>
      <c r="H14" s="9"/>
      <c r="I14" s="9"/>
      <c r="J14" s="9"/>
      <c r="K14" s="9"/>
      <c r="L14" s="9"/>
      <c r="M14" s="9"/>
      <c r="N14" s="9"/>
      <c r="O14" s="8"/>
      <c r="P14" s="1"/>
    </row>
    <row r="15" spans="1:16" ht="15.75" thickBot="1" x14ac:dyDescent="0.3">
      <c r="A15" s="11">
        <v>11</v>
      </c>
      <c r="B15" s="6" t="str">
        <f ca="1">IFERROR(INDIRECT(ADDRESS(MATCH($F15,[1]CIC!$A$1:$A$77,0),2,3,1,B$4),1),"")</f>
        <v/>
      </c>
      <c r="C15" s="6" t="str">
        <f ca="1">IFERROR(INDIRECT(ADDRESS(MATCH($F15,[1]CIC!$A$1:$A$77,0),2,3,1,C$4),1),"")</f>
        <v/>
      </c>
      <c r="D15" s="6" t="str">
        <f ca="1">IFERROR(INDIRECT(ADDRESS(MATCH($F15,[1]CIC!$A$1:$A$77,0),2,3,1,D$4),1),"")</f>
        <v/>
      </c>
      <c r="E15" s="5" t="s">
        <v>78</v>
      </c>
      <c r="F15" s="1" t="s">
        <v>46</v>
      </c>
      <c r="G15" s="10"/>
      <c r="H15" s="9"/>
      <c r="I15" s="9"/>
      <c r="J15" s="9"/>
      <c r="K15" s="9"/>
      <c r="L15" s="9"/>
      <c r="M15" s="9"/>
      <c r="N15" s="9"/>
      <c r="O15" s="8"/>
      <c r="P15" s="1"/>
    </row>
    <row r="16" spans="1:16" ht="15.75" thickBot="1" x14ac:dyDescent="0.3">
      <c r="A16" s="7">
        <v>12</v>
      </c>
      <c r="B16" s="6" t="str">
        <f ca="1">IFERROR(INDIRECT(ADDRESS(MATCH($F16,[1]CIC!$A$1:$A$77,0),2,3,1,B$4),1),"")</f>
        <v/>
      </c>
      <c r="C16" s="6" t="str">
        <f ca="1">IFERROR(INDIRECT(ADDRESS(MATCH($F16,[1]CIC!$A$1:$A$77,0),2,3,1,C$4),1),"")</f>
        <v/>
      </c>
      <c r="D16" s="6" t="str">
        <f ca="1">IFERROR(INDIRECT(ADDRESS(MATCH($F16,[1]CIC!$A$1:$A$77,0),2,3,1,D$4),1),"")</f>
        <v/>
      </c>
      <c r="E16" s="5" t="s">
        <v>77</v>
      </c>
      <c r="F16" s="1" t="s">
        <v>25</v>
      </c>
      <c r="G16" s="4"/>
      <c r="H16" s="3"/>
      <c r="I16" s="3"/>
      <c r="J16" s="3"/>
      <c r="K16" s="3"/>
      <c r="L16" s="3"/>
      <c r="M16" s="3"/>
      <c r="N16" s="3"/>
      <c r="O16" s="2"/>
      <c r="P16" s="1"/>
    </row>
  </sheetData>
  <dataValidations count="1">
    <dataValidation type="list" allowBlank="1" showInputMessage="1" showErrorMessage="1" sqref="P5:P16">
      <formula1>$B$1:$B$77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Liste!$B$1:$B$77</xm:f>
          </x14:formula1>
          <xm:sqref>F5:F16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3" sqref="F3"/>
    </sheetView>
  </sheetViews>
  <sheetFormatPr baseColWidth="10" defaultRowHeight="15" x14ac:dyDescent="0.25"/>
  <cols>
    <col min="1" max="1" width="3.85546875" customWidth="1"/>
    <col min="2" max="4" width="10.42578125" bestFit="1" customWidth="1"/>
    <col min="5" max="5" width="5.42578125" bestFit="1" customWidth="1"/>
    <col min="6" max="6" width="19.140625" customWidth="1"/>
    <col min="7" max="7" width="3.85546875" bestFit="1" customWidth="1"/>
    <col min="8" max="8" width="3" bestFit="1" customWidth="1"/>
    <col min="9" max="9" width="3.5703125" bestFit="1" customWidth="1"/>
    <col min="10" max="10" width="7.7109375" customWidth="1"/>
    <col min="11" max="11" width="18.5703125" customWidth="1"/>
    <col min="12" max="12" width="5" customWidth="1"/>
    <col min="13" max="13" width="5.5703125" customWidth="1"/>
    <col min="14" max="14" width="6.7109375" customWidth="1"/>
    <col min="15" max="15" width="9.28515625" customWidth="1"/>
    <col min="16" max="16" width="19.140625" customWidth="1"/>
  </cols>
  <sheetData>
    <row r="1" spans="1:16" ht="15.75" thickBot="1" x14ac:dyDescent="0.3"/>
    <row r="2" spans="1:16" ht="15.75" thickBot="1" x14ac:dyDescent="0.3">
      <c r="E2" t="s">
        <v>87</v>
      </c>
      <c r="F2" s="21">
        <f>'Sv1'!F2+5</f>
        <v>42680</v>
      </c>
    </row>
    <row r="3" spans="1:16" ht="15.75" thickBot="1" x14ac:dyDescent="0.3"/>
    <row r="4" spans="1:16" ht="15.75" thickBot="1" x14ac:dyDescent="0.3">
      <c r="A4" s="20"/>
      <c r="B4" s="18" t="s">
        <v>81</v>
      </c>
      <c r="C4" s="18" t="s">
        <v>77</v>
      </c>
      <c r="D4" s="18" t="s">
        <v>78</v>
      </c>
      <c r="E4" s="17" t="s">
        <v>86</v>
      </c>
      <c r="F4" s="16" t="s">
        <v>82</v>
      </c>
      <c r="G4" s="19" t="s">
        <v>81</v>
      </c>
      <c r="H4" s="18" t="s">
        <v>77</v>
      </c>
      <c r="I4" s="18" t="s">
        <v>78</v>
      </c>
      <c r="J4" s="18" t="s">
        <v>85</v>
      </c>
      <c r="K4" s="18" t="s">
        <v>82</v>
      </c>
      <c r="L4" s="18" t="s">
        <v>81</v>
      </c>
      <c r="M4" s="18" t="s">
        <v>77</v>
      </c>
      <c r="N4" s="18" t="s">
        <v>84</v>
      </c>
      <c r="O4" s="17" t="s">
        <v>83</v>
      </c>
      <c r="P4" s="16" t="s">
        <v>82</v>
      </c>
    </row>
    <row r="5" spans="1:16" ht="15.75" thickBot="1" x14ac:dyDescent="0.3">
      <c r="A5" s="15">
        <v>1</v>
      </c>
      <c r="B5" s="6" t="str">
        <f ca="1">IFERROR(INDIRECT(ADDRESS(MATCH($F5,[1]CIC!$A$1:$A$77,0),2,3,1,B$4),1),"")</f>
        <v/>
      </c>
      <c r="C5" s="6" t="str">
        <f ca="1">IFERROR(INDIRECT(ADDRESS(MATCH($F5,[1]CIC!$A$1:$A$77,0),2,3,1,C$4),1),"")</f>
        <v/>
      </c>
      <c r="D5" s="6" t="str">
        <f ca="1">IFERROR(INDIRECT(ADDRESS(MATCH($F5,[1]CIC!$A$1:$A$77,0),2,3,1,D$4),1),"")</f>
        <v/>
      </c>
      <c r="E5" s="5" t="s">
        <v>81</v>
      </c>
      <c r="F5" s="1" t="s">
        <v>76</v>
      </c>
      <c r="G5" s="14"/>
      <c r="H5" s="13"/>
      <c r="I5" s="13"/>
      <c r="J5" s="13"/>
      <c r="K5" s="13"/>
      <c r="L5" s="13"/>
      <c r="M5" s="13"/>
      <c r="N5" s="13"/>
      <c r="O5" s="12"/>
      <c r="P5" s="1"/>
    </row>
    <row r="6" spans="1:16" ht="15.75" thickBot="1" x14ac:dyDescent="0.3">
      <c r="A6" s="11">
        <v>2</v>
      </c>
      <c r="B6" s="6" t="str">
        <f ca="1">IFERROR(INDIRECT(ADDRESS(MATCH($F6,[1]CIC!$A$1:$A$77,0),2,3,1,B$4),1),"")</f>
        <v/>
      </c>
      <c r="C6" s="6" t="str">
        <f ca="1">IFERROR(INDIRECT(ADDRESS(MATCH($F6,[1]CIC!$A$1:$A$77,0),2,3,1,C$4),1),"")</f>
        <v/>
      </c>
      <c r="D6" s="6" t="str">
        <f ca="1">IFERROR(INDIRECT(ADDRESS(MATCH($F6,[1]CIC!$A$1:$A$77,0),2,3,1,D$4),1),"")</f>
        <v/>
      </c>
      <c r="E6" s="5" t="s">
        <v>81</v>
      </c>
      <c r="F6" s="1" t="s">
        <v>72</v>
      </c>
      <c r="G6" s="10"/>
      <c r="H6" s="9"/>
      <c r="I6" s="9"/>
      <c r="J6" s="9"/>
      <c r="K6" s="9"/>
      <c r="L6" s="9"/>
      <c r="M6" s="9"/>
      <c r="N6" s="9"/>
      <c r="O6" s="8"/>
      <c r="P6" s="1"/>
    </row>
    <row r="7" spans="1:16" ht="15.75" thickBot="1" x14ac:dyDescent="0.3">
      <c r="A7" s="11">
        <v>3</v>
      </c>
      <c r="B7" s="6" t="str">
        <f ca="1">IFERROR(INDIRECT(ADDRESS(MATCH($F7,[1]CIC!$A$1:$A$77,0),2,3,1,B$4),1),"")</f>
        <v/>
      </c>
      <c r="C7" s="6" t="str">
        <f ca="1">IFERROR(INDIRECT(ADDRESS(MATCH($F7,[1]CIC!$A$1:$A$77,0),2,3,1,C$4),1),"")</f>
        <v/>
      </c>
      <c r="D7" s="6" t="str">
        <f ca="1">IFERROR(INDIRECT(ADDRESS(MATCH($F7,[1]CIC!$A$1:$A$77,0),2,3,1,D$4),1),"")</f>
        <v/>
      </c>
      <c r="E7" s="5" t="s">
        <v>79</v>
      </c>
      <c r="F7" s="1" t="s">
        <v>64</v>
      </c>
      <c r="G7" s="10"/>
      <c r="H7" s="9"/>
      <c r="I7" s="9"/>
      <c r="J7" s="9"/>
      <c r="K7" s="9"/>
      <c r="L7" s="9"/>
      <c r="M7" s="9"/>
      <c r="N7" s="9"/>
      <c r="O7" s="8"/>
      <c r="P7" s="1"/>
    </row>
    <row r="8" spans="1:16" ht="15.75" thickBot="1" x14ac:dyDescent="0.3">
      <c r="A8" s="11">
        <v>4</v>
      </c>
      <c r="B8" s="6" t="str">
        <f ca="1">IFERROR(INDIRECT(ADDRESS(MATCH($F8,[1]CIC!$A$1:$A$77,0),2,3,1,B$4),1),"")</f>
        <v/>
      </c>
      <c r="C8" s="6" t="str">
        <f ca="1">IFERROR(INDIRECT(ADDRESS(MATCH($F8,[1]CIC!$A$1:$A$77,0),2,3,1,C$4),1),"")</f>
        <v/>
      </c>
      <c r="D8" s="6" t="str">
        <f ca="1">IFERROR(INDIRECT(ADDRESS(MATCH($F8,[1]CIC!$A$1:$A$77,0),2,3,1,D$4),1),"")</f>
        <v/>
      </c>
      <c r="E8" s="5" t="s">
        <v>81</v>
      </c>
      <c r="F8" s="1" t="s">
        <v>57</v>
      </c>
      <c r="G8" s="10"/>
      <c r="H8" s="9"/>
      <c r="I8" s="9"/>
      <c r="J8" s="9"/>
      <c r="K8" s="9"/>
      <c r="L8" s="9"/>
      <c r="M8" s="9"/>
      <c r="N8" s="9"/>
      <c r="O8" s="8"/>
      <c r="P8" s="1"/>
    </row>
    <row r="9" spans="1:16" ht="15.75" thickBot="1" x14ac:dyDescent="0.3">
      <c r="A9" s="11">
        <v>5</v>
      </c>
      <c r="B9" s="6" t="str">
        <f ca="1">IFERROR(INDIRECT(ADDRESS(MATCH($F9,[1]CIC!$A$1:$A$77,0),2,3,1,B$4),1),"")</f>
        <v/>
      </c>
      <c r="C9" s="6" t="str">
        <f ca="1">IFERROR(INDIRECT(ADDRESS(MATCH($F9,[1]CIC!$A$1:$A$77,0),2,3,1,C$4),1),"")</f>
        <v/>
      </c>
      <c r="D9" s="6" t="str">
        <f ca="1">IFERROR(INDIRECT(ADDRESS(MATCH($F9,[1]CIC!$A$1:$A$77,0),2,3,1,D$4),1),"")</f>
        <v/>
      </c>
      <c r="E9" s="5" t="s">
        <v>78</v>
      </c>
      <c r="F9" s="1" t="s">
        <v>45</v>
      </c>
      <c r="G9" s="10"/>
      <c r="H9" s="9"/>
      <c r="I9" s="9"/>
      <c r="J9" s="9"/>
      <c r="K9" s="9"/>
      <c r="L9" s="9"/>
      <c r="M9" s="9"/>
      <c r="N9" s="9"/>
      <c r="O9" s="8"/>
      <c r="P9" s="1"/>
    </row>
    <row r="10" spans="1:16" ht="15.75" thickBot="1" x14ac:dyDescent="0.3">
      <c r="A10" s="11">
        <v>6</v>
      </c>
      <c r="B10" s="6" t="str">
        <f ca="1">IFERROR(INDIRECT(ADDRESS(MATCH($F10,[1]CIC!$A$1:$A$77,0),2,3,1,B$4),1),"")</f>
        <v/>
      </c>
      <c r="C10" s="6" t="str">
        <f ca="1">IFERROR(INDIRECT(ADDRESS(MATCH($F10,[1]CIC!$A$1:$A$77,0),2,3,1,C$4),1),"")</f>
        <v/>
      </c>
      <c r="D10" s="6" t="str">
        <f ca="1">IFERROR(INDIRECT(ADDRESS(MATCH($F10,[1]CIC!$A$1:$A$77,0),2,3,1,D$4),1),"")</f>
        <v/>
      </c>
      <c r="E10" s="5" t="s">
        <v>80</v>
      </c>
      <c r="F10" s="1" t="s">
        <v>37</v>
      </c>
      <c r="G10" s="10"/>
      <c r="H10" s="9"/>
      <c r="I10" s="9"/>
      <c r="J10" s="9"/>
      <c r="K10" s="9"/>
      <c r="L10" s="9"/>
      <c r="M10" s="9"/>
      <c r="N10" s="9"/>
      <c r="O10" s="8"/>
      <c r="P10" s="1"/>
    </row>
    <row r="11" spans="1:16" ht="15.75" thickBot="1" x14ac:dyDescent="0.3">
      <c r="A11" s="11">
        <v>7</v>
      </c>
      <c r="B11" s="6" t="str">
        <f ca="1">IFERROR(INDIRECT(ADDRESS(MATCH($F11,[1]CIC!$A$1:$A$77,0),2,3,1,B$4),1),"")</f>
        <v/>
      </c>
      <c r="C11" s="6" t="str">
        <f ca="1">IFERROR(INDIRECT(ADDRESS(MATCH($F11,[1]CIC!$A$1:$A$77,0),2,3,1,C$4),1),"")</f>
        <v/>
      </c>
      <c r="D11" s="6" t="str">
        <f ca="1">IFERROR(INDIRECT(ADDRESS(MATCH($F11,[1]CIC!$A$1:$A$77,0),2,3,1,D$4),1),"")</f>
        <v/>
      </c>
      <c r="E11" s="5" t="s">
        <v>78</v>
      </c>
      <c r="F11" s="1" t="s">
        <v>27</v>
      </c>
      <c r="G11" s="10"/>
      <c r="H11" s="9"/>
      <c r="I11" s="9"/>
      <c r="J11" s="9"/>
      <c r="K11" s="9"/>
      <c r="L11" s="9"/>
      <c r="M11" s="9"/>
      <c r="N11" s="9"/>
      <c r="O11" s="8"/>
      <c r="P11" s="1"/>
    </row>
    <row r="12" spans="1:16" ht="15.75" thickBot="1" x14ac:dyDescent="0.3">
      <c r="A12" s="11">
        <v>8</v>
      </c>
      <c r="B12" s="6" t="str">
        <f ca="1">IFERROR(INDIRECT(ADDRESS(MATCH($F12,[1]CIC!$A$1:$A$77,0),2,3,1,B$4),1),"")</f>
        <v/>
      </c>
      <c r="C12" s="6" t="str">
        <f ca="1">IFERROR(INDIRECT(ADDRESS(MATCH($F12,[1]CIC!$A$1:$A$77,0),2,3,1,C$4),1),"")</f>
        <v/>
      </c>
      <c r="D12" s="6" t="str">
        <f ca="1">IFERROR(INDIRECT(ADDRESS(MATCH($F12,[1]CIC!$A$1:$A$77,0),2,3,1,D$4),1),"")</f>
        <v/>
      </c>
      <c r="E12" s="5" t="s">
        <v>80</v>
      </c>
      <c r="F12" s="1" t="s">
        <v>16</v>
      </c>
      <c r="G12" s="10"/>
      <c r="H12" s="9"/>
      <c r="I12" s="9"/>
      <c r="J12" s="9"/>
      <c r="K12" s="9"/>
      <c r="L12" s="9"/>
      <c r="M12" s="9"/>
      <c r="N12" s="9"/>
      <c r="O12" s="8"/>
      <c r="P12" s="1"/>
    </row>
    <row r="13" spans="1:16" ht="15.75" thickBot="1" x14ac:dyDescent="0.3">
      <c r="A13" s="11">
        <v>9</v>
      </c>
      <c r="B13" s="6" t="str">
        <f ca="1">IFERROR(INDIRECT(ADDRESS(MATCH($F13,[1]CIC!$A$1:$A$77,0),2,3,1,B$4),1),"")</f>
        <v/>
      </c>
      <c r="C13" s="6" t="str">
        <f ca="1">IFERROR(INDIRECT(ADDRESS(MATCH($F13,[1]CIC!$A$1:$A$77,0),2,3,1,C$4),1),"")</f>
        <v/>
      </c>
      <c r="D13" s="6" t="str">
        <f ca="1">IFERROR(INDIRECT(ADDRESS(MATCH($F13,[1]CIC!$A$1:$A$77,0),2,3,1,D$4),1),"")</f>
        <v/>
      </c>
      <c r="E13" s="5" t="s">
        <v>79</v>
      </c>
      <c r="F13" s="1" t="s">
        <v>6</v>
      </c>
      <c r="G13" s="10"/>
      <c r="H13" s="9"/>
      <c r="I13" s="9"/>
      <c r="J13" s="9"/>
      <c r="K13" s="9"/>
      <c r="L13" s="9"/>
      <c r="M13" s="9"/>
      <c r="N13" s="9"/>
      <c r="O13" s="8"/>
      <c r="P13" s="1"/>
    </row>
    <row r="14" spans="1:16" ht="15.75" thickBot="1" x14ac:dyDescent="0.3">
      <c r="A14" s="11">
        <v>10</v>
      </c>
      <c r="B14" s="6" t="str">
        <f ca="1">IFERROR(INDIRECT(ADDRESS(MATCH($F14,[1]CIC!$A$1:$A$77,0),2,3,1,B$4),1),"")</f>
        <v/>
      </c>
      <c r="C14" s="6" t="str">
        <f ca="1">IFERROR(INDIRECT(ADDRESS(MATCH($F14,[1]CIC!$A$1:$A$77,0),2,3,1,C$4),1),"")</f>
        <v/>
      </c>
      <c r="D14" s="6" t="str">
        <f ca="1">IFERROR(INDIRECT(ADDRESS(MATCH($F14,[1]CIC!$A$1:$A$77,0),2,3,1,D$4),1),"")</f>
        <v/>
      </c>
      <c r="E14" s="5" t="s">
        <v>79</v>
      </c>
      <c r="F14" s="1" t="s">
        <v>29</v>
      </c>
      <c r="G14" s="10"/>
      <c r="H14" s="9"/>
      <c r="I14" s="9"/>
      <c r="J14" s="9"/>
      <c r="K14" s="9"/>
      <c r="L14" s="9"/>
      <c r="M14" s="9"/>
      <c r="N14" s="9"/>
      <c r="O14" s="8"/>
      <c r="P14" s="1"/>
    </row>
    <row r="15" spans="1:16" ht="15.75" thickBot="1" x14ac:dyDescent="0.3">
      <c r="A15" s="11">
        <v>11</v>
      </c>
      <c r="B15" s="6" t="str">
        <f ca="1">IFERROR(INDIRECT(ADDRESS(MATCH($F15,[1]CIC!$A$1:$A$77,0),2,3,1,B$4),1),"")</f>
        <v/>
      </c>
      <c r="C15" s="6" t="str">
        <f ca="1">IFERROR(INDIRECT(ADDRESS(MATCH($F15,[1]CIC!$A$1:$A$77,0),2,3,1,C$4),1),"")</f>
        <v/>
      </c>
      <c r="D15" s="6" t="str">
        <f ca="1">IFERROR(INDIRECT(ADDRESS(MATCH($F15,[1]CIC!$A$1:$A$77,0),2,3,1,D$4),1),"")</f>
        <v/>
      </c>
      <c r="E15" s="5" t="s">
        <v>78</v>
      </c>
      <c r="F15" s="1" t="s">
        <v>46</v>
      </c>
      <c r="G15" s="10"/>
      <c r="H15" s="9"/>
      <c r="I15" s="9"/>
      <c r="J15" s="9"/>
      <c r="K15" s="9"/>
      <c r="L15" s="9"/>
      <c r="M15" s="9"/>
      <c r="N15" s="9"/>
      <c r="O15" s="8"/>
      <c r="P15" s="1"/>
    </row>
    <row r="16" spans="1:16" ht="15.75" thickBot="1" x14ac:dyDescent="0.3">
      <c r="A16" s="7">
        <v>12</v>
      </c>
      <c r="B16" s="6" t="str">
        <f ca="1">IFERROR(INDIRECT(ADDRESS(MATCH($F16,[1]CIC!$A$1:$A$77,0),2,3,1,B$4),1),"")</f>
        <v/>
      </c>
      <c r="C16" s="6" t="str">
        <f ca="1">IFERROR(INDIRECT(ADDRESS(MATCH($F16,[1]CIC!$A$1:$A$77,0),2,3,1,C$4),1),"")</f>
        <v/>
      </c>
      <c r="D16" s="6" t="str">
        <f ca="1">IFERROR(INDIRECT(ADDRESS(MATCH($F16,[1]CIC!$A$1:$A$77,0),2,3,1,D$4),1),"")</f>
        <v/>
      </c>
      <c r="E16" s="5" t="s">
        <v>77</v>
      </c>
      <c r="F16" s="1" t="s">
        <v>25</v>
      </c>
      <c r="G16" s="4"/>
      <c r="H16" s="3"/>
      <c r="I16" s="3"/>
      <c r="J16" s="3"/>
      <c r="K16" s="3"/>
      <c r="L16" s="3"/>
      <c r="M16" s="3"/>
      <c r="N16" s="3"/>
      <c r="O16" s="2"/>
      <c r="P16" s="1"/>
    </row>
  </sheetData>
  <dataValidations count="1">
    <dataValidation type="list" allowBlank="1" showInputMessage="1" showErrorMessage="1" sqref="P5:P16">
      <formula1>$B$1:$B$77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Liste!$B$1:$B$77</xm:f>
          </x14:formula1>
          <xm:sqref>F5:F16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3" sqref="F3"/>
    </sheetView>
  </sheetViews>
  <sheetFormatPr baseColWidth="10" defaultRowHeight="15" x14ac:dyDescent="0.25"/>
  <cols>
    <col min="1" max="1" width="3.85546875" customWidth="1"/>
    <col min="2" max="4" width="10.42578125" bestFit="1" customWidth="1"/>
    <col min="5" max="5" width="5.42578125" bestFit="1" customWidth="1"/>
    <col min="6" max="6" width="19.140625" customWidth="1"/>
    <col min="7" max="7" width="3.85546875" bestFit="1" customWidth="1"/>
    <col min="8" max="8" width="3" bestFit="1" customWidth="1"/>
    <col min="9" max="9" width="3.5703125" bestFit="1" customWidth="1"/>
    <col min="10" max="10" width="7.7109375" customWidth="1"/>
    <col min="11" max="11" width="18.5703125" customWidth="1"/>
    <col min="12" max="12" width="5" customWidth="1"/>
    <col min="13" max="13" width="5.5703125" customWidth="1"/>
    <col min="14" max="14" width="6.7109375" customWidth="1"/>
    <col min="15" max="15" width="9.28515625" customWidth="1"/>
    <col min="16" max="16" width="19.140625" customWidth="1"/>
  </cols>
  <sheetData>
    <row r="1" spans="1:16" ht="15.75" thickBot="1" x14ac:dyDescent="0.3"/>
    <row r="2" spans="1:16" ht="15.75" thickBot="1" x14ac:dyDescent="0.3">
      <c r="E2" t="s">
        <v>87</v>
      </c>
      <c r="F2" s="21">
        <f>'Sv1'!F2+6</f>
        <v>42681</v>
      </c>
    </row>
    <row r="3" spans="1:16" ht="15.75" thickBot="1" x14ac:dyDescent="0.3"/>
    <row r="4" spans="1:16" ht="15.75" thickBot="1" x14ac:dyDescent="0.3">
      <c r="A4" s="20"/>
      <c r="B4" s="18" t="s">
        <v>81</v>
      </c>
      <c r="C4" s="18" t="s">
        <v>77</v>
      </c>
      <c r="D4" s="18" t="s">
        <v>78</v>
      </c>
      <c r="E4" s="17" t="s">
        <v>86</v>
      </c>
      <c r="F4" s="16" t="s">
        <v>82</v>
      </c>
      <c r="G4" s="19" t="s">
        <v>81</v>
      </c>
      <c r="H4" s="18" t="s">
        <v>77</v>
      </c>
      <c r="I4" s="18" t="s">
        <v>78</v>
      </c>
      <c r="J4" s="18" t="s">
        <v>85</v>
      </c>
      <c r="K4" s="18" t="s">
        <v>82</v>
      </c>
      <c r="L4" s="18" t="s">
        <v>81</v>
      </c>
      <c r="M4" s="18" t="s">
        <v>77</v>
      </c>
      <c r="N4" s="18" t="s">
        <v>84</v>
      </c>
      <c r="O4" s="17" t="s">
        <v>83</v>
      </c>
      <c r="P4" s="16" t="s">
        <v>82</v>
      </c>
    </row>
    <row r="5" spans="1:16" ht="15.75" thickBot="1" x14ac:dyDescent="0.3">
      <c r="A5" s="15">
        <v>1</v>
      </c>
      <c r="B5" s="6" t="str">
        <f ca="1">IFERROR(INDIRECT(ADDRESS(MATCH($F5,[1]CIC!$A$1:$A$77,0),2,3,1,B$4),1),"")</f>
        <v/>
      </c>
      <c r="C5" s="6" t="str">
        <f ca="1">IFERROR(INDIRECT(ADDRESS(MATCH($F5,[1]CIC!$A$1:$A$77,0),2,3,1,C$4),1),"")</f>
        <v/>
      </c>
      <c r="D5" s="6" t="str">
        <f ca="1">IFERROR(INDIRECT(ADDRESS(MATCH($F5,[1]CIC!$A$1:$A$77,0),2,3,1,D$4),1),"")</f>
        <v/>
      </c>
      <c r="E5" s="5" t="s">
        <v>81</v>
      </c>
      <c r="F5" s="1" t="s">
        <v>76</v>
      </c>
      <c r="G5" s="14"/>
      <c r="H5" s="13"/>
      <c r="I5" s="13"/>
      <c r="J5" s="13"/>
      <c r="K5" s="13"/>
      <c r="L5" s="13"/>
      <c r="M5" s="13"/>
      <c r="N5" s="13"/>
      <c r="O5" s="12"/>
      <c r="P5" s="1"/>
    </row>
    <row r="6" spans="1:16" ht="15.75" thickBot="1" x14ac:dyDescent="0.3">
      <c r="A6" s="11">
        <v>2</v>
      </c>
      <c r="B6" s="6" t="str">
        <f ca="1">IFERROR(INDIRECT(ADDRESS(MATCH($F6,[1]CIC!$A$1:$A$77,0),2,3,1,B$4),1),"")</f>
        <v/>
      </c>
      <c r="C6" s="6" t="str">
        <f ca="1">IFERROR(INDIRECT(ADDRESS(MATCH($F6,[1]CIC!$A$1:$A$77,0),2,3,1,C$4),1),"")</f>
        <v/>
      </c>
      <c r="D6" s="6" t="str">
        <f ca="1">IFERROR(INDIRECT(ADDRESS(MATCH($F6,[1]CIC!$A$1:$A$77,0),2,3,1,D$4),1),"")</f>
        <v/>
      </c>
      <c r="E6" s="5" t="s">
        <v>81</v>
      </c>
      <c r="F6" s="1" t="s">
        <v>72</v>
      </c>
      <c r="G6" s="10"/>
      <c r="H6" s="9"/>
      <c r="I6" s="9"/>
      <c r="J6" s="9"/>
      <c r="K6" s="9"/>
      <c r="L6" s="9"/>
      <c r="M6" s="9"/>
      <c r="N6" s="9"/>
      <c r="O6" s="8"/>
      <c r="P6" s="1"/>
    </row>
    <row r="7" spans="1:16" ht="15.75" thickBot="1" x14ac:dyDescent="0.3">
      <c r="A7" s="11">
        <v>3</v>
      </c>
      <c r="B7" s="6" t="str">
        <f ca="1">IFERROR(INDIRECT(ADDRESS(MATCH($F7,[1]CIC!$A$1:$A$77,0),2,3,1,B$4),1),"")</f>
        <v/>
      </c>
      <c r="C7" s="6" t="str">
        <f ca="1">IFERROR(INDIRECT(ADDRESS(MATCH($F7,[1]CIC!$A$1:$A$77,0),2,3,1,C$4),1),"")</f>
        <v/>
      </c>
      <c r="D7" s="6" t="str">
        <f ca="1">IFERROR(INDIRECT(ADDRESS(MATCH($F7,[1]CIC!$A$1:$A$77,0),2,3,1,D$4),1),"")</f>
        <v/>
      </c>
      <c r="E7" s="5" t="s">
        <v>79</v>
      </c>
      <c r="F7" s="1" t="s">
        <v>64</v>
      </c>
      <c r="G7" s="10"/>
      <c r="H7" s="9"/>
      <c r="I7" s="9"/>
      <c r="J7" s="9"/>
      <c r="K7" s="9"/>
      <c r="L7" s="9"/>
      <c r="M7" s="9"/>
      <c r="N7" s="9"/>
      <c r="O7" s="8"/>
      <c r="P7" s="1"/>
    </row>
    <row r="8" spans="1:16" ht="15.75" thickBot="1" x14ac:dyDescent="0.3">
      <c r="A8" s="11">
        <v>4</v>
      </c>
      <c r="B8" s="6" t="str">
        <f ca="1">IFERROR(INDIRECT(ADDRESS(MATCH($F8,[1]CIC!$A$1:$A$77,0),2,3,1,B$4),1),"")</f>
        <v/>
      </c>
      <c r="C8" s="6" t="str">
        <f ca="1">IFERROR(INDIRECT(ADDRESS(MATCH($F8,[1]CIC!$A$1:$A$77,0),2,3,1,C$4),1),"")</f>
        <v/>
      </c>
      <c r="D8" s="6" t="str">
        <f ca="1">IFERROR(INDIRECT(ADDRESS(MATCH($F8,[1]CIC!$A$1:$A$77,0),2,3,1,D$4),1),"")</f>
        <v/>
      </c>
      <c r="E8" s="5" t="s">
        <v>81</v>
      </c>
      <c r="F8" s="1" t="s">
        <v>57</v>
      </c>
      <c r="G8" s="10"/>
      <c r="H8" s="9"/>
      <c r="I8" s="9"/>
      <c r="J8" s="9"/>
      <c r="K8" s="9"/>
      <c r="L8" s="9"/>
      <c r="M8" s="9"/>
      <c r="N8" s="9"/>
      <c r="O8" s="8"/>
      <c r="P8" s="1"/>
    </row>
    <row r="9" spans="1:16" ht="15.75" thickBot="1" x14ac:dyDescent="0.3">
      <c r="A9" s="11">
        <v>5</v>
      </c>
      <c r="B9" s="6" t="str">
        <f ca="1">IFERROR(INDIRECT(ADDRESS(MATCH($F9,[1]CIC!$A$1:$A$77,0),2,3,1,B$4),1),"")</f>
        <v/>
      </c>
      <c r="C9" s="6" t="str">
        <f ca="1">IFERROR(INDIRECT(ADDRESS(MATCH($F9,[1]CIC!$A$1:$A$77,0),2,3,1,C$4),1),"")</f>
        <v/>
      </c>
      <c r="D9" s="6" t="str">
        <f ca="1">IFERROR(INDIRECT(ADDRESS(MATCH($F9,[1]CIC!$A$1:$A$77,0),2,3,1,D$4),1),"")</f>
        <v/>
      </c>
      <c r="E9" s="5" t="s">
        <v>78</v>
      </c>
      <c r="F9" s="1" t="s">
        <v>45</v>
      </c>
      <c r="G9" s="10"/>
      <c r="H9" s="9"/>
      <c r="I9" s="9"/>
      <c r="J9" s="9"/>
      <c r="K9" s="9"/>
      <c r="L9" s="9"/>
      <c r="M9" s="9"/>
      <c r="N9" s="9"/>
      <c r="O9" s="8"/>
      <c r="P9" s="1"/>
    </row>
    <row r="10" spans="1:16" ht="15.75" thickBot="1" x14ac:dyDescent="0.3">
      <c r="A10" s="11">
        <v>6</v>
      </c>
      <c r="B10" s="6" t="str">
        <f ca="1">IFERROR(INDIRECT(ADDRESS(MATCH($F10,[1]CIC!$A$1:$A$77,0),2,3,1,B$4),1),"")</f>
        <v/>
      </c>
      <c r="C10" s="6" t="str">
        <f ca="1">IFERROR(INDIRECT(ADDRESS(MATCH($F10,[1]CIC!$A$1:$A$77,0),2,3,1,C$4),1),"")</f>
        <v/>
      </c>
      <c r="D10" s="6" t="str">
        <f ca="1">IFERROR(INDIRECT(ADDRESS(MATCH($F10,[1]CIC!$A$1:$A$77,0),2,3,1,D$4),1),"")</f>
        <v/>
      </c>
      <c r="E10" s="5" t="s">
        <v>80</v>
      </c>
      <c r="F10" s="1" t="s">
        <v>37</v>
      </c>
      <c r="G10" s="10"/>
      <c r="H10" s="9"/>
      <c r="I10" s="9"/>
      <c r="J10" s="9"/>
      <c r="K10" s="9"/>
      <c r="L10" s="9"/>
      <c r="M10" s="9"/>
      <c r="N10" s="9"/>
      <c r="O10" s="8"/>
      <c r="P10" s="1"/>
    </row>
    <row r="11" spans="1:16" ht="15.75" thickBot="1" x14ac:dyDescent="0.3">
      <c r="A11" s="11">
        <v>7</v>
      </c>
      <c r="B11" s="6" t="str">
        <f ca="1">IFERROR(INDIRECT(ADDRESS(MATCH($F11,[1]CIC!$A$1:$A$77,0),2,3,1,B$4),1),"")</f>
        <v/>
      </c>
      <c r="C11" s="6" t="str">
        <f ca="1">IFERROR(INDIRECT(ADDRESS(MATCH($F11,[1]CIC!$A$1:$A$77,0),2,3,1,C$4),1),"")</f>
        <v/>
      </c>
      <c r="D11" s="6" t="str">
        <f ca="1">IFERROR(INDIRECT(ADDRESS(MATCH($F11,[1]CIC!$A$1:$A$77,0),2,3,1,D$4),1),"")</f>
        <v/>
      </c>
      <c r="E11" s="5" t="s">
        <v>78</v>
      </c>
      <c r="F11" s="1" t="s">
        <v>27</v>
      </c>
      <c r="G11" s="10"/>
      <c r="H11" s="9"/>
      <c r="I11" s="9"/>
      <c r="J11" s="9"/>
      <c r="K11" s="9"/>
      <c r="L11" s="9"/>
      <c r="M11" s="9"/>
      <c r="N11" s="9"/>
      <c r="O11" s="8"/>
      <c r="P11" s="1"/>
    </row>
    <row r="12" spans="1:16" ht="15.75" thickBot="1" x14ac:dyDescent="0.3">
      <c r="A12" s="11">
        <v>8</v>
      </c>
      <c r="B12" s="6" t="str">
        <f ca="1">IFERROR(INDIRECT(ADDRESS(MATCH($F12,[1]CIC!$A$1:$A$77,0),2,3,1,B$4),1),"")</f>
        <v/>
      </c>
      <c r="C12" s="6" t="str">
        <f ca="1">IFERROR(INDIRECT(ADDRESS(MATCH($F12,[1]CIC!$A$1:$A$77,0),2,3,1,C$4),1),"")</f>
        <v/>
      </c>
      <c r="D12" s="6" t="str">
        <f ca="1">IFERROR(INDIRECT(ADDRESS(MATCH($F12,[1]CIC!$A$1:$A$77,0),2,3,1,D$4),1),"")</f>
        <v/>
      </c>
      <c r="E12" s="5" t="s">
        <v>80</v>
      </c>
      <c r="F12" s="1" t="s">
        <v>16</v>
      </c>
      <c r="G12" s="10"/>
      <c r="H12" s="9"/>
      <c r="I12" s="9"/>
      <c r="J12" s="9"/>
      <c r="K12" s="9"/>
      <c r="L12" s="9"/>
      <c r="M12" s="9"/>
      <c r="N12" s="9"/>
      <c r="O12" s="8"/>
      <c r="P12" s="1"/>
    </row>
    <row r="13" spans="1:16" ht="15.75" thickBot="1" x14ac:dyDescent="0.3">
      <c r="A13" s="11">
        <v>9</v>
      </c>
      <c r="B13" s="6" t="str">
        <f ca="1">IFERROR(INDIRECT(ADDRESS(MATCH($F13,[1]CIC!$A$1:$A$77,0),2,3,1,B$4),1),"")</f>
        <v/>
      </c>
      <c r="C13" s="6" t="str">
        <f ca="1">IFERROR(INDIRECT(ADDRESS(MATCH($F13,[1]CIC!$A$1:$A$77,0),2,3,1,C$4),1),"")</f>
        <v/>
      </c>
      <c r="D13" s="6" t="str">
        <f ca="1">IFERROR(INDIRECT(ADDRESS(MATCH($F13,[1]CIC!$A$1:$A$77,0),2,3,1,D$4),1),"")</f>
        <v/>
      </c>
      <c r="E13" s="5" t="s">
        <v>79</v>
      </c>
      <c r="F13" s="1" t="s">
        <v>6</v>
      </c>
      <c r="G13" s="10"/>
      <c r="H13" s="9"/>
      <c r="I13" s="9"/>
      <c r="J13" s="9"/>
      <c r="K13" s="9"/>
      <c r="L13" s="9"/>
      <c r="M13" s="9"/>
      <c r="N13" s="9"/>
      <c r="O13" s="8"/>
      <c r="P13" s="1"/>
    </row>
    <row r="14" spans="1:16" ht="15.75" thickBot="1" x14ac:dyDescent="0.3">
      <c r="A14" s="11">
        <v>10</v>
      </c>
      <c r="B14" s="6" t="str">
        <f ca="1">IFERROR(INDIRECT(ADDRESS(MATCH($F14,[1]CIC!$A$1:$A$77,0),2,3,1,B$4),1),"")</f>
        <v/>
      </c>
      <c r="C14" s="6" t="str">
        <f ca="1">IFERROR(INDIRECT(ADDRESS(MATCH($F14,[1]CIC!$A$1:$A$77,0),2,3,1,C$4),1),"")</f>
        <v/>
      </c>
      <c r="D14" s="6" t="str">
        <f ca="1">IFERROR(INDIRECT(ADDRESS(MATCH($F14,[1]CIC!$A$1:$A$77,0),2,3,1,D$4),1),"")</f>
        <v/>
      </c>
      <c r="E14" s="5" t="s">
        <v>79</v>
      </c>
      <c r="F14" s="1" t="s">
        <v>29</v>
      </c>
      <c r="G14" s="10"/>
      <c r="H14" s="9"/>
      <c r="I14" s="9"/>
      <c r="J14" s="9"/>
      <c r="K14" s="9"/>
      <c r="L14" s="9"/>
      <c r="M14" s="9"/>
      <c r="N14" s="9"/>
      <c r="O14" s="8"/>
      <c r="P14" s="1"/>
    </row>
    <row r="15" spans="1:16" ht="15.75" thickBot="1" x14ac:dyDescent="0.3">
      <c r="A15" s="11">
        <v>11</v>
      </c>
      <c r="B15" s="6" t="str">
        <f ca="1">IFERROR(INDIRECT(ADDRESS(MATCH($F15,[1]CIC!$A$1:$A$77,0),2,3,1,B$4),1),"")</f>
        <v/>
      </c>
      <c r="C15" s="6" t="str">
        <f ca="1">IFERROR(INDIRECT(ADDRESS(MATCH($F15,[1]CIC!$A$1:$A$77,0),2,3,1,C$4),1),"")</f>
        <v/>
      </c>
      <c r="D15" s="6" t="str">
        <f ca="1">IFERROR(INDIRECT(ADDRESS(MATCH($F15,[1]CIC!$A$1:$A$77,0),2,3,1,D$4),1),"")</f>
        <v/>
      </c>
      <c r="E15" s="5" t="s">
        <v>78</v>
      </c>
      <c r="F15" s="1" t="s">
        <v>46</v>
      </c>
      <c r="G15" s="10"/>
      <c r="H15" s="9"/>
      <c r="I15" s="9"/>
      <c r="J15" s="9"/>
      <c r="K15" s="9"/>
      <c r="L15" s="9"/>
      <c r="M15" s="9"/>
      <c r="N15" s="9"/>
      <c r="O15" s="8"/>
      <c r="P15" s="1"/>
    </row>
    <row r="16" spans="1:16" ht="15.75" thickBot="1" x14ac:dyDescent="0.3">
      <c r="A16" s="7">
        <v>12</v>
      </c>
      <c r="B16" s="6" t="str">
        <f ca="1">IFERROR(INDIRECT(ADDRESS(MATCH($F16,[1]CIC!$A$1:$A$77,0),2,3,1,B$4),1),"")</f>
        <v/>
      </c>
      <c r="C16" s="6" t="str">
        <f ca="1">IFERROR(INDIRECT(ADDRESS(MATCH($F16,[1]CIC!$A$1:$A$77,0),2,3,1,C$4),1),"")</f>
        <v/>
      </c>
      <c r="D16" s="6" t="str">
        <f ca="1">IFERROR(INDIRECT(ADDRESS(MATCH($F16,[1]CIC!$A$1:$A$77,0),2,3,1,D$4),1),"")</f>
        <v/>
      </c>
      <c r="E16" s="5" t="s">
        <v>77</v>
      </c>
      <c r="F16" s="1" t="s">
        <v>25</v>
      </c>
      <c r="G16" s="4"/>
      <c r="H16" s="3"/>
      <c r="I16" s="3"/>
      <c r="J16" s="3"/>
      <c r="K16" s="3"/>
      <c r="L16" s="3"/>
      <c r="M16" s="3"/>
      <c r="N16" s="3"/>
      <c r="O16" s="2"/>
      <c r="P16" s="1"/>
    </row>
  </sheetData>
  <dataValidations count="1">
    <dataValidation type="list" allowBlank="1" showInputMessage="1" showErrorMessage="1" sqref="P5:P16">
      <formula1>$B$1:$B$77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Liste!$B$1:$B$77</xm:f>
          </x14:formula1>
          <xm:sqref>F5:F16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3" sqref="F3"/>
    </sheetView>
  </sheetViews>
  <sheetFormatPr baseColWidth="10" defaultRowHeight="15" x14ac:dyDescent="0.25"/>
  <cols>
    <col min="1" max="1" width="3.85546875" customWidth="1"/>
    <col min="2" max="4" width="10.42578125" bestFit="1" customWidth="1"/>
    <col min="5" max="5" width="5.42578125" bestFit="1" customWidth="1"/>
    <col min="6" max="6" width="19.140625" customWidth="1"/>
    <col min="7" max="7" width="3.85546875" bestFit="1" customWidth="1"/>
    <col min="8" max="8" width="3" bestFit="1" customWidth="1"/>
    <col min="9" max="9" width="3.5703125" bestFit="1" customWidth="1"/>
    <col min="10" max="10" width="7.7109375" customWidth="1"/>
    <col min="11" max="11" width="18.5703125" customWidth="1"/>
    <col min="12" max="12" width="5" customWidth="1"/>
    <col min="13" max="13" width="5.5703125" customWidth="1"/>
    <col min="14" max="14" width="6.7109375" customWidth="1"/>
    <col min="15" max="15" width="9.28515625" customWidth="1"/>
    <col min="16" max="16" width="19.140625" customWidth="1"/>
  </cols>
  <sheetData>
    <row r="1" spans="1:16" ht="15.75" thickBot="1" x14ac:dyDescent="0.3"/>
    <row r="2" spans="1:16" ht="15.75" thickBot="1" x14ac:dyDescent="0.3">
      <c r="E2" t="s">
        <v>87</v>
      </c>
      <c r="F2" s="21">
        <f>'Sv1'!F2+7</f>
        <v>42682</v>
      </c>
    </row>
    <row r="3" spans="1:16" ht="15.75" thickBot="1" x14ac:dyDescent="0.3"/>
    <row r="4" spans="1:16" ht="15.75" thickBot="1" x14ac:dyDescent="0.3">
      <c r="A4" s="20"/>
      <c r="B4" s="18" t="s">
        <v>81</v>
      </c>
      <c r="C4" s="18" t="s">
        <v>77</v>
      </c>
      <c r="D4" s="18" t="s">
        <v>78</v>
      </c>
      <c r="E4" s="17" t="s">
        <v>86</v>
      </c>
      <c r="F4" s="16" t="s">
        <v>82</v>
      </c>
      <c r="G4" s="19" t="s">
        <v>81</v>
      </c>
      <c r="H4" s="18" t="s">
        <v>77</v>
      </c>
      <c r="I4" s="18" t="s">
        <v>78</v>
      </c>
      <c r="J4" s="18" t="s">
        <v>85</v>
      </c>
      <c r="K4" s="18" t="s">
        <v>82</v>
      </c>
      <c r="L4" s="18" t="s">
        <v>81</v>
      </c>
      <c r="M4" s="18" t="s">
        <v>77</v>
      </c>
      <c r="N4" s="18" t="s">
        <v>84</v>
      </c>
      <c r="O4" s="17" t="s">
        <v>83</v>
      </c>
      <c r="P4" s="16" t="s">
        <v>82</v>
      </c>
    </row>
    <row r="5" spans="1:16" ht="15.75" thickBot="1" x14ac:dyDescent="0.3">
      <c r="A5" s="15">
        <v>1</v>
      </c>
      <c r="B5" s="6" t="str">
        <f ca="1">IFERROR(INDIRECT(ADDRESS(MATCH($F5,[1]CIC!$A$1:$A$77,0),2,3,1,B$4),1),"")</f>
        <v/>
      </c>
      <c r="C5" s="6" t="str">
        <f ca="1">IFERROR(INDIRECT(ADDRESS(MATCH($F5,[1]CIC!$A$1:$A$77,0),2,3,1,C$4),1),"")</f>
        <v/>
      </c>
      <c r="D5" s="6" t="str">
        <f ca="1">IFERROR(INDIRECT(ADDRESS(MATCH($F5,[1]CIC!$A$1:$A$77,0),2,3,1,D$4),1),"")</f>
        <v/>
      </c>
      <c r="E5" s="5" t="s">
        <v>81</v>
      </c>
      <c r="F5" s="1" t="s">
        <v>76</v>
      </c>
      <c r="G5" s="14"/>
      <c r="H5" s="13"/>
      <c r="I5" s="13"/>
      <c r="J5" s="13"/>
      <c r="K5" s="13"/>
      <c r="L5" s="13"/>
      <c r="M5" s="13"/>
      <c r="N5" s="13"/>
      <c r="O5" s="12"/>
      <c r="P5" s="1"/>
    </row>
    <row r="6" spans="1:16" ht="15.75" thickBot="1" x14ac:dyDescent="0.3">
      <c r="A6" s="11">
        <v>2</v>
      </c>
      <c r="B6" s="6" t="str">
        <f ca="1">IFERROR(INDIRECT(ADDRESS(MATCH($F6,[1]CIC!$A$1:$A$77,0),2,3,1,B$4),1),"")</f>
        <v/>
      </c>
      <c r="C6" s="6" t="str">
        <f ca="1">IFERROR(INDIRECT(ADDRESS(MATCH($F6,[1]CIC!$A$1:$A$77,0),2,3,1,C$4),1),"")</f>
        <v/>
      </c>
      <c r="D6" s="6" t="str">
        <f ca="1">IFERROR(INDIRECT(ADDRESS(MATCH($F6,[1]CIC!$A$1:$A$77,0),2,3,1,D$4),1),"")</f>
        <v/>
      </c>
      <c r="E6" s="5" t="s">
        <v>81</v>
      </c>
      <c r="F6" s="1" t="s">
        <v>72</v>
      </c>
      <c r="G6" s="10"/>
      <c r="H6" s="9"/>
      <c r="I6" s="9"/>
      <c r="J6" s="9"/>
      <c r="K6" s="9"/>
      <c r="L6" s="9"/>
      <c r="M6" s="9"/>
      <c r="N6" s="9"/>
      <c r="O6" s="8"/>
      <c r="P6" s="1"/>
    </row>
    <row r="7" spans="1:16" ht="15.75" thickBot="1" x14ac:dyDescent="0.3">
      <c r="A7" s="11">
        <v>3</v>
      </c>
      <c r="B7" s="6" t="str">
        <f ca="1">IFERROR(INDIRECT(ADDRESS(MATCH($F7,[1]CIC!$A$1:$A$77,0),2,3,1,B$4),1),"")</f>
        <v/>
      </c>
      <c r="C7" s="6" t="str">
        <f ca="1">IFERROR(INDIRECT(ADDRESS(MATCH($F7,[1]CIC!$A$1:$A$77,0),2,3,1,C$4),1),"")</f>
        <v/>
      </c>
      <c r="D7" s="6" t="str">
        <f ca="1">IFERROR(INDIRECT(ADDRESS(MATCH($F7,[1]CIC!$A$1:$A$77,0),2,3,1,D$4),1),"")</f>
        <v/>
      </c>
      <c r="E7" s="5" t="s">
        <v>79</v>
      </c>
      <c r="F7" s="1" t="s">
        <v>64</v>
      </c>
      <c r="G7" s="10"/>
      <c r="H7" s="9"/>
      <c r="I7" s="9"/>
      <c r="J7" s="9"/>
      <c r="K7" s="9"/>
      <c r="L7" s="9"/>
      <c r="M7" s="9"/>
      <c r="N7" s="9"/>
      <c r="O7" s="8"/>
      <c r="P7" s="1"/>
    </row>
    <row r="8" spans="1:16" ht="15.75" thickBot="1" x14ac:dyDescent="0.3">
      <c r="A8" s="11">
        <v>4</v>
      </c>
      <c r="B8" s="6" t="str">
        <f ca="1">IFERROR(INDIRECT(ADDRESS(MATCH($F8,[1]CIC!$A$1:$A$77,0),2,3,1,B$4),1),"")</f>
        <v/>
      </c>
      <c r="C8" s="6" t="str">
        <f ca="1">IFERROR(INDIRECT(ADDRESS(MATCH($F8,[1]CIC!$A$1:$A$77,0),2,3,1,C$4),1),"")</f>
        <v/>
      </c>
      <c r="D8" s="6" t="str">
        <f ca="1">IFERROR(INDIRECT(ADDRESS(MATCH($F8,[1]CIC!$A$1:$A$77,0),2,3,1,D$4),1),"")</f>
        <v/>
      </c>
      <c r="E8" s="5" t="s">
        <v>81</v>
      </c>
      <c r="F8" s="1" t="s">
        <v>57</v>
      </c>
      <c r="G8" s="10"/>
      <c r="H8" s="9"/>
      <c r="I8" s="9"/>
      <c r="J8" s="9"/>
      <c r="K8" s="9"/>
      <c r="L8" s="9"/>
      <c r="M8" s="9"/>
      <c r="N8" s="9"/>
      <c r="O8" s="8"/>
      <c r="P8" s="1"/>
    </row>
    <row r="9" spans="1:16" ht="15.75" thickBot="1" x14ac:dyDescent="0.3">
      <c r="A9" s="11">
        <v>5</v>
      </c>
      <c r="B9" s="6" t="str">
        <f ca="1">IFERROR(INDIRECT(ADDRESS(MATCH($F9,[1]CIC!$A$1:$A$77,0),2,3,1,B$4),1),"")</f>
        <v/>
      </c>
      <c r="C9" s="6" t="str">
        <f ca="1">IFERROR(INDIRECT(ADDRESS(MATCH($F9,[1]CIC!$A$1:$A$77,0),2,3,1,C$4),1),"")</f>
        <v/>
      </c>
      <c r="D9" s="6" t="str">
        <f ca="1">IFERROR(INDIRECT(ADDRESS(MATCH($F9,[1]CIC!$A$1:$A$77,0),2,3,1,D$4),1),"")</f>
        <v/>
      </c>
      <c r="E9" s="5" t="s">
        <v>78</v>
      </c>
      <c r="F9" s="1" t="s">
        <v>45</v>
      </c>
      <c r="G9" s="10"/>
      <c r="H9" s="9"/>
      <c r="I9" s="9"/>
      <c r="J9" s="9"/>
      <c r="K9" s="9"/>
      <c r="L9" s="9"/>
      <c r="M9" s="9"/>
      <c r="N9" s="9"/>
      <c r="O9" s="8"/>
      <c r="P9" s="1"/>
    </row>
    <row r="10" spans="1:16" ht="15.75" thickBot="1" x14ac:dyDescent="0.3">
      <c r="A10" s="11">
        <v>6</v>
      </c>
      <c r="B10" s="6" t="str">
        <f ca="1">IFERROR(INDIRECT(ADDRESS(MATCH($F10,[1]CIC!$A$1:$A$77,0),2,3,1,B$4),1),"")</f>
        <v/>
      </c>
      <c r="C10" s="6" t="str">
        <f ca="1">IFERROR(INDIRECT(ADDRESS(MATCH($F10,[1]CIC!$A$1:$A$77,0),2,3,1,C$4),1),"")</f>
        <v/>
      </c>
      <c r="D10" s="6" t="str">
        <f ca="1">IFERROR(INDIRECT(ADDRESS(MATCH($F10,[1]CIC!$A$1:$A$77,0),2,3,1,D$4),1),"")</f>
        <v/>
      </c>
      <c r="E10" s="5" t="s">
        <v>80</v>
      </c>
      <c r="F10" s="1" t="s">
        <v>37</v>
      </c>
      <c r="G10" s="10"/>
      <c r="H10" s="9"/>
      <c r="I10" s="9"/>
      <c r="J10" s="9"/>
      <c r="K10" s="9"/>
      <c r="L10" s="9"/>
      <c r="M10" s="9"/>
      <c r="N10" s="9"/>
      <c r="O10" s="8"/>
      <c r="P10" s="1"/>
    </row>
    <row r="11" spans="1:16" ht="15.75" thickBot="1" x14ac:dyDescent="0.3">
      <c r="A11" s="11">
        <v>7</v>
      </c>
      <c r="B11" s="6" t="str">
        <f ca="1">IFERROR(INDIRECT(ADDRESS(MATCH($F11,[1]CIC!$A$1:$A$77,0),2,3,1,B$4),1),"")</f>
        <v/>
      </c>
      <c r="C11" s="6" t="str">
        <f ca="1">IFERROR(INDIRECT(ADDRESS(MATCH($F11,[1]CIC!$A$1:$A$77,0),2,3,1,C$4),1),"")</f>
        <v/>
      </c>
      <c r="D11" s="6" t="str">
        <f ca="1">IFERROR(INDIRECT(ADDRESS(MATCH($F11,[1]CIC!$A$1:$A$77,0),2,3,1,D$4),1),"")</f>
        <v/>
      </c>
      <c r="E11" s="5" t="s">
        <v>78</v>
      </c>
      <c r="F11" s="1" t="s">
        <v>27</v>
      </c>
      <c r="G11" s="10"/>
      <c r="H11" s="9"/>
      <c r="I11" s="9"/>
      <c r="J11" s="9"/>
      <c r="K11" s="9"/>
      <c r="L11" s="9"/>
      <c r="M11" s="9"/>
      <c r="N11" s="9"/>
      <c r="O11" s="8"/>
      <c r="P11" s="1"/>
    </row>
    <row r="12" spans="1:16" ht="15.75" thickBot="1" x14ac:dyDescent="0.3">
      <c r="A12" s="11">
        <v>8</v>
      </c>
      <c r="B12" s="6" t="str">
        <f ca="1">IFERROR(INDIRECT(ADDRESS(MATCH($F12,[1]CIC!$A$1:$A$77,0),2,3,1,B$4),1),"")</f>
        <v/>
      </c>
      <c r="C12" s="6" t="str">
        <f ca="1">IFERROR(INDIRECT(ADDRESS(MATCH($F12,[1]CIC!$A$1:$A$77,0),2,3,1,C$4),1),"")</f>
        <v/>
      </c>
      <c r="D12" s="6" t="str">
        <f ca="1">IFERROR(INDIRECT(ADDRESS(MATCH($F12,[1]CIC!$A$1:$A$77,0),2,3,1,D$4),1),"")</f>
        <v/>
      </c>
      <c r="E12" s="5" t="s">
        <v>80</v>
      </c>
      <c r="F12" s="1" t="s">
        <v>16</v>
      </c>
      <c r="G12" s="10"/>
      <c r="H12" s="9"/>
      <c r="I12" s="9"/>
      <c r="J12" s="9"/>
      <c r="K12" s="9"/>
      <c r="L12" s="9"/>
      <c r="M12" s="9"/>
      <c r="N12" s="9"/>
      <c r="O12" s="8"/>
      <c r="P12" s="1"/>
    </row>
    <row r="13" spans="1:16" ht="15.75" thickBot="1" x14ac:dyDescent="0.3">
      <c r="A13" s="11">
        <v>9</v>
      </c>
      <c r="B13" s="6" t="str">
        <f ca="1">IFERROR(INDIRECT(ADDRESS(MATCH($F13,[1]CIC!$A$1:$A$77,0),2,3,1,B$4),1),"")</f>
        <v/>
      </c>
      <c r="C13" s="6" t="str">
        <f ca="1">IFERROR(INDIRECT(ADDRESS(MATCH($F13,[1]CIC!$A$1:$A$77,0),2,3,1,C$4),1),"")</f>
        <v/>
      </c>
      <c r="D13" s="6" t="str">
        <f ca="1">IFERROR(INDIRECT(ADDRESS(MATCH($F13,[1]CIC!$A$1:$A$77,0),2,3,1,D$4),1),"")</f>
        <v/>
      </c>
      <c r="E13" s="5" t="s">
        <v>79</v>
      </c>
      <c r="F13" s="1" t="s">
        <v>6</v>
      </c>
      <c r="G13" s="10"/>
      <c r="H13" s="9"/>
      <c r="I13" s="9"/>
      <c r="J13" s="9"/>
      <c r="K13" s="9"/>
      <c r="L13" s="9"/>
      <c r="M13" s="9"/>
      <c r="N13" s="9"/>
      <c r="O13" s="8"/>
      <c r="P13" s="1"/>
    </row>
    <row r="14" spans="1:16" ht="15.75" thickBot="1" x14ac:dyDescent="0.3">
      <c r="A14" s="11">
        <v>10</v>
      </c>
      <c r="B14" s="6" t="str">
        <f ca="1">IFERROR(INDIRECT(ADDRESS(MATCH($F14,[1]CIC!$A$1:$A$77,0),2,3,1,B$4),1),"")</f>
        <v/>
      </c>
      <c r="C14" s="6" t="str">
        <f ca="1">IFERROR(INDIRECT(ADDRESS(MATCH($F14,[1]CIC!$A$1:$A$77,0),2,3,1,C$4),1),"")</f>
        <v/>
      </c>
      <c r="D14" s="6" t="str">
        <f ca="1">IFERROR(INDIRECT(ADDRESS(MATCH($F14,[1]CIC!$A$1:$A$77,0),2,3,1,D$4),1),"")</f>
        <v/>
      </c>
      <c r="E14" s="5" t="s">
        <v>79</v>
      </c>
      <c r="F14" s="1" t="s">
        <v>29</v>
      </c>
      <c r="G14" s="10"/>
      <c r="H14" s="9"/>
      <c r="I14" s="9"/>
      <c r="J14" s="9"/>
      <c r="K14" s="9"/>
      <c r="L14" s="9"/>
      <c r="M14" s="9"/>
      <c r="N14" s="9"/>
      <c r="O14" s="8"/>
      <c r="P14" s="1"/>
    </row>
    <row r="15" spans="1:16" ht="15.75" thickBot="1" x14ac:dyDescent="0.3">
      <c r="A15" s="11">
        <v>11</v>
      </c>
      <c r="B15" s="6" t="str">
        <f ca="1">IFERROR(INDIRECT(ADDRESS(MATCH($F15,[1]CIC!$A$1:$A$77,0),2,3,1,B$4),1),"")</f>
        <v/>
      </c>
      <c r="C15" s="6" t="str">
        <f ca="1">IFERROR(INDIRECT(ADDRESS(MATCH($F15,[1]CIC!$A$1:$A$77,0),2,3,1,C$4),1),"")</f>
        <v/>
      </c>
      <c r="D15" s="6" t="str">
        <f ca="1">IFERROR(INDIRECT(ADDRESS(MATCH($F15,[1]CIC!$A$1:$A$77,0),2,3,1,D$4),1),"")</f>
        <v/>
      </c>
      <c r="E15" s="5" t="s">
        <v>78</v>
      </c>
      <c r="F15" s="1" t="s">
        <v>46</v>
      </c>
      <c r="G15" s="10"/>
      <c r="H15" s="9"/>
      <c r="I15" s="9"/>
      <c r="J15" s="9"/>
      <c r="K15" s="9"/>
      <c r="L15" s="9"/>
      <c r="M15" s="9"/>
      <c r="N15" s="9"/>
      <c r="O15" s="8"/>
      <c r="P15" s="1"/>
    </row>
    <row r="16" spans="1:16" ht="15.75" thickBot="1" x14ac:dyDescent="0.3">
      <c r="A16" s="7">
        <v>12</v>
      </c>
      <c r="B16" s="6" t="str">
        <f ca="1">IFERROR(INDIRECT(ADDRESS(MATCH($F16,[1]CIC!$A$1:$A$77,0),2,3,1,B$4),1),"")</f>
        <v/>
      </c>
      <c r="C16" s="6" t="str">
        <f ca="1">IFERROR(INDIRECT(ADDRESS(MATCH($F16,[1]CIC!$A$1:$A$77,0),2,3,1,C$4),1),"")</f>
        <v/>
      </c>
      <c r="D16" s="6" t="str">
        <f ca="1">IFERROR(INDIRECT(ADDRESS(MATCH($F16,[1]CIC!$A$1:$A$77,0),2,3,1,D$4),1),"")</f>
        <v/>
      </c>
      <c r="E16" s="5" t="s">
        <v>77</v>
      </c>
      <c r="F16" s="1" t="s">
        <v>25</v>
      </c>
      <c r="G16" s="4"/>
      <c r="H16" s="3"/>
      <c r="I16" s="3"/>
      <c r="J16" s="3"/>
      <c r="K16" s="3"/>
      <c r="L16" s="3"/>
      <c r="M16" s="3"/>
      <c r="N16" s="3"/>
      <c r="O16" s="2"/>
      <c r="P16" s="1"/>
    </row>
  </sheetData>
  <dataValidations count="1">
    <dataValidation type="list" allowBlank="1" showInputMessage="1" showErrorMessage="1" sqref="P5:P16">
      <formula1>$B$1:$B$77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Liste!$B$1:$B$77</xm:f>
          </x14:formula1>
          <xm:sqref>F5:F16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32</vt:i4>
      </vt:variant>
    </vt:vector>
  </HeadingPairs>
  <TitlesOfParts>
    <vt:vector size="32" baseType="lpstr">
      <vt:lpstr>Liste</vt:lpstr>
      <vt:lpstr>Sv1</vt:lpstr>
      <vt:lpstr>Sv2</vt:lpstr>
      <vt:lpstr>Sv3</vt:lpstr>
      <vt:lpstr>Sv4</vt:lpstr>
      <vt:lpstr>Sv5</vt:lpstr>
      <vt:lpstr>Sv6</vt:lpstr>
      <vt:lpstr>Sv7</vt:lpstr>
      <vt:lpstr>Sv8</vt:lpstr>
      <vt:lpstr>Sv9</vt:lpstr>
      <vt:lpstr>Sv10</vt:lpstr>
      <vt:lpstr>Sv11</vt:lpstr>
      <vt:lpstr>Sv12</vt:lpstr>
      <vt:lpstr>Sv13</vt:lpstr>
      <vt:lpstr>Sv14</vt:lpstr>
      <vt:lpstr>Sv15</vt:lpstr>
      <vt:lpstr>Sv16</vt:lpstr>
      <vt:lpstr>Sv17</vt:lpstr>
      <vt:lpstr>Sv18</vt:lpstr>
      <vt:lpstr>Sv19</vt:lpstr>
      <vt:lpstr>Sv20</vt:lpstr>
      <vt:lpstr>Sv21</vt:lpstr>
      <vt:lpstr>Sv22</vt:lpstr>
      <vt:lpstr>Sv23</vt:lpstr>
      <vt:lpstr>Sv24</vt:lpstr>
      <vt:lpstr>Sv25</vt:lpstr>
      <vt:lpstr>Sv26</vt:lpstr>
      <vt:lpstr>Sv27</vt:lpstr>
      <vt:lpstr>Sv28</vt:lpstr>
      <vt:lpstr>Sv29</vt:lpstr>
      <vt:lpstr>Sv30</vt:lpstr>
      <vt:lpstr>Sv31</vt:lpstr>
    </vt:vector>
  </TitlesOfParts>
  <Company>Integrated Police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p4442343</dc:creator>
  <cp:lastModifiedBy>p4442343</cp:lastModifiedBy>
  <dcterms:created xsi:type="dcterms:W3CDTF">2016-10-13T08:38:43Z</dcterms:created>
  <dcterms:modified xsi:type="dcterms:W3CDTF">2016-10-13T09:07:37Z</dcterms:modified>
</cp:coreProperties>
</file>