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fi\Desktop\"/>
    </mc:Choice>
  </mc:AlternateContent>
  <bookViews>
    <workbookView xWindow="0" yWindow="0" windowWidth="25600" windowHeight="10920" activeTab="2"/>
  </bookViews>
  <sheets>
    <sheet name="GLOBAL INVOICE REGISTER" sheetId="1" r:id="rId1"/>
    <sheet name="&gt;&gt;&gt;&gt;&gt;&gt;     SUPPLIERS     &gt;&gt;&gt;&gt;&gt;&gt;" sheetId="3" r:id="rId2"/>
    <sheet name="INVOICE REG TEST" sheetId="2" r:id="rId3"/>
  </sheets>
  <definedNames>
    <definedName name="_xlnm._FilterDatabase" localSheetId="0" hidden="1">'GLOBAL INVOICE REGISTER'!$A$4:$P$490</definedName>
    <definedName name="SUPPLIERS">'&gt;&gt;&gt;&gt;&gt;&gt;     SUPPLIERS     &gt;&gt;&gt;&gt;&gt;&gt;'!$A$2:$A$8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2" l="1"/>
  <c r="B5" i="2"/>
  <c r="C5" i="2"/>
  <c r="D5" i="2"/>
  <c r="E5" i="2"/>
  <c r="F5" i="2"/>
  <c r="G5" i="2"/>
  <c r="H5" i="2"/>
  <c r="I5" i="2"/>
  <c r="J5" i="2"/>
  <c r="K5" i="2"/>
  <c r="L5" i="2"/>
  <c r="M5" i="2"/>
  <c r="N5" i="2"/>
  <c r="O5" i="2"/>
  <c r="A6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A7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A8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A9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A10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A11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A12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A13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A14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A15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A16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A17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A18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A19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A20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A21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A22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A23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A24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A25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A26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A27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A28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A29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A30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A31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A32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A33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A34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A35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A36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A37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A38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A39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A40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A41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A42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A43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A44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A45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A46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A47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A48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A49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A50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A51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A52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A53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A54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A55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A56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A57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A58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A59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A60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A61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O61" i="2"/>
  <c r="A62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O62" i="2"/>
  <c r="A63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O63" i="2"/>
  <c r="A64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O64" i="2"/>
  <c r="A65" i="2"/>
  <c r="B65" i="2"/>
  <c r="C65" i="2"/>
  <c r="D65" i="2"/>
  <c r="E65" i="2"/>
  <c r="F65" i="2"/>
  <c r="G65" i="2"/>
  <c r="H65" i="2"/>
  <c r="I65" i="2"/>
  <c r="J65" i="2"/>
  <c r="K65" i="2"/>
  <c r="L65" i="2"/>
  <c r="M65" i="2"/>
  <c r="N65" i="2"/>
  <c r="O65" i="2"/>
  <c r="A66" i="2"/>
  <c r="B66" i="2"/>
  <c r="C66" i="2"/>
  <c r="D66" i="2"/>
  <c r="E66" i="2"/>
  <c r="F66" i="2"/>
  <c r="G66" i="2"/>
  <c r="H66" i="2"/>
  <c r="I66" i="2"/>
  <c r="J66" i="2"/>
  <c r="K66" i="2"/>
  <c r="L66" i="2"/>
  <c r="M66" i="2"/>
  <c r="N66" i="2"/>
  <c r="O66" i="2"/>
  <c r="A67" i="2"/>
  <c r="B67" i="2"/>
  <c r="C67" i="2"/>
  <c r="D67" i="2"/>
  <c r="E67" i="2"/>
  <c r="F67" i="2"/>
  <c r="G67" i="2"/>
  <c r="H67" i="2"/>
  <c r="I67" i="2"/>
  <c r="J67" i="2"/>
  <c r="K67" i="2"/>
  <c r="L67" i="2"/>
  <c r="M67" i="2"/>
  <c r="N67" i="2"/>
  <c r="O67" i="2"/>
  <c r="A68" i="2"/>
  <c r="B68" i="2"/>
  <c r="C68" i="2"/>
  <c r="D68" i="2"/>
  <c r="E68" i="2"/>
  <c r="F68" i="2"/>
  <c r="G68" i="2"/>
  <c r="H68" i="2"/>
  <c r="I68" i="2"/>
  <c r="J68" i="2"/>
  <c r="K68" i="2"/>
  <c r="L68" i="2"/>
  <c r="M68" i="2"/>
  <c r="N68" i="2"/>
  <c r="O68" i="2"/>
  <c r="A69" i="2"/>
  <c r="B69" i="2"/>
  <c r="C69" i="2"/>
  <c r="D69" i="2"/>
  <c r="E69" i="2"/>
  <c r="F69" i="2"/>
  <c r="G69" i="2"/>
  <c r="H69" i="2"/>
  <c r="I69" i="2"/>
  <c r="J69" i="2"/>
  <c r="K69" i="2"/>
  <c r="L69" i="2"/>
  <c r="M69" i="2"/>
  <c r="N69" i="2"/>
  <c r="O69" i="2"/>
  <c r="A70" i="2"/>
  <c r="B70" i="2"/>
  <c r="C70" i="2"/>
  <c r="D70" i="2"/>
  <c r="E70" i="2"/>
  <c r="F70" i="2"/>
  <c r="G70" i="2"/>
  <c r="H70" i="2"/>
  <c r="I70" i="2"/>
  <c r="J70" i="2"/>
  <c r="K70" i="2"/>
  <c r="L70" i="2"/>
  <c r="M70" i="2"/>
  <c r="N70" i="2"/>
  <c r="O70" i="2"/>
  <c r="A71" i="2"/>
  <c r="B71" i="2"/>
  <c r="C71" i="2"/>
  <c r="D71" i="2"/>
  <c r="E71" i="2"/>
  <c r="F71" i="2"/>
  <c r="G71" i="2"/>
  <c r="H71" i="2"/>
  <c r="I71" i="2"/>
  <c r="J71" i="2"/>
  <c r="K71" i="2"/>
  <c r="L71" i="2"/>
  <c r="M71" i="2"/>
  <c r="N71" i="2"/>
  <c r="O71" i="2"/>
  <c r="A72" i="2"/>
  <c r="B72" i="2"/>
  <c r="C72" i="2"/>
  <c r="D72" i="2"/>
  <c r="E72" i="2"/>
  <c r="F72" i="2"/>
  <c r="G72" i="2"/>
  <c r="H72" i="2"/>
  <c r="I72" i="2"/>
  <c r="J72" i="2"/>
  <c r="K72" i="2"/>
  <c r="L72" i="2"/>
  <c r="M72" i="2"/>
  <c r="N72" i="2"/>
  <c r="O72" i="2"/>
  <c r="A73" i="2"/>
  <c r="B73" i="2"/>
  <c r="C73" i="2"/>
  <c r="D73" i="2"/>
  <c r="E73" i="2"/>
  <c r="F73" i="2"/>
  <c r="G73" i="2"/>
  <c r="H73" i="2"/>
  <c r="I73" i="2"/>
  <c r="J73" i="2"/>
  <c r="K73" i="2"/>
  <c r="L73" i="2"/>
  <c r="M73" i="2"/>
  <c r="N73" i="2"/>
  <c r="O73" i="2"/>
  <c r="A74" i="2"/>
  <c r="B74" i="2"/>
  <c r="C74" i="2"/>
  <c r="D74" i="2"/>
  <c r="E74" i="2"/>
  <c r="F74" i="2"/>
  <c r="G74" i="2"/>
  <c r="H74" i="2"/>
  <c r="I74" i="2"/>
  <c r="J74" i="2"/>
  <c r="K74" i="2"/>
  <c r="L74" i="2"/>
  <c r="M74" i="2"/>
  <c r="N74" i="2"/>
  <c r="O74" i="2"/>
  <c r="A75" i="2"/>
  <c r="B75" i="2"/>
  <c r="C75" i="2"/>
  <c r="D75" i="2"/>
  <c r="E75" i="2"/>
  <c r="F75" i="2"/>
  <c r="G75" i="2"/>
  <c r="H75" i="2"/>
  <c r="I75" i="2"/>
  <c r="J75" i="2"/>
  <c r="K75" i="2"/>
  <c r="L75" i="2"/>
  <c r="M75" i="2"/>
  <c r="N75" i="2"/>
  <c r="O75" i="2"/>
  <c r="A76" i="2"/>
  <c r="B76" i="2"/>
  <c r="C76" i="2"/>
  <c r="D76" i="2"/>
  <c r="E76" i="2"/>
  <c r="F76" i="2"/>
  <c r="G76" i="2"/>
  <c r="H76" i="2"/>
  <c r="I76" i="2"/>
  <c r="J76" i="2"/>
  <c r="K76" i="2"/>
  <c r="L76" i="2"/>
  <c r="M76" i="2"/>
  <c r="N76" i="2"/>
  <c r="O76" i="2"/>
  <c r="A77" i="2"/>
  <c r="B77" i="2"/>
  <c r="C77" i="2"/>
  <c r="D77" i="2"/>
  <c r="E77" i="2"/>
  <c r="F77" i="2"/>
  <c r="G77" i="2"/>
  <c r="H77" i="2"/>
  <c r="I77" i="2"/>
  <c r="J77" i="2"/>
  <c r="K77" i="2"/>
  <c r="L77" i="2"/>
  <c r="M77" i="2"/>
  <c r="N77" i="2"/>
  <c r="O77" i="2"/>
  <c r="A78" i="2"/>
  <c r="B78" i="2"/>
  <c r="C78" i="2"/>
  <c r="D78" i="2"/>
  <c r="E78" i="2"/>
  <c r="F78" i="2"/>
  <c r="G78" i="2"/>
  <c r="H78" i="2"/>
  <c r="I78" i="2"/>
  <c r="J78" i="2"/>
  <c r="K78" i="2"/>
  <c r="L78" i="2"/>
  <c r="M78" i="2"/>
  <c r="N78" i="2"/>
  <c r="O78" i="2"/>
  <c r="A79" i="2"/>
  <c r="B79" i="2"/>
  <c r="C79" i="2"/>
  <c r="D79" i="2"/>
  <c r="E79" i="2"/>
  <c r="F79" i="2"/>
  <c r="G79" i="2"/>
  <c r="H79" i="2"/>
  <c r="I79" i="2"/>
  <c r="J79" i="2"/>
  <c r="K79" i="2"/>
  <c r="L79" i="2"/>
  <c r="M79" i="2"/>
  <c r="N79" i="2"/>
  <c r="O79" i="2"/>
  <c r="A80" i="2"/>
  <c r="B80" i="2"/>
  <c r="C80" i="2"/>
  <c r="D80" i="2"/>
  <c r="E80" i="2"/>
  <c r="F80" i="2"/>
  <c r="G80" i="2"/>
  <c r="H80" i="2"/>
  <c r="I80" i="2"/>
  <c r="J80" i="2"/>
  <c r="K80" i="2"/>
  <c r="L80" i="2"/>
  <c r="M80" i="2"/>
  <c r="N80" i="2"/>
  <c r="O80" i="2"/>
  <c r="A81" i="2"/>
  <c r="B81" i="2"/>
  <c r="C81" i="2"/>
  <c r="D81" i="2"/>
  <c r="E81" i="2"/>
  <c r="F81" i="2"/>
  <c r="G81" i="2"/>
  <c r="H81" i="2"/>
  <c r="I81" i="2"/>
  <c r="J81" i="2"/>
  <c r="K81" i="2"/>
  <c r="L81" i="2"/>
  <c r="M81" i="2"/>
  <c r="N81" i="2"/>
  <c r="O81" i="2"/>
  <c r="A82" i="2"/>
  <c r="B82" i="2"/>
  <c r="C82" i="2"/>
  <c r="D82" i="2"/>
  <c r="E82" i="2"/>
  <c r="F82" i="2"/>
  <c r="G82" i="2"/>
  <c r="H82" i="2"/>
  <c r="I82" i="2"/>
  <c r="J82" i="2"/>
  <c r="K82" i="2"/>
  <c r="L82" i="2"/>
  <c r="M82" i="2"/>
  <c r="N82" i="2"/>
  <c r="O82" i="2"/>
  <c r="A83" i="2"/>
  <c r="B83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A84" i="2"/>
  <c r="B84" i="2"/>
  <c r="C84" i="2"/>
  <c r="D84" i="2"/>
  <c r="E84" i="2"/>
  <c r="F84" i="2"/>
  <c r="G84" i="2"/>
  <c r="H84" i="2"/>
  <c r="I84" i="2"/>
  <c r="J84" i="2"/>
  <c r="K84" i="2"/>
  <c r="L84" i="2"/>
  <c r="M84" i="2"/>
  <c r="N84" i="2"/>
  <c r="O84" i="2"/>
  <c r="A85" i="2"/>
  <c r="B85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A86" i="2"/>
  <c r="B86" i="2"/>
  <c r="C86" i="2"/>
  <c r="D86" i="2"/>
  <c r="E86" i="2"/>
  <c r="F86" i="2"/>
  <c r="G86" i="2"/>
  <c r="H86" i="2"/>
  <c r="I86" i="2"/>
  <c r="J86" i="2"/>
  <c r="K86" i="2"/>
  <c r="L86" i="2"/>
  <c r="M86" i="2"/>
  <c r="N86" i="2"/>
  <c r="O86" i="2"/>
  <c r="A87" i="2"/>
  <c r="B87" i="2"/>
  <c r="C87" i="2"/>
  <c r="D87" i="2"/>
  <c r="E87" i="2"/>
  <c r="F87" i="2"/>
  <c r="G87" i="2"/>
  <c r="H87" i="2"/>
  <c r="I87" i="2"/>
  <c r="J87" i="2"/>
  <c r="K87" i="2"/>
  <c r="L87" i="2"/>
  <c r="M87" i="2"/>
  <c r="N87" i="2"/>
  <c r="O87" i="2"/>
  <c r="A88" i="2"/>
  <c r="B88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A89" i="2"/>
  <c r="B89" i="2"/>
  <c r="C89" i="2"/>
  <c r="D89" i="2"/>
  <c r="E89" i="2"/>
  <c r="F89" i="2"/>
  <c r="G89" i="2"/>
  <c r="H89" i="2"/>
  <c r="I89" i="2"/>
  <c r="J89" i="2"/>
  <c r="K89" i="2"/>
  <c r="L89" i="2"/>
  <c r="M89" i="2"/>
  <c r="N89" i="2"/>
  <c r="O89" i="2"/>
  <c r="A90" i="2"/>
  <c r="B90" i="2"/>
  <c r="C90" i="2"/>
  <c r="D90" i="2"/>
  <c r="E90" i="2"/>
  <c r="F90" i="2"/>
  <c r="G90" i="2"/>
  <c r="H90" i="2"/>
  <c r="I90" i="2"/>
  <c r="J90" i="2"/>
  <c r="K90" i="2"/>
  <c r="L90" i="2"/>
  <c r="M90" i="2"/>
  <c r="N90" i="2"/>
  <c r="O90" i="2"/>
  <c r="A91" i="2"/>
  <c r="B91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A92" i="2"/>
  <c r="B92" i="2"/>
  <c r="C92" i="2"/>
  <c r="D92" i="2"/>
  <c r="E92" i="2"/>
  <c r="F92" i="2"/>
  <c r="G92" i="2"/>
  <c r="H92" i="2"/>
  <c r="I92" i="2"/>
  <c r="J92" i="2"/>
  <c r="K92" i="2"/>
  <c r="L92" i="2"/>
  <c r="M92" i="2"/>
  <c r="N92" i="2"/>
  <c r="O92" i="2"/>
  <c r="A93" i="2"/>
  <c r="B93" i="2"/>
  <c r="C93" i="2"/>
  <c r="D93" i="2"/>
  <c r="E93" i="2"/>
  <c r="F93" i="2"/>
  <c r="G93" i="2"/>
  <c r="H93" i="2"/>
  <c r="I93" i="2"/>
  <c r="J93" i="2"/>
  <c r="K93" i="2"/>
  <c r="L93" i="2"/>
  <c r="M93" i="2"/>
  <c r="N93" i="2"/>
  <c r="O93" i="2"/>
  <c r="A94" i="2"/>
  <c r="B94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A95" i="2"/>
  <c r="B95" i="2"/>
  <c r="C95" i="2"/>
  <c r="D95" i="2"/>
  <c r="E95" i="2"/>
  <c r="F95" i="2"/>
  <c r="G95" i="2"/>
  <c r="H95" i="2"/>
  <c r="I95" i="2"/>
  <c r="J95" i="2"/>
  <c r="K95" i="2"/>
  <c r="L95" i="2"/>
  <c r="M95" i="2"/>
  <c r="N95" i="2"/>
  <c r="O95" i="2"/>
  <c r="A96" i="2"/>
  <c r="B96" i="2"/>
  <c r="C96" i="2"/>
  <c r="D96" i="2"/>
  <c r="E96" i="2"/>
  <c r="F96" i="2"/>
  <c r="G96" i="2"/>
  <c r="H96" i="2"/>
  <c r="I96" i="2"/>
  <c r="J96" i="2"/>
  <c r="K96" i="2"/>
  <c r="L96" i="2"/>
  <c r="M96" i="2"/>
  <c r="N96" i="2"/>
  <c r="O96" i="2"/>
  <c r="A97" i="2"/>
  <c r="B97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A98" i="2"/>
  <c r="B98" i="2"/>
  <c r="C98" i="2"/>
  <c r="D98" i="2"/>
  <c r="E98" i="2"/>
  <c r="F98" i="2"/>
  <c r="G98" i="2"/>
  <c r="H98" i="2"/>
  <c r="I98" i="2"/>
  <c r="J98" i="2"/>
  <c r="K98" i="2"/>
  <c r="L98" i="2"/>
  <c r="M98" i="2"/>
  <c r="N98" i="2"/>
  <c r="O98" i="2"/>
  <c r="A99" i="2"/>
  <c r="B99" i="2"/>
  <c r="C99" i="2"/>
  <c r="D99" i="2"/>
  <c r="E99" i="2"/>
  <c r="F99" i="2"/>
  <c r="G99" i="2"/>
  <c r="H99" i="2"/>
  <c r="I99" i="2"/>
  <c r="J99" i="2"/>
  <c r="K99" i="2"/>
  <c r="L99" i="2"/>
  <c r="M99" i="2"/>
  <c r="N99" i="2"/>
  <c r="O99" i="2"/>
  <c r="A100" i="2"/>
  <c r="B100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A101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N101" i="2"/>
  <c r="O101" i="2"/>
  <c r="A102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N102" i="2"/>
  <c r="O102" i="2"/>
  <c r="A103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A104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N104" i="2"/>
  <c r="O104" i="2"/>
  <c r="A105" i="2"/>
  <c r="B105" i="2"/>
  <c r="C105" i="2"/>
  <c r="D105" i="2"/>
  <c r="E105" i="2"/>
  <c r="F105" i="2"/>
  <c r="G105" i="2"/>
  <c r="H105" i="2"/>
  <c r="I105" i="2"/>
  <c r="J105" i="2"/>
  <c r="K105" i="2"/>
  <c r="L105" i="2"/>
  <c r="M105" i="2"/>
  <c r="N105" i="2"/>
  <c r="O105" i="2"/>
  <c r="A106" i="2"/>
  <c r="B106" i="2"/>
  <c r="C106" i="2"/>
  <c r="D106" i="2"/>
  <c r="E106" i="2"/>
  <c r="F106" i="2"/>
  <c r="G106" i="2"/>
  <c r="H106" i="2"/>
  <c r="I106" i="2"/>
  <c r="J106" i="2"/>
  <c r="K106" i="2"/>
  <c r="L106" i="2"/>
  <c r="M106" i="2"/>
  <c r="N106" i="2"/>
  <c r="O106" i="2"/>
  <c r="A107" i="2"/>
  <c r="B107" i="2"/>
  <c r="C107" i="2"/>
  <c r="D107" i="2"/>
  <c r="E107" i="2"/>
  <c r="F107" i="2"/>
  <c r="G107" i="2"/>
  <c r="H107" i="2"/>
  <c r="I107" i="2"/>
  <c r="J107" i="2"/>
  <c r="K107" i="2"/>
  <c r="L107" i="2"/>
  <c r="M107" i="2"/>
  <c r="N107" i="2"/>
  <c r="O107" i="2"/>
  <c r="A108" i="2"/>
  <c r="B108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O108" i="2"/>
  <c r="A109" i="2"/>
  <c r="B109" i="2"/>
  <c r="C109" i="2"/>
  <c r="D109" i="2"/>
  <c r="E109" i="2"/>
  <c r="F109" i="2"/>
  <c r="G109" i="2"/>
  <c r="H109" i="2"/>
  <c r="I109" i="2"/>
  <c r="J109" i="2"/>
  <c r="K109" i="2"/>
  <c r="L109" i="2"/>
  <c r="M109" i="2"/>
  <c r="N109" i="2"/>
  <c r="O109" i="2"/>
  <c r="A110" i="2"/>
  <c r="B110" i="2"/>
  <c r="C110" i="2"/>
  <c r="D110" i="2"/>
  <c r="E110" i="2"/>
  <c r="F110" i="2"/>
  <c r="G110" i="2"/>
  <c r="H110" i="2"/>
  <c r="I110" i="2"/>
  <c r="J110" i="2"/>
  <c r="K110" i="2"/>
  <c r="L110" i="2"/>
  <c r="M110" i="2"/>
  <c r="N110" i="2"/>
  <c r="O110" i="2"/>
  <c r="A111" i="2"/>
  <c r="B111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A112" i="2"/>
  <c r="B112" i="2"/>
  <c r="C112" i="2"/>
  <c r="D112" i="2"/>
  <c r="E112" i="2"/>
  <c r="F112" i="2"/>
  <c r="G112" i="2"/>
  <c r="H112" i="2"/>
  <c r="I112" i="2"/>
  <c r="J112" i="2"/>
  <c r="K112" i="2"/>
  <c r="L112" i="2"/>
  <c r="M112" i="2"/>
  <c r="N112" i="2"/>
  <c r="O112" i="2"/>
  <c r="A113" i="2"/>
  <c r="B113" i="2"/>
  <c r="C113" i="2"/>
  <c r="D113" i="2"/>
  <c r="E113" i="2"/>
  <c r="F113" i="2"/>
  <c r="G113" i="2"/>
  <c r="H113" i="2"/>
  <c r="I113" i="2"/>
  <c r="J113" i="2"/>
  <c r="K113" i="2"/>
  <c r="L113" i="2"/>
  <c r="M113" i="2"/>
  <c r="N113" i="2"/>
  <c r="O113" i="2"/>
  <c r="A114" i="2"/>
  <c r="B114" i="2"/>
  <c r="C114" i="2"/>
  <c r="D114" i="2"/>
  <c r="E114" i="2"/>
  <c r="F114" i="2"/>
  <c r="G114" i="2"/>
  <c r="H114" i="2"/>
  <c r="I114" i="2"/>
  <c r="J114" i="2"/>
  <c r="K114" i="2"/>
  <c r="L114" i="2"/>
  <c r="M114" i="2"/>
  <c r="N114" i="2"/>
  <c r="O114" i="2"/>
  <c r="A115" i="2"/>
  <c r="B115" i="2"/>
  <c r="C115" i="2"/>
  <c r="D115" i="2"/>
  <c r="E115" i="2"/>
  <c r="F115" i="2"/>
  <c r="G115" i="2"/>
  <c r="H115" i="2"/>
  <c r="I115" i="2"/>
  <c r="J115" i="2"/>
  <c r="K115" i="2"/>
  <c r="L115" i="2"/>
  <c r="M115" i="2"/>
  <c r="N115" i="2"/>
  <c r="O115" i="2"/>
  <c r="A116" i="2"/>
  <c r="B116" i="2"/>
  <c r="C116" i="2"/>
  <c r="D116" i="2"/>
  <c r="E116" i="2"/>
  <c r="F116" i="2"/>
  <c r="G116" i="2"/>
  <c r="H116" i="2"/>
  <c r="I116" i="2"/>
  <c r="J116" i="2"/>
  <c r="K116" i="2"/>
  <c r="L116" i="2"/>
  <c r="M116" i="2"/>
  <c r="N116" i="2"/>
  <c r="O116" i="2"/>
  <c r="A117" i="2"/>
  <c r="B117" i="2"/>
  <c r="C117" i="2"/>
  <c r="D117" i="2"/>
  <c r="E117" i="2"/>
  <c r="F117" i="2"/>
  <c r="G117" i="2"/>
  <c r="H117" i="2"/>
  <c r="I117" i="2"/>
  <c r="J117" i="2"/>
  <c r="K117" i="2"/>
  <c r="L117" i="2"/>
  <c r="M117" i="2"/>
  <c r="N117" i="2"/>
  <c r="O117" i="2"/>
  <c r="A118" i="2"/>
  <c r="B118" i="2"/>
  <c r="C118" i="2"/>
  <c r="D118" i="2"/>
  <c r="E118" i="2"/>
  <c r="F118" i="2"/>
  <c r="G118" i="2"/>
  <c r="H118" i="2"/>
  <c r="I118" i="2"/>
  <c r="J118" i="2"/>
  <c r="K118" i="2"/>
  <c r="L118" i="2"/>
  <c r="M118" i="2"/>
  <c r="N118" i="2"/>
  <c r="O118" i="2"/>
  <c r="A119" i="2"/>
  <c r="B119" i="2"/>
  <c r="C119" i="2"/>
  <c r="D119" i="2"/>
  <c r="E119" i="2"/>
  <c r="F119" i="2"/>
  <c r="G119" i="2"/>
  <c r="H119" i="2"/>
  <c r="I119" i="2"/>
  <c r="J119" i="2"/>
  <c r="K119" i="2"/>
  <c r="L119" i="2"/>
  <c r="M119" i="2"/>
  <c r="N119" i="2"/>
  <c r="O119" i="2"/>
  <c r="A120" i="2"/>
  <c r="B120" i="2"/>
  <c r="C120" i="2"/>
  <c r="D120" i="2"/>
  <c r="E120" i="2"/>
  <c r="F120" i="2"/>
  <c r="G120" i="2"/>
  <c r="H120" i="2"/>
  <c r="I120" i="2"/>
  <c r="J120" i="2"/>
  <c r="K120" i="2"/>
  <c r="L120" i="2"/>
  <c r="M120" i="2"/>
  <c r="N120" i="2"/>
  <c r="O120" i="2"/>
  <c r="A121" i="2"/>
  <c r="B121" i="2"/>
  <c r="C121" i="2"/>
  <c r="D121" i="2"/>
  <c r="E121" i="2"/>
  <c r="F121" i="2"/>
  <c r="G121" i="2"/>
  <c r="H121" i="2"/>
  <c r="I121" i="2"/>
  <c r="J121" i="2"/>
  <c r="K121" i="2"/>
  <c r="L121" i="2"/>
  <c r="M121" i="2"/>
  <c r="N121" i="2"/>
  <c r="O121" i="2"/>
  <c r="A122" i="2"/>
  <c r="B122" i="2"/>
  <c r="C122" i="2"/>
  <c r="D122" i="2"/>
  <c r="E122" i="2"/>
  <c r="F122" i="2"/>
  <c r="G122" i="2"/>
  <c r="H122" i="2"/>
  <c r="I122" i="2"/>
  <c r="J122" i="2"/>
  <c r="K122" i="2"/>
  <c r="L122" i="2"/>
  <c r="M122" i="2"/>
  <c r="N122" i="2"/>
  <c r="O122" i="2"/>
  <c r="A123" i="2"/>
  <c r="B123" i="2"/>
  <c r="C123" i="2"/>
  <c r="D123" i="2"/>
  <c r="E123" i="2"/>
  <c r="F123" i="2"/>
  <c r="G123" i="2"/>
  <c r="H123" i="2"/>
  <c r="I123" i="2"/>
  <c r="J123" i="2"/>
  <c r="K123" i="2"/>
  <c r="L123" i="2"/>
  <c r="M123" i="2"/>
  <c r="N123" i="2"/>
  <c r="O123" i="2"/>
  <c r="A124" i="2"/>
  <c r="B124" i="2"/>
  <c r="C124" i="2"/>
  <c r="D124" i="2"/>
  <c r="E124" i="2"/>
  <c r="F124" i="2"/>
  <c r="G124" i="2"/>
  <c r="H124" i="2"/>
  <c r="I124" i="2"/>
  <c r="J124" i="2"/>
  <c r="K124" i="2"/>
  <c r="L124" i="2"/>
  <c r="M124" i="2"/>
  <c r="N124" i="2"/>
  <c r="O124" i="2"/>
  <c r="A125" i="2"/>
  <c r="B125" i="2"/>
  <c r="C125" i="2"/>
  <c r="D125" i="2"/>
  <c r="E125" i="2"/>
  <c r="F125" i="2"/>
  <c r="G125" i="2"/>
  <c r="H125" i="2"/>
  <c r="I125" i="2"/>
  <c r="J125" i="2"/>
  <c r="K125" i="2"/>
  <c r="L125" i="2"/>
  <c r="M125" i="2"/>
  <c r="N125" i="2"/>
  <c r="O125" i="2"/>
  <c r="A126" i="2"/>
  <c r="B126" i="2"/>
  <c r="C126" i="2"/>
  <c r="D126" i="2"/>
  <c r="E126" i="2"/>
  <c r="F126" i="2"/>
  <c r="G126" i="2"/>
  <c r="H126" i="2"/>
  <c r="I126" i="2"/>
  <c r="J126" i="2"/>
  <c r="K126" i="2"/>
  <c r="L126" i="2"/>
  <c r="M126" i="2"/>
  <c r="N126" i="2"/>
  <c r="O126" i="2"/>
  <c r="A127" i="2"/>
  <c r="B127" i="2"/>
  <c r="C127" i="2"/>
  <c r="D127" i="2"/>
  <c r="E127" i="2"/>
  <c r="F127" i="2"/>
  <c r="G127" i="2"/>
  <c r="H127" i="2"/>
  <c r="I127" i="2"/>
  <c r="J127" i="2"/>
  <c r="K127" i="2"/>
  <c r="L127" i="2"/>
  <c r="M127" i="2"/>
  <c r="N127" i="2"/>
  <c r="O127" i="2"/>
  <c r="A128" i="2"/>
  <c r="B128" i="2"/>
  <c r="C128" i="2"/>
  <c r="D128" i="2"/>
  <c r="E128" i="2"/>
  <c r="F128" i="2"/>
  <c r="G128" i="2"/>
  <c r="H128" i="2"/>
  <c r="I128" i="2"/>
  <c r="J128" i="2"/>
  <c r="K128" i="2"/>
  <c r="L128" i="2"/>
  <c r="M128" i="2"/>
  <c r="N128" i="2"/>
  <c r="O128" i="2"/>
  <c r="A129" i="2"/>
  <c r="B129" i="2"/>
  <c r="C129" i="2"/>
  <c r="D129" i="2"/>
  <c r="E129" i="2"/>
  <c r="F129" i="2"/>
  <c r="G129" i="2"/>
  <c r="H129" i="2"/>
  <c r="I129" i="2"/>
  <c r="J129" i="2"/>
  <c r="K129" i="2"/>
  <c r="L129" i="2"/>
  <c r="M129" i="2"/>
  <c r="N129" i="2"/>
  <c r="O129" i="2"/>
  <c r="A130" i="2"/>
  <c r="B130" i="2"/>
  <c r="C130" i="2"/>
  <c r="D130" i="2"/>
  <c r="E130" i="2"/>
  <c r="F130" i="2"/>
  <c r="G130" i="2"/>
  <c r="H130" i="2"/>
  <c r="I130" i="2"/>
  <c r="J130" i="2"/>
  <c r="K130" i="2"/>
  <c r="L130" i="2"/>
  <c r="M130" i="2"/>
  <c r="N130" i="2"/>
  <c r="O130" i="2"/>
  <c r="A131" i="2"/>
  <c r="B131" i="2"/>
  <c r="C131" i="2"/>
  <c r="D131" i="2"/>
  <c r="E131" i="2"/>
  <c r="F131" i="2"/>
  <c r="G131" i="2"/>
  <c r="H131" i="2"/>
  <c r="I131" i="2"/>
  <c r="J131" i="2"/>
  <c r="K131" i="2"/>
  <c r="L131" i="2"/>
  <c r="M131" i="2"/>
  <c r="N131" i="2"/>
  <c r="O131" i="2"/>
  <c r="A132" i="2"/>
  <c r="B132" i="2"/>
  <c r="C132" i="2"/>
  <c r="D132" i="2"/>
  <c r="E132" i="2"/>
  <c r="F132" i="2"/>
  <c r="G132" i="2"/>
  <c r="H132" i="2"/>
  <c r="I132" i="2"/>
  <c r="J132" i="2"/>
  <c r="K132" i="2"/>
  <c r="L132" i="2"/>
  <c r="M132" i="2"/>
  <c r="N132" i="2"/>
  <c r="O132" i="2"/>
  <c r="A133" i="2"/>
  <c r="B133" i="2"/>
  <c r="C133" i="2"/>
  <c r="D133" i="2"/>
  <c r="E133" i="2"/>
  <c r="F133" i="2"/>
  <c r="G133" i="2"/>
  <c r="H133" i="2"/>
  <c r="I133" i="2"/>
  <c r="J133" i="2"/>
  <c r="K133" i="2"/>
  <c r="L133" i="2"/>
  <c r="M133" i="2"/>
  <c r="N133" i="2"/>
  <c r="O133" i="2"/>
  <c r="A134" i="2"/>
  <c r="B134" i="2"/>
  <c r="C134" i="2"/>
  <c r="D134" i="2"/>
  <c r="E134" i="2"/>
  <c r="F134" i="2"/>
  <c r="G134" i="2"/>
  <c r="H134" i="2"/>
  <c r="I134" i="2"/>
  <c r="J134" i="2"/>
  <c r="K134" i="2"/>
  <c r="L134" i="2"/>
  <c r="M134" i="2"/>
  <c r="N134" i="2"/>
  <c r="O134" i="2"/>
  <c r="A135" i="2"/>
  <c r="B135" i="2"/>
  <c r="C135" i="2"/>
  <c r="D135" i="2"/>
  <c r="E135" i="2"/>
  <c r="F135" i="2"/>
  <c r="G135" i="2"/>
  <c r="H135" i="2"/>
  <c r="I135" i="2"/>
  <c r="J135" i="2"/>
  <c r="K135" i="2"/>
  <c r="L135" i="2"/>
  <c r="M135" i="2"/>
  <c r="N135" i="2"/>
  <c r="O135" i="2"/>
  <c r="A136" i="2"/>
  <c r="B136" i="2"/>
  <c r="C136" i="2"/>
  <c r="D136" i="2"/>
  <c r="E136" i="2"/>
  <c r="F136" i="2"/>
  <c r="G136" i="2"/>
  <c r="H136" i="2"/>
  <c r="I136" i="2"/>
  <c r="J136" i="2"/>
  <c r="K136" i="2"/>
  <c r="L136" i="2"/>
  <c r="M136" i="2"/>
  <c r="N136" i="2"/>
  <c r="O136" i="2"/>
  <c r="A137" i="2"/>
  <c r="B137" i="2"/>
  <c r="C137" i="2"/>
  <c r="D137" i="2"/>
  <c r="E137" i="2"/>
  <c r="F137" i="2"/>
  <c r="G137" i="2"/>
  <c r="H137" i="2"/>
  <c r="I137" i="2"/>
  <c r="J137" i="2"/>
  <c r="K137" i="2"/>
  <c r="L137" i="2"/>
  <c r="M137" i="2"/>
  <c r="N137" i="2"/>
  <c r="O137" i="2"/>
  <c r="A138" i="2"/>
  <c r="B138" i="2"/>
  <c r="C138" i="2"/>
  <c r="D138" i="2"/>
  <c r="E138" i="2"/>
  <c r="F138" i="2"/>
  <c r="G138" i="2"/>
  <c r="H138" i="2"/>
  <c r="I138" i="2"/>
  <c r="J138" i="2"/>
  <c r="K138" i="2"/>
  <c r="L138" i="2"/>
  <c r="M138" i="2"/>
  <c r="N138" i="2"/>
  <c r="O138" i="2"/>
  <c r="A139" i="2"/>
  <c r="B139" i="2"/>
  <c r="C139" i="2"/>
  <c r="D139" i="2"/>
  <c r="E139" i="2"/>
  <c r="F139" i="2"/>
  <c r="G139" i="2"/>
  <c r="H139" i="2"/>
  <c r="I139" i="2"/>
  <c r="J139" i="2"/>
  <c r="K139" i="2"/>
  <c r="L139" i="2"/>
  <c r="M139" i="2"/>
  <c r="N139" i="2"/>
  <c r="O139" i="2"/>
  <c r="A140" i="2"/>
  <c r="B140" i="2"/>
  <c r="C140" i="2"/>
  <c r="D140" i="2"/>
  <c r="E140" i="2"/>
  <c r="F140" i="2"/>
  <c r="G140" i="2"/>
  <c r="H140" i="2"/>
  <c r="I140" i="2"/>
  <c r="J140" i="2"/>
  <c r="K140" i="2"/>
  <c r="L140" i="2"/>
  <c r="M140" i="2"/>
  <c r="N140" i="2"/>
  <c r="O140" i="2"/>
  <c r="A141" i="2"/>
  <c r="B141" i="2"/>
  <c r="C141" i="2"/>
  <c r="D141" i="2"/>
  <c r="E141" i="2"/>
  <c r="F141" i="2"/>
  <c r="G141" i="2"/>
  <c r="H141" i="2"/>
  <c r="I141" i="2"/>
  <c r="J141" i="2"/>
  <c r="K141" i="2"/>
  <c r="L141" i="2"/>
  <c r="M141" i="2"/>
  <c r="N141" i="2"/>
  <c r="O141" i="2"/>
  <c r="A142" i="2"/>
  <c r="B142" i="2"/>
  <c r="C142" i="2"/>
  <c r="D142" i="2"/>
  <c r="E142" i="2"/>
  <c r="F142" i="2"/>
  <c r="G142" i="2"/>
  <c r="H142" i="2"/>
  <c r="I142" i="2"/>
  <c r="J142" i="2"/>
  <c r="K142" i="2"/>
  <c r="L142" i="2"/>
  <c r="M142" i="2"/>
  <c r="N142" i="2"/>
  <c r="O142" i="2"/>
  <c r="A143" i="2"/>
  <c r="B143" i="2"/>
  <c r="C143" i="2"/>
  <c r="D143" i="2"/>
  <c r="E143" i="2"/>
  <c r="F143" i="2"/>
  <c r="G143" i="2"/>
  <c r="H143" i="2"/>
  <c r="I143" i="2"/>
  <c r="J143" i="2"/>
  <c r="K143" i="2"/>
  <c r="L143" i="2"/>
  <c r="M143" i="2"/>
  <c r="N143" i="2"/>
  <c r="O143" i="2"/>
  <c r="A144" i="2"/>
  <c r="B144" i="2"/>
  <c r="C144" i="2"/>
  <c r="D144" i="2"/>
  <c r="E144" i="2"/>
  <c r="F144" i="2"/>
  <c r="G144" i="2"/>
  <c r="H144" i="2"/>
  <c r="I144" i="2"/>
  <c r="J144" i="2"/>
  <c r="K144" i="2"/>
  <c r="L144" i="2"/>
  <c r="M144" i="2"/>
  <c r="N144" i="2"/>
  <c r="O144" i="2"/>
  <c r="A145" i="2"/>
  <c r="B145" i="2"/>
  <c r="C145" i="2"/>
  <c r="D145" i="2"/>
  <c r="E145" i="2"/>
  <c r="F145" i="2"/>
  <c r="G145" i="2"/>
  <c r="H145" i="2"/>
  <c r="I145" i="2"/>
  <c r="J145" i="2"/>
  <c r="K145" i="2"/>
  <c r="L145" i="2"/>
  <c r="M145" i="2"/>
  <c r="N145" i="2"/>
  <c r="O145" i="2"/>
  <c r="A146" i="2"/>
  <c r="B146" i="2"/>
  <c r="C146" i="2"/>
  <c r="D146" i="2"/>
  <c r="E146" i="2"/>
  <c r="F146" i="2"/>
  <c r="G146" i="2"/>
  <c r="H146" i="2"/>
  <c r="I146" i="2"/>
  <c r="J146" i="2"/>
  <c r="K146" i="2"/>
  <c r="L146" i="2"/>
  <c r="M146" i="2"/>
  <c r="N146" i="2"/>
  <c r="O146" i="2"/>
  <c r="A147" i="2"/>
  <c r="B147" i="2"/>
  <c r="C147" i="2"/>
  <c r="D147" i="2"/>
  <c r="E147" i="2"/>
  <c r="F147" i="2"/>
  <c r="G147" i="2"/>
  <c r="H147" i="2"/>
  <c r="I147" i="2"/>
  <c r="J147" i="2"/>
  <c r="K147" i="2"/>
  <c r="L147" i="2"/>
  <c r="M147" i="2"/>
  <c r="N147" i="2"/>
  <c r="O147" i="2"/>
  <c r="A148" i="2"/>
  <c r="B148" i="2"/>
  <c r="C148" i="2"/>
  <c r="D148" i="2"/>
  <c r="E148" i="2"/>
  <c r="F148" i="2"/>
  <c r="G148" i="2"/>
  <c r="H148" i="2"/>
  <c r="I148" i="2"/>
  <c r="J148" i="2"/>
  <c r="K148" i="2"/>
  <c r="L148" i="2"/>
  <c r="M148" i="2"/>
  <c r="N148" i="2"/>
  <c r="O148" i="2"/>
  <c r="A149" i="2"/>
  <c r="B149" i="2"/>
  <c r="C149" i="2"/>
  <c r="D149" i="2"/>
  <c r="E149" i="2"/>
  <c r="F149" i="2"/>
  <c r="G149" i="2"/>
  <c r="H149" i="2"/>
  <c r="I149" i="2"/>
  <c r="J149" i="2"/>
  <c r="K149" i="2"/>
  <c r="L149" i="2"/>
  <c r="M149" i="2"/>
  <c r="N149" i="2"/>
  <c r="O149" i="2"/>
  <c r="A150" i="2"/>
  <c r="B150" i="2"/>
  <c r="C150" i="2"/>
  <c r="D150" i="2"/>
  <c r="E150" i="2"/>
  <c r="F150" i="2"/>
  <c r="G150" i="2"/>
  <c r="H150" i="2"/>
  <c r="I150" i="2"/>
  <c r="J150" i="2"/>
  <c r="K150" i="2"/>
  <c r="L150" i="2"/>
  <c r="M150" i="2"/>
  <c r="N150" i="2"/>
  <c r="O150" i="2"/>
  <c r="A151" i="2"/>
  <c r="B151" i="2"/>
  <c r="C151" i="2"/>
  <c r="D151" i="2"/>
  <c r="E151" i="2"/>
  <c r="F151" i="2"/>
  <c r="G151" i="2"/>
  <c r="H151" i="2"/>
  <c r="I151" i="2"/>
  <c r="J151" i="2"/>
  <c r="K151" i="2"/>
  <c r="L151" i="2"/>
  <c r="M151" i="2"/>
  <c r="N151" i="2"/>
  <c r="O151" i="2"/>
  <c r="A152" i="2"/>
  <c r="B152" i="2"/>
  <c r="C152" i="2"/>
  <c r="D152" i="2"/>
  <c r="E152" i="2"/>
  <c r="F152" i="2"/>
  <c r="G152" i="2"/>
  <c r="H152" i="2"/>
  <c r="I152" i="2"/>
  <c r="J152" i="2"/>
  <c r="K152" i="2"/>
  <c r="L152" i="2"/>
  <c r="M152" i="2"/>
  <c r="N152" i="2"/>
  <c r="O152" i="2"/>
  <c r="A153" i="2"/>
  <c r="B153" i="2"/>
  <c r="C153" i="2"/>
  <c r="D153" i="2"/>
  <c r="E153" i="2"/>
  <c r="F153" i="2"/>
  <c r="G153" i="2"/>
  <c r="H153" i="2"/>
  <c r="I153" i="2"/>
  <c r="J153" i="2"/>
  <c r="K153" i="2"/>
  <c r="L153" i="2"/>
  <c r="M153" i="2"/>
  <c r="N153" i="2"/>
  <c r="O153" i="2"/>
  <c r="A154" i="2"/>
  <c r="B154" i="2"/>
  <c r="C154" i="2"/>
  <c r="D154" i="2"/>
  <c r="E154" i="2"/>
  <c r="F154" i="2"/>
  <c r="G154" i="2"/>
  <c r="H154" i="2"/>
  <c r="I154" i="2"/>
  <c r="J154" i="2"/>
  <c r="K154" i="2"/>
  <c r="L154" i="2"/>
  <c r="M154" i="2"/>
  <c r="N154" i="2"/>
  <c r="O154" i="2"/>
  <c r="A155" i="2"/>
  <c r="B155" i="2"/>
  <c r="C155" i="2"/>
  <c r="D155" i="2"/>
  <c r="E155" i="2"/>
  <c r="F155" i="2"/>
  <c r="G155" i="2"/>
  <c r="H155" i="2"/>
  <c r="I155" i="2"/>
  <c r="J155" i="2"/>
  <c r="K155" i="2"/>
  <c r="L155" i="2"/>
  <c r="M155" i="2"/>
  <c r="N155" i="2"/>
  <c r="O155" i="2"/>
  <c r="A156" i="2"/>
  <c r="B156" i="2"/>
  <c r="C156" i="2"/>
  <c r="D156" i="2"/>
  <c r="E156" i="2"/>
  <c r="F156" i="2"/>
  <c r="G156" i="2"/>
  <c r="H156" i="2"/>
  <c r="I156" i="2"/>
  <c r="J156" i="2"/>
  <c r="K156" i="2"/>
  <c r="L156" i="2"/>
  <c r="M156" i="2"/>
  <c r="N156" i="2"/>
  <c r="O156" i="2"/>
  <c r="A157" i="2"/>
  <c r="B157" i="2"/>
  <c r="C157" i="2"/>
  <c r="D157" i="2"/>
  <c r="E157" i="2"/>
  <c r="F157" i="2"/>
  <c r="G157" i="2"/>
  <c r="H157" i="2"/>
  <c r="I157" i="2"/>
  <c r="J157" i="2"/>
  <c r="K157" i="2"/>
  <c r="L157" i="2"/>
  <c r="M157" i="2"/>
  <c r="N157" i="2"/>
  <c r="O157" i="2"/>
  <c r="A158" i="2"/>
  <c r="B158" i="2"/>
  <c r="C158" i="2"/>
  <c r="D158" i="2"/>
  <c r="E158" i="2"/>
  <c r="F158" i="2"/>
  <c r="G158" i="2"/>
  <c r="H158" i="2"/>
  <c r="I158" i="2"/>
  <c r="J158" i="2"/>
  <c r="K158" i="2"/>
  <c r="L158" i="2"/>
  <c r="M158" i="2"/>
  <c r="N158" i="2"/>
  <c r="O158" i="2"/>
  <c r="A159" i="2"/>
  <c r="B159" i="2"/>
  <c r="C159" i="2"/>
  <c r="D159" i="2"/>
  <c r="E159" i="2"/>
  <c r="F159" i="2"/>
  <c r="G159" i="2"/>
  <c r="H159" i="2"/>
  <c r="I159" i="2"/>
  <c r="J159" i="2"/>
  <c r="K159" i="2"/>
  <c r="L159" i="2"/>
  <c r="M159" i="2"/>
  <c r="N159" i="2"/>
  <c r="O159" i="2"/>
  <c r="A160" i="2"/>
  <c r="B160" i="2"/>
  <c r="C160" i="2"/>
  <c r="D160" i="2"/>
  <c r="E160" i="2"/>
  <c r="F160" i="2"/>
  <c r="G160" i="2"/>
  <c r="H160" i="2"/>
  <c r="I160" i="2"/>
  <c r="J160" i="2"/>
  <c r="K160" i="2"/>
  <c r="L160" i="2"/>
  <c r="M160" i="2"/>
  <c r="N160" i="2"/>
  <c r="O160" i="2"/>
  <c r="A161" i="2"/>
  <c r="B161" i="2"/>
  <c r="C161" i="2"/>
  <c r="D161" i="2"/>
  <c r="E161" i="2"/>
  <c r="F161" i="2"/>
  <c r="G161" i="2"/>
  <c r="H161" i="2"/>
  <c r="I161" i="2"/>
  <c r="J161" i="2"/>
  <c r="K161" i="2"/>
  <c r="L161" i="2"/>
  <c r="M161" i="2"/>
  <c r="N161" i="2"/>
  <c r="O161" i="2"/>
  <c r="A162" i="2"/>
  <c r="B162" i="2"/>
  <c r="C162" i="2"/>
  <c r="D162" i="2"/>
  <c r="E162" i="2"/>
  <c r="F162" i="2"/>
  <c r="G162" i="2"/>
  <c r="H162" i="2"/>
  <c r="I162" i="2"/>
  <c r="J162" i="2"/>
  <c r="K162" i="2"/>
  <c r="L162" i="2"/>
  <c r="M162" i="2"/>
  <c r="N162" i="2"/>
  <c r="O162" i="2"/>
  <c r="A163" i="2"/>
  <c r="B163" i="2"/>
  <c r="C163" i="2"/>
  <c r="D163" i="2"/>
  <c r="E163" i="2"/>
  <c r="F163" i="2"/>
  <c r="G163" i="2"/>
  <c r="H163" i="2"/>
  <c r="I163" i="2"/>
  <c r="J163" i="2"/>
  <c r="K163" i="2"/>
  <c r="L163" i="2"/>
  <c r="M163" i="2"/>
  <c r="N163" i="2"/>
  <c r="O163" i="2"/>
  <c r="A164" i="2"/>
  <c r="B164" i="2"/>
  <c r="C164" i="2"/>
  <c r="D164" i="2"/>
  <c r="E164" i="2"/>
  <c r="F164" i="2"/>
  <c r="G164" i="2"/>
  <c r="H164" i="2"/>
  <c r="I164" i="2"/>
  <c r="J164" i="2"/>
  <c r="K164" i="2"/>
  <c r="L164" i="2"/>
  <c r="M164" i="2"/>
  <c r="N164" i="2"/>
  <c r="O164" i="2"/>
  <c r="A165" i="2"/>
  <c r="B165" i="2"/>
  <c r="C165" i="2"/>
  <c r="D165" i="2"/>
  <c r="E165" i="2"/>
  <c r="F165" i="2"/>
  <c r="G165" i="2"/>
  <c r="H165" i="2"/>
  <c r="I165" i="2"/>
  <c r="J165" i="2"/>
  <c r="K165" i="2"/>
  <c r="L165" i="2"/>
  <c r="M165" i="2"/>
  <c r="N165" i="2"/>
  <c r="O165" i="2"/>
  <c r="A166" i="2"/>
  <c r="B166" i="2"/>
  <c r="C166" i="2"/>
  <c r="D166" i="2"/>
  <c r="E166" i="2"/>
  <c r="F166" i="2"/>
  <c r="G166" i="2"/>
  <c r="H166" i="2"/>
  <c r="I166" i="2"/>
  <c r="J166" i="2"/>
  <c r="K166" i="2"/>
  <c r="L166" i="2"/>
  <c r="M166" i="2"/>
  <c r="N166" i="2"/>
  <c r="O166" i="2"/>
  <c r="A167" i="2"/>
  <c r="B167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A168" i="2"/>
  <c r="B168" i="2"/>
  <c r="C168" i="2"/>
  <c r="D168" i="2"/>
  <c r="E168" i="2"/>
  <c r="F168" i="2"/>
  <c r="G168" i="2"/>
  <c r="H168" i="2"/>
  <c r="I168" i="2"/>
  <c r="J168" i="2"/>
  <c r="K168" i="2"/>
  <c r="L168" i="2"/>
  <c r="M168" i="2"/>
  <c r="N168" i="2"/>
  <c r="O168" i="2"/>
  <c r="A169" i="2"/>
  <c r="B169" i="2"/>
  <c r="C169" i="2"/>
  <c r="D169" i="2"/>
  <c r="E169" i="2"/>
  <c r="F169" i="2"/>
  <c r="G169" i="2"/>
  <c r="H169" i="2"/>
  <c r="I169" i="2"/>
  <c r="J169" i="2"/>
  <c r="K169" i="2"/>
  <c r="L169" i="2"/>
  <c r="M169" i="2"/>
  <c r="N169" i="2"/>
  <c r="O169" i="2"/>
  <c r="A170" i="2"/>
  <c r="B170" i="2"/>
  <c r="C170" i="2"/>
  <c r="D170" i="2"/>
  <c r="E170" i="2"/>
  <c r="F170" i="2"/>
  <c r="G170" i="2"/>
  <c r="H170" i="2"/>
  <c r="I170" i="2"/>
  <c r="J170" i="2"/>
  <c r="K170" i="2"/>
  <c r="L170" i="2"/>
  <c r="M170" i="2"/>
  <c r="N170" i="2"/>
  <c r="O170" i="2"/>
  <c r="A171" i="2"/>
  <c r="B171" i="2"/>
  <c r="C171" i="2"/>
  <c r="D171" i="2"/>
  <c r="E171" i="2"/>
  <c r="F171" i="2"/>
  <c r="G171" i="2"/>
  <c r="H171" i="2"/>
  <c r="I171" i="2"/>
  <c r="J171" i="2"/>
  <c r="K171" i="2"/>
  <c r="L171" i="2"/>
  <c r="M171" i="2"/>
  <c r="N171" i="2"/>
  <c r="O171" i="2"/>
  <c r="A172" i="2"/>
  <c r="B172" i="2"/>
  <c r="C172" i="2"/>
  <c r="D172" i="2"/>
  <c r="E172" i="2"/>
  <c r="F172" i="2"/>
  <c r="G172" i="2"/>
  <c r="H172" i="2"/>
  <c r="I172" i="2"/>
  <c r="J172" i="2"/>
  <c r="K172" i="2"/>
  <c r="L172" i="2"/>
  <c r="M172" i="2"/>
  <c r="N172" i="2"/>
  <c r="O172" i="2"/>
  <c r="A173" i="2"/>
  <c r="B173" i="2"/>
  <c r="C173" i="2"/>
  <c r="D173" i="2"/>
  <c r="E173" i="2"/>
  <c r="F173" i="2"/>
  <c r="G173" i="2"/>
  <c r="H173" i="2"/>
  <c r="I173" i="2"/>
  <c r="J173" i="2"/>
  <c r="K173" i="2"/>
  <c r="L173" i="2"/>
  <c r="M173" i="2"/>
  <c r="N173" i="2"/>
  <c r="O173" i="2"/>
  <c r="A174" i="2"/>
  <c r="B174" i="2"/>
  <c r="C174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A175" i="2"/>
  <c r="B175" i="2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A176" i="2"/>
  <c r="B176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A177" i="2"/>
  <c r="B177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A178" i="2"/>
  <c r="B178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A179" i="2"/>
  <c r="B179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A180" i="2"/>
  <c r="B180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A181" i="2"/>
  <c r="B181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A182" i="2"/>
  <c r="B182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A183" i="2"/>
  <c r="B183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A184" i="2"/>
  <c r="B184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A185" i="2"/>
  <c r="B185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A186" i="2"/>
  <c r="B186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A187" i="2"/>
  <c r="B187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A188" i="2"/>
  <c r="B188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A189" i="2"/>
  <c r="B189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A190" i="2"/>
  <c r="B190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A191" i="2"/>
  <c r="B191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A192" i="2"/>
  <c r="B192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A193" i="2"/>
  <c r="B193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A194" i="2"/>
  <c r="B194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A195" i="2"/>
  <c r="B195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A196" i="2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A197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A198" i="2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A199" i="2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A200" i="2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A201" i="2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A202" i="2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A203" i="2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A204" i="2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A205" i="2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A206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A207" i="2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A208" i="2"/>
  <c r="B208" i="2"/>
  <c r="C208" i="2"/>
  <c r="D208" i="2"/>
  <c r="E208" i="2"/>
  <c r="F208" i="2"/>
  <c r="G208" i="2"/>
  <c r="H208" i="2"/>
  <c r="I208" i="2"/>
  <c r="J208" i="2"/>
  <c r="K208" i="2"/>
  <c r="L208" i="2"/>
  <c r="M208" i="2"/>
  <c r="N208" i="2"/>
  <c r="O208" i="2"/>
  <c r="A209" i="2"/>
  <c r="B209" i="2"/>
  <c r="C209" i="2"/>
  <c r="D209" i="2"/>
  <c r="E209" i="2"/>
  <c r="F209" i="2"/>
  <c r="G209" i="2"/>
  <c r="H209" i="2"/>
  <c r="I209" i="2"/>
  <c r="J209" i="2"/>
  <c r="K209" i="2"/>
  <c r="L209" i="2"/>
  <c r="M209" i="2"/>
  <c r="N209" i="2"/>
  <c r="O209" i="2"/>
  <c r="A210" i="2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A211" i="2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A212" i="2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A213" i="2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A214" i="2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A215" i="2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A216" i="2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A217" i="2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A218" i="2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A219" i="2"/>
  <c r="B219" i="2"/>
  <c r="C219" i="2"/>
  <c r="D219" i="2"/>
  <c r="E219" i="2"/>
  <c r="F219" i="2"/>
  <c r="G219" i="2"/>
  <c r="H219" i="2"/>
  <c r="I219" i="2"/>
  <c r="J219" i="2"/>
  <c r="K219" i="2"/>
  <c r="L219" i="2"/>
  <c r="M219" i="2"/>
  <c r="N219" i="2"/>
  <c r="O219" i="2"/>
  <c r="A220" i="2"/>
  <c r="B220" i="2"/>
  <c r="C220" i="2"/>
  <c r="D220" i="2"/>
  <c r="E220" i="2"/>
  <c r="F220" i="2"/>
  <c r="G220" i="2"/>
  <c r="H220" i="2"/>
  <c r="I220" i="2"/>
  <c r="J220" i="2"/>
  <c r="K220" i="2"/>
  <c r="L220" i="2"/>
  <c r="M220" i="2"/>
  <c r="N220" i="2"/>
  <c r="O220" i="2"/>
  <c r="A221" i="2"/>
  <c r="B221" i="2"/>
  <c r="C221" i="2"/>
  <c r="D221" i="2"/>
  <c r="E221" i="2"/>
  <c r="F221" i="2"/>
  <c r="G221" i="2"/>
  <c r="H221" i="2"/>
  <c r="I221" i="2"/>
  <c r="J221" i="2"/>
  <c r="K221" i="2"/>
  <c r="L221" i="2"/>
  <c r="M221" i="2"/>
  <c r="N221" i="2"/>
  <c r="O221" i="2"/>
  <c r="A222" i="2"/>
  <c r="B222" i="2"/>
  <c r="C222" i="2"/>
  <c r="D222" i="2"/>
  <c r="E222" i="2"/>
  <c r="F222" i="2"/>
  <c r="G222" i="2"/>
  <c r="H222" i="2"/>
  <c r="I222" i="2"/>
  <c r="J222" i="2"/>
  <c r="K222" i="2"/>
  <c r="L222" i="2"/>
  <c r="M222" i="2"/>
  <c r="N222" i="2"/>
  <c r="O222" i="2"/>
  <c r="A223" i="2"/>
  <c r="B223" i="2"/>
  <c r="C223" i="2"/>
  <c r="D223" i="2"/>
  <c r="E223" i="2"/>
  <c r="F223" i="2"/>
  <c r="G223" i="2"/>
  <c r="H223" i="2"/>
  <c r="I223" i="2"/>
  <c r="J223" i="2"/>
  <c r="K223" i="2"/>
  <c r="L223" i="2"/>
  <c r="M223" i="2"/>
  <c r="N223" i="2"/>
  <c r="O223" i="2"/>
  <c r="A224" i="2"/>
  <c r="B224" i="2"/>
  <c r="C224" i="2"/>
  <c r="D224" i="2"/>
  <c r="E224" i="2"/>
  <c r="F224" i="2"/>
  <c r="G224" i="2"/>
  <c r="H224" i="2"/>
  <c r="I224" i="2"/>
  <c r="J224" i="2"/>
  <c r="K224" i="2"/>
  <c r="L224" i="2"/>
  <c r="M224" i="2"/>
  <c r="N224" i="2"/>
  <c r="O224" i="2"/>
  <c r="A225" i="2"/>
  <c r="B225" i="2"/>
  <c r="C225" i="2"/>
  <c r="D225" i="2"/>
  <c r="E225" i="2"/>
  <c r="F225" i="2"/>
  <c r="G225" i="2"/>
  <c r="H225" i="2"/>
  <c r="I225" i="2"/>
  <c r="J225" i="2"/>
  <c r="K225" i="2"/>
  <c r="L225" i="2"/>
  <c r="M225" i="2"/>
  <c r="N225" i="2"/>
  <c r="O225" i="2"/>
  <c r="A226" i="2"/>
  <c r="B226" i="2"/>
  <c r="C226" i="2"/>
  <c r="D226" i="2"/>
  <c r="E226" i="2"/>
  <c r="F226" i="2"/>
  <c r="G226" i="2"/>
  <c r="H226" i="2"/>
  <c r="I226" i="2"/>
  <c r="J226" i="2"/>
  <c r="K226" i="2"/>
  <c r="L226" i="2"/>
  <c r="M226" i="2"/>
  <c r="N226" i="2"/>
  <c r="O226" i="2"/>
  <c r="A227" i="2"/>
  <c r="B227" i="2"/>
  <c r="C227" i="2"/>
  <c r="D227" i="2"/>
  <c r="E227" i="2"/>
  <c r="F227" i="2"/>
  <c r="G227" i="2"/>
  <c r="H227" i="2"/>
  <c r="I227" i="2"/>
  <c r="J227" i="2"/>
  <c r="K227" i="2"/>
  <c r="L227" i="2"/>
  <c r="M227" i="2"/>
  <c r="N227" i="2"/>
  <c r="O227" i="2"/>
  <c r="A228" i="2"/>
  <c r="B228" i="2"/>
  <c r="C228" i="2"/>
  <c r="D228" i="2"/>
  <c r="E228" i="2"/>
  <c r="F228" i="2"/>
  <c r="G228" i="2"/>
  <c r="H228" i="2"/>
  <c r="I228" i="2"/>
  <c r="J228" i="2"/>
  <c r="K228" i="2"/>
  <c r="L228" i="2"/>
  <c r="M228" i="2"/>
  <c r="N228" i="2"/>
  <c r="O228" i="2"/>
  <c r="A229" i="2"/>
  <c r="B229" i="2"/>
  <c r="C229" i="2"/>
  <c r="D229" i="2"/>
  <c r="E229" i="2"/>
  <c r="F229" i="2"/>
  <c r="G229" i="2"/>
  <c r="H229" i="2"/>
  <c r="I229" i="2"/>
  <c r="J229" i="2"/>
  <c r="K229" i="2"/>
  <c r="L229" i="2"/>
  <c r="M229" i="2"/>
  <c r="N229" i="2"/>
  <c r="O229" i="2"/>
  <c r="A230" i="2"/>
  <c r="B230" i="2"/>
  <c r="C230" i="2"/>
  <c r="D230" i="2"/>
  <c r="E230" i="2"/>
  <c r="F230" i="2"/>
  <c r="G230" i="2"/>
  <c r="H230" i="2"/>
  <c r="I230" i="2"/>
  <c r="J230" i="2"/>
  <c r="K230" i="2"/>
  <c r="L230" i="2"/>
  <c r="M230" i="2"/>
  <c r="N230" i="2"/>
  <c r="O230" i="2"/>
  <c r="A231" i="2"/>
  <c r="B231" i="2"/>
  <c r="C231" i="2"/>
  <c r="D231" i="2"/>
  <c r="E231" i="2"/>
  <c r="F231" i="2"/>
  <c r="G231" i="2"/>
  <c r="H231" i="2"/>
  <c r="I231" i="2"/>
  <c r="J231" i="2"/>
  <c r="K231" i="2"/>
  <c r="L231" i="2"/>
  <c r="M231" i="2"/>
  <c r="N231" i="2"/>
  <c r="O231" i="2"/>
  <c r="A232" i="2"/>
  <c r="B232" i="2"/>
  <c r="C232" i="2"/>
  <c r="D232" i="2"/>
  <c r="E232" i="2"/>
  <c r="F232" i="2"/>
  <c r="G232" i="2"/>
  <c r="H232" i="2"/>
  <c r="I232" i="2"/>
  <c r="J232" i="2"/>
  <c r="K232" i="2"/>
  <c r="L232" i="2"/>
  <c r="M232" i="2"/>
  <c r="N232" i="2"/>
  <c r="O232" i="2"/>
  <c r="A233" i="2"/>
  <c r="B233" i="2"/>
  <c r="C233" i="2"/>
  <c r="D233" i="2"/>
  <c r="E233" i="2"/>
  <c r="F233" i="2"/>
  <c r="G233" i="2"/>
  <c r="H233" i="2"/>
  <c r="I233" i="2"/>
  <c r="J233" i="2"/>
  <c r="K233" i="2"/>
  <c r="L233" i="2"/>
  <c r="M233" i="2"/>
  <c r="N233" i="2"/>
  <c r="O233" i="2"/>
  <c r="A234" i="2"/>
  <c r="B234" i="2"/>
  <c r="C234" i="2"/>
  <c r="D234" i="2"/>
  <c r="E234" i="2"/>
  <c r="F234" i="2"/>
  <c r="G234" i="2"/>
  <c r="H234" i="2"/>
  <c r="I234" i="2"/>
  <c r="J234" i="2"/>
  <c r="K234" i="2"/>
  <c r="L234" i="2"/>
  <c r="M234" i="2"/>
  <c r="N234" i="2"/>
  <c r="O234" i="2"/>
  <c r="A235" i="2"/>
  <c r="B235" i="2"/>
  <c r="C235" i="2"/>
  <c r="D235" i="2"/>
  <c r="E235" i="2"/>
  <c r="F235" i="2"/>
  <c r="G235" i="2"/>
  <c r="H235" i="2"/>
  <c r="I235" i="2"/>
  <c r="J235" i="2"/>
  <c r="K235" i="2"/>
  <c r="L235" i="2"/>
  <c r="M235" i="2"/>
  <c r="N235" i="2"/>
  <c r="O235" i="2"/>
  <c r="A236" i="2"/>
  <c r="B236" i="2"/>
  <c r="C236" i="2"/>
  <c r="D236" i="2"/>
  <c r="E236" i="2"/>
  <c r="F236" i="2"/>
  <c r="G236" i="2"/>
  <c r="H236" i="2"/>
  <c r="I236" i="2"/>
  <c r="J236" i="2"/>
  <c r="K236" i="2"/>
  <c r="L236" i="2"/>
  <c r="M236" i="2"/>
  <c r="N236" i="2"/>
  <c r="O236" i="2"/>
  <c r="A237" i="2"/>
  <c r="B237" i="2"/>
  <c r="C237" i="2"/>
  <c r="D237" i="2"/>
  <c r="E237" i="2"/>
  <c r="F237" i="2"/>
  <c r="G237" i="2"/>
  <c r="H237" i="2"/>
  <c r="I237" i="2"/>
  <c r="J237" i="2"/>
  <c r="K237" i="2"/>
  <c r="L237" i="2"/>
  <c r="M237" i="2"/>
  <c r="N237" i="2"/>
  <c r="O237" i="2"/>
  <c r="A238" i="2"/>
  <c r="B238" i="2"/>
  <c r="C238" i="2"/>
  <c r="D238" i="2"/>
  <c r="E238" i="2"/>
  <c r="F238" i="2"/>
  <c r="G238" i="2"/>
  <c r="H238" i="2"/>
  <c r="I238" i="2"/>
  <c r="J238" i="2"/>
  <c r="K238" i="2"/>
  <c r="L238" i="2"/>
  <c r="M238" i="2"/>
  <c r="N238" i="2"/>
  <c r="O238" i="2"/>
  <c r="A239" i="2"/>
  <c r="B239" i="2"/>
  <c r="C239" i="2"/>
  <c r="D239" i="2"/>
  <c r="E239" i="2"/>
  <c r="F239" i="2"/>
  <c r="G239" i="2"/>
  <c r="H239" i="2"/>
  <c r="I239" i="2"/>
  <c r="J239" i="2"/>
  <c r="K239" i="2"/>
  <c r="L239" i="2"/>
  <c r="M239" i="2"/>
  <c r="N239" i="2"/>
  <c r="O239" i="2"/>
  <c r="A240" i="2"/>
  <c r="B240" i="2"/>
  <c r="C240" i="2"/>
  <c r="D240" i="2"/>
  <c r="E240" i="2"/>
  <c r="F240" i="2"/>
  <c r="G240" i="2"/>
  <c r="H240" i="2"/>
  <c r="I240" i="2"/>
  <c r="J240" i="2"/>
  <c r="K240" i="2"/>
  <c r="L240" i="2"/>
  <c r="M240" i="2"/>
  <c r="N240" i="2"/>
  <c r="O240" i="2"/>
  <c r="A241" i="2"/>
  <c r="B241" i="2"/>
  <c r="C241" i="2"/>
  <c r="D241" i="2"/>
  <c r="E241" i="2"/>
  <c r="F241" i="2"/>
  <c r="G241" i="2"/>
  <c r="H241" i="2"/>
  <c r="I241" i="2"/>
  <c r="J241" i="2"/>
  <c r="K241" i="2"/>
  <c r="L241" i="2"/>
  <c r="M241" i="2"/>
  <c r="N241" i="2"/>
  <c r="O241" i="2"/>
  <c r="A242" i="2"/>
  <c r="B242" i="2"/>
  <c r="C242" i="2"/>
  <c r="D242" i="2"/>
  <c r="E242" i="2"/>
  <c r="F242" i="2"/>
  <c r="G242" i="2"/>
  <c r="H242" i="2"/>
  <c r="I242" i="2"/>
  <c r="J242" i="2"/>
  <c r="K242" i="2"/>
  <c r="L242" i="2"/>
  <c r="M242" i="2"/>
  <c r="N242" i="2"/>
  <c r="O242" i="2"/>
  <c r="A243" i="2"/>
  <c r="B243" i="2"/>
  <c r="C243" i="2"/>
  <c r="D243" i="2"/>
  <c r="E243" i="2"/>
  <c r="F243" i="2"/>
  <c r="G243" i="2"/>
  <c r="H243" i="2"/>
  <c r="I243" i="2"/>
  <c r="J243" i="2"/>
  <c r="K243" i="2"/>
  <c r="L243" i="2"/>
  <c r="M243" i="2"/>
  <c r="N243" i="2"/>
  <c r="O243" i="2"/>
  <c r="A244" i="2"/>
  <c r="B244" i="2"/>
  <c r="C244" i="2"/>
  <c r="D244" i="2"/>
  <c r="E244" i="2"/>
  <c r="F244" i="2"/>
  <c r="G244" i="2"/>
  <c r="H244" i="2"/>
  <c r="I244" i="2"/>
  <c r="J244" i="2"/>
  <c r="K244" i="2"/>
  <c r="L244" i="2"/>
  <c r="M244" i="2"/>
  <c r="N244" i="2"/>
  <c r="O244" i="2"/>
  <c r="A245" i="2"/>
  <c r="B245" i="2"/>
  <c r="C245" i="2"/>
  <c r="D245" i="2"/>
  <c r="E245" i="2"/>
  <c r="F245" i="2"/>
  <c r="G245" i="2"/>
  <c r="H245" i="2"/>
  <c r="I245" i="2"/>
  <c r="J245" i="2"/>
  <c r="K245" i="2"/>
  <c r="L245" i="2"/>
  <c r="M245" i="2"/>
  <c r="N245" i="2"/>
  <c r="O245" i="2"/>
  <c r="A246" i="2"/>
  <c r="B246" i="2"/>
  <c r="C246" i="2"/>
  <c r="D246" i="2"/>
  <c r="E246" i="2"/>
  <c r="F246" i="2"/>
  <c r="G246" i="2"/>
  <c r="H246" i="2"/>
  <c r="I246" i="2"/>
  <c r="J246" i="2"/>
  <c r="K246" i="2"/>
  <c r="L246" i="2"/>
  <c r="M246" i="2"/>
  <c r="N246" i="2"/>
  <c r="O246" i="2"/>
  <c r="A247" i="2"/>
  <c r="B247" i="2"/>
  <c r="C247" i="2"/>
  <c r="D247" i="2"/>
  <c r="E247" i="2"/>
  <c r="F247" i="2"/>
  <c r="G247" i="2"/>
  <c r="H247" i="2"/>
  <c r="I247" i="2"/>
  <c r="J247" i="2"/>
  <c r="K247" i="2"/>
  <c r="L247" i="2"/>
  <c r="M247" i="2"/>
  <c r="N247" i="2"/>
  <c r="O247" i="2"/>
  <c r="A248" i="2"/>
  <c r="B248" i="2"/>
  <c r="C248" i="2"/>
  <c r="D248" i="2"/>
  <c r="E248" i="2"/>
  <c r="F248" i="2"/>
  <c r="G248" i="2"/>
  <c r="H248" i="2"/>
  <c r="I248" i="2"/>
  <c r="J248" i="2"/>
  <c r="K248" i="2"/>
  <c r="L248" i="2"/>
  <c r="M248" i="2"/>
  <c r="N248" i="2"/>
  <c r="O248" i="2"/>
  <c r="A249" i="2"/>
  <c r="B249" i="2"/>
  <c r="C249" i="2"/>
  <c r="D249" i="2"/>
  <c r="E249" i="2"/>
  <c r="F249" i="2"/>
  <c r="G249" i="2"/>
  <c r="H249" i="2"/>
  <c r="I249" i="2"/>
  <c r="J249" i="2"/>
  <c r="K249" i="2"/>
  <c r="L249" i="2"/>
  <c r="M249" i="2"/>
  <c r="N249" i="2"/>
  <c r="O249" i="2"/>
  <c r="A250" i="2"/>
  <c r="B250" i="2"/>
  <c r="C250" i="2"/>
  <c r="D250" i="2"/>
  <c r="E250" i="2"/>
  <c r="F250" i="2"/>
  <c r="G250" i="2"/>
  <c r="H250" i="2"/>
  <c r="I250" i="2"/>
  <c r="J250" i="2"/>
  <c r="K250" i="2"/>
  <c r="L250" i="2"/>
  <c r="M250" i="2"/>
  <c r="N250" i="2"/>
  <c r="O250" i="2"/>
  <c r="A251" i="2"/>
  <c r="B251" i="2"/>
  <c r="C251" i="2"/>
  <c r="D251" i="2"/>
  <c r="E251" i="2"/>
  <c r="F251" i="2"/>
  <c r="G251" i="2"/>
  <c r="H251" i="2"/>
  <c r="I251" i="2"/>
  <c r="J251" i="2"/>
  <c r="K251" i="2"/>
  <c r="L251" i="2"/>
  <c r="M251" i="2"/>
  <c r="N251" i="2"/>
  <c r="O251" i="2"/>
  <c r="A252" i="2"/>
  <c r="B252" i="2"/>
  <c r="C252" i="2"/>
  <c r="D252" i="2"/>
  <c r="E252" i="2"/>
  <c r="F252" i="2"/>
  <c r="G252" i="2"/>
  <c r="H252" i="2"/>
  <c r="I252" i="2"/>
  <c r="J252" i="2"/>
  <c r="K252" i="2"/>
  <c r="L252" i="2"/>
  <c r="M252" i="2"/>
  <c r="N252" i="2"/>
  <c r="O252" i="2"/>
  <c r="A253" i="2"/>
  <c r="B253" i="2"/>
  <c r="C253" i="2"/>
  <c r="D253" i="2"/>
  <c r="E253" i="2"/>
  <c r="F253" i="2"/>
  <c r="G253" i="2"/>
  <c r="H253" i="2"/>
  <c r="I253" i="2"/>
  <c r="J253" i="2"/>
  <c r="K253" i="2"/>
  <c r="L253" i="2"/>
  <c r="M253" i="2"/>
  <c r="N253" i="2"/>
  <c r="O253" i="2"/>
  <c r="A254" i="2"/>
  <c r="B254" i="2"/>
  <c r="C254" i="2"/>
  <c r="D254" i="2"/>
  <c r="E254" i="2"/>
  <c r="F254" i="2"/>
  <c r="G254" i="2"/>
  <c r="H254" i="2"/>
  <c r="I254" i="2"/>
  <c r="J254" i="2"/>
  <c r="K254" i="2"/>
  <c r="L254" i="2"/>
  <c r="M254" i="2"/>
  <c r="N254" i="2"/>
  <c r="O254" i="2"/>
  <c r="A255" i="2"/>
  <c r="B255" i="2"/>
  <c r="C255" i="2"/>
  <c r="D255" i="2"/>
  <c r="E255" i="2"/>
  <c r="F255" i="2"/>
  <c r="G255" i="2"/>
  <c r="H255" i="2"/>
  <c r="I255" i="2"/>
  <c r="J255" i="2"/>
  <c r="K255" i="2"/>
  <c r="L255" i="2"/>
  <c r="M255" i="2"/>
  <c r="N255" i="2"/>
  <c r="O255" i="2"/>
  <c r="A256" i="2"/>
  <c r="B256" i="2"/>
  <c r="C256" i="2"/>
  <c r="D256" i="2"/>
  <c r="E256" i="2"/>
  <c r="F256" i="2"/>
  <c r="G256" i="2"/>
  <c r="H256" i="2"/>
  <c r="I256" i="2"/>
  <c r="J256" i="2"/>
  <c r="K256" i="2"/>
  <c r="L256" i="2"/>
  <c r="M256" i="2"/>
  <c r="N256" i="2"/>
  <c r="O256" i="2"/>
  <c r="A257" i="2"/>
  <c r="B257" i="2"/>
  <c r="C257" i="2"/>
  <c r="D257" i="2"/>
  <c r="E257" i="2"/>
  <c r="F257" i="2"/>
  <c r="G257" i="2"/>
  <c r="H257" i="2"/>
  <c r="I257" i="2"/>
  <c r="J257" i="2"/>
  <c r="K257" i="2"/>
  <c r="L257" i="2"/>
  <c r="M257" i="2"/>
  <c r="N257" i="2"/>
  <c r="O257" i="2"/>
  <c r="A258" i="2"/>
  <c r="B258" i="2"/>
  <c r="C258" i="2"/>
  <c r="D258" i="2"/>
  <c r="E258" i="2"/>
  <c r="F258" i="2"/>
  <c r="G258" i="2"/>
  <c r="H258" i="2"/>
  <c r="I258" i="2"/>
  <c r="J258" i="2"/>
  <c r="K258" i="2"/>
  <c r="L258" i="2"/>
  <c r="M258" i="2"/>
  <c r="N258" i="2"/>
  <c r="O258" i="2"/>
  <c r="A259" i="2"/>
  <c r="B259" i="2"/>
  <c r="C259" i="2"/>
  <c r="D259" i="2"/>
  <c r="E259" i="2"/>
  <c r="F259" i="2"/>
  <c r="G259" i="2"/>
  <c r="H259" i="2"/>
  <c r="I259" i="2"/>
  <c r="J259" i="2"/>
  <c r="K259" i="2"/>
  <c r="L259" i="2"/>
  <c r="M259" i="2"/>
  <c r="N259" i="2"/>
  <c r="O259" i="2"/>
  <c r="A260" i="2"/>
  <c r="B260" i="2"/>
  <c r="C260" i="2"/>
  <c r="D260" i="2"/>
  <c r="E260" i="2"/>
  <c r="F260" i="2"/>
  <c r="G260" i="2"/>
  <c r="H260" i="2"/>
  <c r="I260" i="2"/>
  <c r="J260" i="2"/>
  <c r="K260" i="2"/>
  <c r="L260" i="2"/>
  <c r="M260" i="2"/>
  <c r="N260" i="2"/>
  <c r="O260" i="2"/>
  <c r="A261" i="2"/>
  <c r="B261" i="2"/>
  <c r="C261" i="2"/>
  <c r="D261" i="2"/>
  <c r="E261" i="2"/>
  <c r="F261" i="2"/>
  <c r="G261" i="2"/>
  <c r="H261" i="2"/>
  <c r="I261" i="2"/>
  <c r="J261" i="2"/>
  <c r="K261" i="2"/>
  <c r="L261" i="2"/>
  <c r="M261" i="2"/>
  <c r="N261" i="2"/>
  <c r="O261" i="2"/>
  <c r="A262" i="2"/>
  <c r="B262" i="2"/>
  <c r="C262" i="2"/>
  <c r="D262" i="2"/>
  <c r="E262" i="2"/>
  <c r="F262" i="2"/>
  <c r="G262" i="2"/>
  <c r="H262" i="2"/>
  <c r="I262" i="2"/>
  <c r="J262" i="2"/>
  <c r="K262" i="2"/>
  <c r="L262" i="2"/>
  <c r="M262" i="2"/>
  <c r="N262" i="2"/>
  <c r="O262" i="2"/>
  <c r="A263" i="2"/>
  <c r="B263" i="2"/>
  <c r="C263" i="2"/>
  <c r="D263" i="2"/>
  <c r="E263" i="2"/>
  <c r="F263" i="2"/>
  <c r="G263" i="2"/>
  <c r="H263" i="2"/>
  <c r="I263" i="2"/>
  <c r="J263" i="2"/>
  <c r="K263" i="2"/>
  <c r="L263" i="2"/>
  <c r="M263" i="2"/>
  <c r="N263" i="2"/>
  <c r="O263" i="2"/>
  <c r="A264" i="2"/>
  <c r="B264" i="2"/>
  <c r="C264" i="2"/>
  <c r="D264" i="2"/>
  <c r="E264" i="2"/>
  <c r="F264" i="2"/>
  <c r="G264" i="2"/>
  <c r="H264" i="2"/>
  <c r="I264" i="2"/>
  <c r="J264" i="2"/>
  <c r="K264" i="2"/>
  <c r="L264" i="2"/>
  <c r="M264" i="2"/>
  <c r="N264" i="2"/>
  <c r="O264" i="2"/>
  <c r="A265" i="2"/>
  <c r="B265" i="2"/>
  <c r="C265" i="2"/>
  <c r="D265" i="2"/>
  <c r="E265" i="2"/>
  <c r="F265" i="2"/>
  <c r="G265" i="2"/>
  <c r="H265" i="2"/>
  <c r="I265" i="2"/>
  <c r="J265" i="2"/>
  <c r="K265" i="2"/>
  <c r="L265" i="2"/>
  <c r="M265" i="2"/>
  <c r="N265" i="2"/>
  <c r="O265" i="2"/>
  <c r="A266" i="2"/>
  <c r="B266" i="2"/>
  <c r="C266" i="2"/>
  <c r="D266" i="2"/>
  <c r="E266" i="2"/>
  <c r="F266" i="2"/>
  <c r="G266" i="2"/>
  <c r="H266" i="2"/>
  <c r="I266" i="2"/>
  <c r="J266" i="2"/>
  <c r="K266" i="2"/>
  <c r="L266" i="2"/>
  <c r="M266" i="2"/>
  <c r="N266" i="2"/>
  <c r="O266" i="2"/>
  <c r="A267" i="2"/>
  <c r="B267" i="2"/>
  <c r="C267" i="2"/>
  <c r="D267" i="2"/>
  <c r="E267" i="2"/>
  <c r="F267" i="2"/>
  <c r="G267" i="2"/>
  <c r="H267" i="2"/>
  <c r="I267" i="2"/>
  <c r="J267" i="2"/>
  <c r="K267" i="2"/>
  <c r="L267" i="2"/>
  <c r="M267" i="2"/>
  <c r="N267" i="2"/>
  <c r="O267" i="2"/>
  <c r="A268" i="2"/>
  <c r="B268" i="2"/>
  <c r="C268" i="2"/>
  <c r="D268" i="2"/>
  <c r="E268" i="2"/>
  <c r="F268" i="2"/>
  <c r="G268" i="2"/>
  <c r="H268" i="2"/>
  <c r="I268" i="2"/>
  <c r="J268" i="2"/>
  <c r="K268" i="2"/>
  <c r="L268" i="2"/>
  <c r="M268" i="2"/>
  <c r="N268" i="2"/>
  <c r="O268" i="2"/>
  <c r="A269" i="2"/>
  <c r="B269" i="2"/>
  <c r="C269" i="2"/>
  <c r="D269" i="2"/>
  <c r="E269" i="2"/>
  <c r="F269" i="2"/>
  <c r="G269" i="2"/>
  <c r="H269" i="2"/>
  <c r="I269" i="2"/>
  <c r="J269" i="2"/>
  <c r="K269" i="2"/>
  <c r="L269" i="2"/>
  <c r="M269" i="2"/>
  <c r="N269" i="2"/>
  <c r="O269" i="2"/>
  <c r="A270" i="2"/>
  <c r="B270" i="2"/>
  <c r="C270" i="2"/>
  <c r="D270" i="2"/>
  <c r="E270" i="2"/>
  <c r="F270" i="2"/>
  <c r="G270" i="2"/>
  <c r="H270" i="2"/>
  <c r="I270" i="2"/>
  <c r="J270" i="2"/>
  <c r="K270" i="2"/>
  <c r="L270" i="2"/>
  <c r="M270" i="2"/>
  <c r="N270" i="2"/>
  <c r="O270" i="2"/>
  <c r="A271" i="2"/>
  <c r="B271" i="2"/>
  <c r="C271" i="2"/>
  <c r="D271" i="2"/>
  <c r="E271" i="2"/>
  <c r="F271" i="2"/>
  <c r="G271" i="2"/>
  <c r="H271" i="2"/>
  <c r="I271" i="2"/>
  <c r="J271" i="2"/>
  <c r="K271" i="2"/>
  <c r="L271" i="2"/>
  <c r="M271" i="2"/>
  <c r="N271" i="2"/>
  <c r="O271" i="2"/>
  <c r="A272" i="2"/>
  <c r="B272" i="2"/>
  <c r="C272" i="2"/>
  <c r="D272" i="2"/>
  <c r="E272" i="2"/>
  <c r="F272" i="2"/>
  <c r="G272" i="2"/>
  <c r="H272" i="2"/>
  <c r="I272" i="2"/>
  <c r="J272" i="2"/>
  <c r="K272" i="2"/>
  <c r="L272" i="2"/>
  <c r="M272" i="2"/>
  <c r="N272" i="2"/>
  <c r="O272" i="2"/>
  <c r="A273" i="2"/>
  <c r="B273" i="2"/>
  <c r="C273" i="2"/>
  <c r="D273" i="2"/>
  <c r="E273" i="2"/>
  <c r="F273" i="2"/>
  <c r="G273" i="2"/>
  <c r="H273" i="2"/>
  <c r="I273" i="2"/>
  <c r="J273" i="2"/>
  <c r="K273" i="2"/>
  <c r="L273" i="2"/>
  <c r="M273" i="2"/>
  <c r="N273" i="2"/>
  <c r="O273" i="2"/>
  <c r="A274" i="2"/>
  <c r="B274" i="2"/>
  <c r="C274" i="2"/>
  <c r="D274" i="2"/>
  <c r="E274" i="2"/>
  <c r="F274" i="2"/>
  <c r="G274" i="2"/>
  <c r="H274" i="2"/>
  <c r="I274" i="2"/>
  <c r="J274" i="2"/>
  <c r="K274" i="2"/>
  <c r="L274" i="2"/>
  <c r="M274" i="2"/>
  <c r="N274" i="2"/>
  <c r="O274" i="2"/>
  <c r="A275" i="2"/>
  <c r="B275" i="2"/>
  <c r="C275" i="2"/>
  <c r="D275" i="2"/>
  <c r="E275" i="2"/>
  <c r="F275" i="2"/>
  <c r="G275" i="2"/>
  <c r="H275" i="2"/>
  <c r="I275" i="2"/>
  <c r="J275" i="2"/>
  <c r="K275" i="2"/>
  <c r="L275" i="2"/>
  <c r="M275" i="2"/>
  <c r="N275" i="2"/>
  <c r="O275" i="2"/>
  <c r="A276" i="2"/>
  <c r="B276" i="2"/>
  <c r="C276" i="2"/>
  <c r="D276" i="2"/>
  <c r="E276" i="2"/>
  <c r="F276" i="2"/>
  <c r="G276" i="2"/>
  <c r="H276" i="2"/>
  <c r="I276" i="2"/>
  <c r="J276" i="2"/>
  <c r="K276" i="2"/>
  <c r="L276" i="2"/>
  <c r="M276" i="2"/>
  <c r="N276" i="2"/>
  <c r="O276" i="2"/>
  <c r="A277" i="2"/>
  <c r="B277" i="2"/>
  <c r="C277" i="2"/>
  <c r="D277" i="2"/>
  <c r="E277" i="2"/>
  <c r="F277" i="2"/>
  <c r="G277" i="2"/>
  <c r="H277" i="2"/>
  <c r="I277" i="2"/>
  <c r="J277" i="2"/>
  <c r="K277" i="2"/>
  <c r="L277" i="2"/>
  <c r="M277" i="2"/>
  <c r="N277" i="2"/>
  <c r="O277" i="2"/>
  <c r="A278" i="2"/>
  <c r="B278" i="2"/>
  <c r="C278" i="2"/>
  <c r="D278" i="2"/>
  <c r="E278" i="2"/>
  <c r="F278" i="2"/>
  <c r="G278" i="2"/>
  <c r="H278" i="2"/>
  <c r="I278" i="2"/>
  <c r="J278" i="2"/>
  <c r="K278" i="2"/>
  <c r="L278" i="2"/>
  <c r="M278" i="2"/>
  <c r="N278" i="2"/>
  <c r="O278" i="2"/>
  <c r="A279" i="2"/>
  <c r="B279" i="2"/>
  <c r="C279" i="2"/>
  <c r="D279" i="2"/>
  <c r="E279" i="2"/>
  <c r="F279" i="2"/>
  <c r="G279" i="2"/>
  <c r="H279" i="2"/>
  <c r="I279" i="2"/>
  <c r="J279" i="2"/>
  <c r="K279" i="2"/>
  <c r="L279" i="2"/>
  <c r="M279" i="2"/>
  <c r="N279" i="2"/>
  <c r="O279" i="2"/>
  <c r="A280" i="2"/>
  <c r="B280" i="2"/>
  <c r="C280" i="2"/>
  <c r="D280" i="2"/>
  <c r="E280" i="2"/>
  <c r="F280" i="2"/>
  <c r="G280" i="2"/>
  <c r="H280" i="2"/>
  <c r="I280" i="2"/>
  <c r="J280" i="2"/>
  <c r="K280" i="2"/>
  <c r="L280" i="2"/>
  <c r="M280" i="2"/>
  <c r="N280" i="2"/>
  <c r="O280" i="2"/>
  <c r="A281" i="2"/>
  <c r="B281" i="2"/>
  <c r="C281" i="2"/>
  <c r="D281" i="2"/>
  <c r="E281" i="2"/>
  <c r="F281" i="2"/>
  <c r="G281" i="2"/>
  <c r="H281" i="2"/>
  <c r="I281" i="2"/>
  <c r="J281" i="2"/>
  <c r="K281" i="2"/>
  <c r="L281" i="2"/>
  <c r="M281" i="2"/>
  <c r="N281" i="2"/>
  <c r="O281" i="2"/>
  <c r="A282" i="2"/>
  <c r="B282" i="2"/>
  <c r="C282" i="2"/>
  <c r="D282" i="2"/>
  <c r="E282" i="2"/>
  <c r="F282" i="2"/>
  <c r="G282" i="2"/>
  <c r="H282" i="2"/>
  <c r="I282" i="2"/>
  <c r="J282" i="2"/>
  <c r="K282" i="2"/>
  <c r="L282" i="2"/>
  <c r="M282" i="2"/>
  <c r="N282" i="2"/>
  <c r="O282" i="2"/>
  <c r="A283" i="2"/>
  <c r="B283" i="2"/>
  <c r="C283" i="2"/>
  <c r="D283" i="2"/>
  <c r="E283" i="2"/>
  <c r="F283" i="2"/>
  <c r="G283" i="2"/>
  <c r="H283" i="2"/>
  <c r="I283" i="2"/>
  <c r="J283" i="2"/>
  <c r="K283" i="2"/>
  <c r="L283" i="2"/>
  <c r="M283" i="2"/>
  <c r="N283" i="2"/>
  <c r="O283" i="2"/>
  <c r="A284" i="2"/>
  <c r="B284" i="2"/>
  <c r="C284" i="2"/>
  <c r="D284" i="2"/>
  <c r="E284" i="2"/>
  <c r="F284" i="2"/>
  <c r="G284" i="2"/>
  <c r="H284" i="2"/>
  <c r="I284" i="2"/>
  <c r="J284" i="2"/>
  <c r="K284" i="2"/>
  <c r="L284" i="2"/>
  <c r="M284" i="2"/>
  <c r="N284" i="2"/>
  <c r="O284" i="2"/>
  <c r="A285" i="2"/>
  <c r="B285" i="2"/>
  <c r="C285" i="2"/>
  <c r="D285" i="2"/>
  <c r="E285" i="2"/>
  <c r="F285" i="2"/>
  <c r="G285" i="2"/>
  <c r="H285" i="2"/>
  <c r="I285" i="2"/>
  <c r="J285" i="2"/>
  <c r="K285" i="2"/>
  <c r="L285" i="2"/>
  <c r="M285" i="2"/>
  <c r="N285" i="2"/>
  <c r="O285" i="2"/>
  <c r="A286" i="2"/>
  <c r="B286" i="2"/>
  <c r="C286" i="2"/>
  <c r="D286" i="2"/>
  <c r="E286" i="2"/>
  <c r="F286" i="2"/>
  <c r="G286" i="2"/>
  <c r="H286" i="2"/>
  <c r="I286" i="2"/>
  <c r="J286" i="2"/>
  <c r="K286" i="2"/>
  <c r="L286" i="2"/>
  <c r="M286" i="2"/>
  <c r="N286" i="2"/>
  <c r="O286" i="2"/>
  <c r="A287" i="2"/>
  <c r="B287" i="2"/>
  <c r="C287" i="2"/>
  <c r="D287" i="2"/>
  <c r="E287" i="2"/>
  <c r="F287" i="2"/>
  <c r="G287" i="2"/>
  <c r="H287" i="2"/>
  <c r="I287" i="2"/>
  <c r="J287" i="2"/>
  <c r="K287" i="2"/>
  <c r="L287" i="2"/>
  <c r="M287" i="2"/>
  <c r="N287" i="2"/>
  <c r="O287" i="2"/>
  <c r="A288" i="2"/>
  <c r="B288" i="2"/>
  <c r="C288" i="2"/>
  <c r="D288" i="2"/>
  <c r="E288" i="2"/>
  <c r="F288" i="2"/>
  <c r="G288" i="2"/>
  <c r="H288" i="2"/>
  <c r="I288" i="2"/>
  <c r="J288" i="2"/>
  <c r="K288" i="2"/>
  <c r="L288" i="2"/>
  <c r="M288" i="2"/>
  <c r="N288" i="2"/>
  <c r="O288" i="2"/>
  <c r="A289" i="2"/>
  <c r="B289" i="2"/>
  <c r="C289" i="2"/>
  <c r="D289" i="2"/>
  <c r="E289" i="2"/>
  <c r="F289" i="2"/>
  <c r="G289" i="2"/>
  <c r="H289" i="2"/>
  <c r="I289" i="2"/>
  <c r="J289" i="2"/>
  <c r="K289" i="2"/>
  <c r="L289" i="2"/>
  <c r="M289" i="2"/>
  <c r="N289" i="2"/>
  <c r="O289" i="2"/>
  <c r="A290" i="2"/>
  <c r="B290" i="2"/>
  <c r="C290" i="2"/>
  <c r="D290" i="2"/>
  <c r="E290" i="2"/>
  <c r="F290" i="2"/>
  <c r="G290" i="2"/>
  <c r="H290" i="2"/>
  <c r="I290" i="2"/>
  <c r="J290" i="2"/>
  <c r="K290" i="2"/>
  <c r="L290" i="2"/>
  <c r="M290" i="2"/>
  <c r="N290" i="2"/>
  <c r="O290" i="2"/>
  <c r="A291" i="2"/>
  <c r="B291" i="2"/>
  <c r="C291" i="2"/>
  <c r="D291" i="2"/>
  <c r="E291" i="2"/>
  <c r="F291" i="2"/>
  <c r="G291" i="2"/>
  <c r="H291" i="2"/>
  <c r="I291" i="2"/>
  <c r="J291" i="2"/>
  <c r="K291" i="2"/>
  <c r="L291" i="2"/>
  <c r="M291" i="2"/>
  <c r="N291" i="2"/>
  <c r="O291" i="2"/>
  <c r="A292" i="2"/>
  <c r="B292" i="2"/>
  <c r="C292" i="2"/>
  <c r="D292" i="2"/>
  <c r="E292" i="2"/>
  <c r="F292" i="2"/>
  <c r="G292" i="2"/>
  <c r="H292" i="2"/>
  <c r="I292" i="2"/>
  <c r="J292" i="2"/>
  <c r="K292" i="2"/>
  <c r="L292" i="2"/>
  <c r="M292" i="2"/>
  <c r="N292" i="2"/>
  <c r="O292" i="2"/>
  <c r="A293" i="2"/>
  <c r="B293" i="2"/>
  <c r="C293" i="2"/>
  <c r="D293" i="2"/>
  <c r="E293" i="2"/>
  <c r="F293" i="2"/>
  <c r="G293" i="2"/>
  <c r="H293" i="2"/>
  <c r="I293" i="2"/>
  <c r="J293" i="2"/>
  <c r="K293" i="2"/>
  <c r="L293" i="2"/>
  <c r="M293" i="2"/>
  <c r="N293" i="2"/>
  <c r="O293" i="2"/>
  <c r="A294" i="2"/>
  <c r="B294" i="2"/>
  <c r="C294" i="2"/>
  <c r="D294" i="2"/>
  <c r="E294" i="2"/>
  <c r="F294" i="2"/>
  <c r="G294" i="2"/>
  <c r="H294" i="2"/>
  <c r="I294" i="2"/>
  <c r="J294" i="2"/>
  <c r="K294" i="2"/>
  <c r="L294" i="2"/>
  <c r="M294" i="2"/>
  <c r="N294" i="2"/>
  <c r="O294" i="2"/>
  <c r="A295" i="2"/>
  <c r="B295" i="2"/>
  <c r="C295" i="2"/>
  <c r="D295" i="2"/>
  <c r="E295" i="2"/>
  <c r="F295" i="2"/>
  <c r="G295" i="2"/>
  <c r="H295" i="2"/>
  <c r="I295" i="2"/>
  <c r="J295" i="2"/>
  <c r="K295" i="2"/>
  <c r="L295" i="2"/>
  <c r="M295" i="2"/>
  <c r="N295" i="2"/>
  <c r="O295" i="2"/>
  <c r="A296" i="2"/>
  <c r="B296" i="2"/>
  <c r="C296" i="2"/>
  <c r="D296" i="2"/>
  <c r="E296" i="2"/>
  <c r="F296" i="2"/>
  <c r="G296" i="2"/>
  <c r="H296" i="2"/>
  <c r="I296" i="2"/>
  <c r="J296" i="2"/>
  <c r="K296" i="2"/>
  <c r="L296" i="2"/>
  <c r="M296" i="2"/>
  <c r="N296" i="2"/>
  <c r="O296" i="2"/>
  <c r="A297" i="2"/>
  <c r="B297" i="2"/>
  <c r="C297" i="2"/>
  <c r="D297" i="2"/>
  <c r="E297" i="2"/>
  <c r="F297" i="2"/>
  <c r="G297" i="2"/>
  <c r="H297" i="2"/>
  <c r="I297" i="2"/>
  <c r="J297" i="2"/>
  <c r="K297" i="2"/>
  <c r="L297" i="2"/>
  <c r="M297" i="2"/>
  <c r="N297" i="2"/>
  <c r="O297" i="2"/>
  <c r="A298" i="2"/>
  <c r="B298" i="2"/>
  <c r="C298" i="2"/>
  <c r="D298" i="2"/>
  <c r="E298" i="2"/>
  <c r="F298" i="2"/>
  <c r="G298" i="2"/>
  <c r="H298" i="2"/>
  <c r="I298" i="2"/>
  <c r="J298" i="2"/>
  <c r="K298" i="2"/>
  <c r="L298" i="2"/>
  <c r="M298" i="2"/>
  <c r="N298" i="2"/>
  <c r="O298" i="2"/>
  <c r="A299" i="2"/>
  <c r="B299" i="2"/>
  <c r="C299" i="2"/>
  <c r="D299" i="2"/>
  <c r="E299" i="2"/>
  <c r="F299" i="2"/>
  <c r="G299" i="2"/>
  <c r="H299" i="2"/>
  <c r="I299" i="2"/>
  <c r="J299" i="2"/>
  <c r="K299" i="2"/>
  <c r="L299" i="2"/>
  <c r="M299" i="2"/>
  <c r="N299" i="2"/>
  <c r="O299" i="2"/>
  <c r="A300" i="2"/>
  <c r="B300" i="2"/>
  <c r="C300" i="2"/>
  <c r="D300" i="2"/>
  <c r="E300" i="2"/>
  <c r="F300" i="2"/>
  <c r="G300" i="2"/>
  <c r="H300" i="2"/>
  <c r="I300" i="2"/>
  <c r="J300" i="2"/>
  <c r="K300" i="2"/>
  <c r="L300" i="2"/>
  <c r="M300" i="2"/>
  <c r="N300" i="2"/>
  <c r="O300" i="2"/>
  <c r="A301" i="2"/>
  <c r="B301" i="2"/>
  <c r="C301" i="2"/>
  <c r="D301" i="2"/>
  <c r="E301" i="2"/>
  <c r="F301" i="2"/>
  <c r="G301" i="2"/>
  <c r="H301" i="2"/>
  <c r="I301" i="2"/>
  <c r="J301" i="2"/>
  <c r="K301" i="2"/>
  <c r="L301" i="2"/>
  <c r="M301" i="2"/>
  <c r="N301" i="2"/>
  <c r="O301" i="2"/>
  <c r="A302" i="2"/>
  <c r="B302" i="2"/>
  <c r="C302" i="2"/>
  <c r="D302" i="2"/>
  <c r="E302" i="2"/>
  <c r="F302" i="2"/>
  <c r="G302" i="2"/>
  <c r="H302" i="2"/>
  <c r="I302" i="2"/>
  <c r="J302" i="2"/>
  <c r="K302" i="2"/>
  <c r="L302" i="2"/>
  <c r="M302" i="2"/>
  <c r="N302" i="2"/>
  <c r="O302" i="2"/>
  <c r="A303" i="2"/>
  <c r="B303" i="2"/>
  <c r="C303" i="2"/>
  <c r="D303" i="2"/>
  <c r="E303" i="2"/>
  <c r="F303" i="2"/>
  <c r="G303" i="2"/>
  <c r="H303" i="2"/>
  <c r="I303" i="2"/>
  <c r="J303" i="2"/>
  <c r="K303" i="2"/>
  <c r="L303" i="2"/>
  <c r="M303" i="2"/>
  <c r="N303" i="2"/>
  <c r="O303" i="2"/>
  <c r="A304" i="2"/>
  <c r="B304" i="2"/>
  <c r="C304" i="2"/>
  <c r="D304" i="2"/>
  <c r="E304" i="2"/>
  <c r="F304" i="2"/>
  <c r="G304" i="2"/>
  <c r="H304" i="2"/>
  <c r="I304" i="2"/>
  <c r="J304" i="2"/>
  <c r="K304" i="2"/>
  <c r="L304" i="2"/>
  <c r="M304" i="2"/>
  <c r="N304" i="2"/>
  <c r="O304" i="2"/>
  <c r="A305" i="2"/>
  <c r="B305" i="2"/>
  <c r="C305" i="2"/>
  <c r="D305" i="2"/>
  <c r="E305" i="2"/>
  <c r="F305" i="2"/>
  <c r="G305" i="2"/>
  <c r="H305" i="2"/>
  <c r="I305" i="2"/>
  <c r="J305" i="2"/>
  <c r="K305" i="2"/>
  <c r="L305" i="2"/>
  <c r="M305" i="2"/>
  <c r="N305" i="2"/>
  <c r="O305" i="2"/>
  <c r="A306" i="2"/>
  <c r="B306" i="2"/>
  <c r="C306" i="2"/>
  <c r="D306" i="2"/>
  <c r="E306" i="2"/>
  <c r="F306" i="2"/>
  <c r="G306" i="2"/>
  <c r="H306" i="2"/>
  <c r="I306" i="2"/>
  <c r="J306" i="2"/>
  <c r="K306" i="2"/>
  <c r="L306" i="2"/>
  <c r="M306" i="2"/>
  <c r="N306" i="2"/>
  <c r="O306" i="2"/>
  <c r="A307" i="2"/>
  <c r="B307" i="2"/>
  <c r="C307" i="2"/>
  <c r="D307" i="2"/>
  <c r="E307" i="2"/>
  <c r="F307" i="2"/>
  <c r="G307" i="2"/>
  <c r="H307" i="2"/>
  <c r="I307" i="2"/>
  <c r="J307" i="2"/>
  <c r="K307" i="2"/>
  <c r="L307" i="2"/>
  <c r="M307" i="2"/>
  <c r="N307" i="2"/>
  <c r="O307" i="2"/>
  <c r="A308" i="2"/>
  <c r="B308" i="2"/>
  <c r="C308" i="2"/>
  <c r="D308" i="2"/>
  <c r="E308" i="2"/>
  <c r="F308" i="2"/>
  <c r="G308" i="2"/>
  <c r="H308" i="2"/>
  <c r="I308" i="2"/>
  <c r="J308" i="2"/>
  <c r="K308" i="2"/>
  <c r="L308" i="2"/>
  <c r="M308" i="2"/>
  <c r="N308" i="2"/>
  <c r="O308" i="2"/>
  <c r="A309" i="2"/>
  <c r="B309" i="2"/>
  <c r="C309" i="2"/>
  <c r="D309" i="2"/>
  <c r="E309" i="2"/>
  <c r="F309" i="2"/>
  <c r="G309" i="2"/>
  <c r="H309" i="2"/>
  <c r="I309" i="2"/>
  <c r="J309" i="2"/>
  <c r="K309" i="2"/>
  <c r="L309" i="2"/>
  <c r="M309" i="2"/>
  <c r="N309" i="2"/>
  <c r="O309" i="2"/>
  <c r="A310" i="2"/>
  <c r="B310" i="2"/>
  <c r="C310" i="2"/>
  <c r="D310" i="2"/>
  <c r="E310" i="2"/>
  <c r="F310" i="2"/>
  <c r="G310" i="2"/>
  <c r="H310" i="2"/>
  <c r="I310" i="2"/>
  <c r="J310" i="2"/>
  <c r="K310" i="2"/>
  <c r="L310" i="2"/>
  <c r="M310" i="2"/>
  <c r="N310" i="2"/>
  <c r="O310" i="2"/>
  <c r="A311" i="2"/>
  <c r="B311" i="2"/>
  <c r="C311" i="2"/>
  <c r="D311" i="2"/>
  <c r="E311" i="2"/>
  <c r="F311" i="2"/>
  <c r="G311" i="2"/>
  <c r="H311" i="2"/>
  <c r="I311" i="2"/>
  <c r="J311" i="2"/>
  <c r="K311" i="2"/>
  <c r="L311" i="2"/>
  <c r="M311" i="2"/>
  <c r="N311" i="2"/>
  <c r="O311" i="2"/>
  <c r="A312" i="2"/>
  <c r="B312" i="2"/>
  <c r="C312" i="2"/>
  <c r="D312" i="2"/>
  <c r="E312" i="2"/>
  <c r="F312" i="2"/>
  <c r="G312" i="2"/>
  <c r="H312" i="2"/>
  <c r="I312" i="2"/>
  <c r="J312" i="2"/>
  <c r="K312" i="2"/>
  <c r="L312" i="2"/>
  <c r="M312" i="2"/>
  <c r="N312" i="2"/>
  <c r="O312" i="2"/>
  <c r="A313" i="2"/>
  <c r="B313" i="2"/>
  <c r="C313" i="2"/>
  <c r="D313" i="2"/>
  <c r="E313" i="2"/>
  <c r="F313" i="2"/>
  <c r="G313" i="2"/>
  <c r="H313" i="2"/>
  <c r="I313" i="2"/>
  <c r="J313" i="2"/>
  <c r="K313" i="2"/>
  <c r="L313" i="2"/>
  <c r="M313" i="2"/>
  <c r="N313" i="2"/>
  <c r="O313" i="2"/>
  <c r="A314" i="2"/>
  <c r="B314" i="2"/>
  <c r="C314" i="2"/>
  <c r="D314" i="2"/>
  <c r="E314" i="2"/>
  <c r="F314" i="2"/>
  <c r="G314" i="2"/>
  <c r="H314" i="2"/>
  <c r="I314" i="2"/>
  <c r="J314" i="2"/>
  <c r="K314" i="2"/>
  <c r="L314" i="2"/>
  <c r="M314" i="2"/>
  <c r="N314" i="2"/>
  <c r="O314" i="2"/>
  <c r="A315" i="2"/>
  <c r="B315" i="2"/>
  <c r="C315" i="2"/>
  <c r="D315" i="2"/>
  <c r="E315" i="2"/>
  <c r="F315" i="2"/>
  <c r="G315" i="2"/>
  <c r="H315" i="2"/>
  <c r="I315" i="2"/>
  <c r="J315" i="2"/>
  <c r="K315" i="2"/>
  <c r="L315" i="2"/>
  <c r="M315" i="2"/>
  <c r="N315" i="2"/>
  <c r="O315" i="2"/>
  <c r="A316" i="2"/>
  <c r="B316" i="2"/>
  <c r="C316" i="2"/>
  <c r="D316" i="2"/>
  <c r="E316" i="2"/>
  <c r="F316" i="2"/>
  <c r="G316" i="2"/>
  <c r="H316" i="2"/>
  <c r="I316" i="2"/>
  <c r="J316" i="2"/>
  <c r="K316" i="2"/>
  <c r="L316" i="2"/>
  <c r="M316" i="2"/>
  <c r="N316" i="2"/>
  <c r="O316" i="2"/>
  <c r="A317" i="2"/>
  <c r="B317" i="2"/>
  <c r="C317" i="2"/>
  <c r="D317" i="2"/>
  <c r="E317" i="2"/>
  <c r="F317" i="2"/>
  <c r="G317" i="2"/>
  <c r="H317" i="2"/>
  <c r="I317" i="2"/>
  <c r="J317" i="2"/>
  <c r="K317" i="2"/>
  <c r="L317" i="2"/>
  <c r="M317" i="2"/>
  <c r="N317" i="2"/>
  <c r="O317" i="2"/>
  <c r="A318" i="2"/>
  <c r="B318" i="2"/>
  <c r="C318" i="2"/>
  <c r="D318" i="2"/>
  <c r="E318" i="2"/>
  <c r="F318" i="2"/>
  <c r="G318" i="2"/>
  <c r="H318" i="2"/>
  <c r="I318" i="2"/>
  <c r="J318" i="2"/>
  <c r="K318" i="2"/>
  <c r="L318" i="2"/>
  <c r="M318" i="2"/>
  <c r="N318" i="2"/>
  <c r="O318" i="2"/>
  <c r="A319" i="2"/>
  <c r="B319" i="2"/>
  <c r="C319" i="2"/>
  <c r="D319" i="2"/>
  <c r="E319" i="2"/>
  <c r="F319" i="2"/>
  <c r="G319" i="2"/>
  <c r="H319" i="2"/>
  <c r="I319" i="2"/>
  <c r="J319" i="2"/>
  <c r="K319" i="2"/>
  <c r="L319" i="2"/>
  <c r="M319" i="2"/>
  <c r="N319" i="2"/>
  <c r="O319" i="2"/>
  <c r="A320" i="2"/>
  <c r="B320" i="2"/>
  <c r="C320" i="2"/>
  <c r="D320" i="2"/>
  <c r="E320" i="2"/>
  <c r="F320" i="2"/>
  <c r="G320" i="2"/>
  <c r="H320" i="2"/>
  <c r="I320" i="2"/>
  <c r="J320" i="2"/>
  <c r="K320" i="2"/>
  <c r="L320" i="2"/>
  <c r="M320" i="2"/>
  <c r="N320" i="2"/>
  <c r="O320" i="2"/>
  <c r="A321" i="2"/>
  <c r="B321" i="2"/>
  <c r="C321" i="2"/>
  <c r="D321" i="2"/>
  <c r="E321" i="2"/>
  <c r="F321" i="2"/>
  <c r="G321" i="2"/>
  <c r="H321" i="2"/>
  <c r="I321" i="2"/>
  <c r="J321" i="2"/>
  <c r="K321" i="2"/>
  <c r="L321" i="2"/>
  <c r="M321" i="2"/>
  <c r="N321" i="2"/>
  <c r="O321" i="2"/>
  <c r="A322" i="2"/>
  <c r="B322" i="2"/>
  <c r="C322" i="2"/>
  <c r="D322" i="2"/>
  <c r="E322" i="2"/>
  <c r="F322" i="2"/>
  <c r="G322" i="2"/>
  <c r="H322" i="2"/>
  <c r="I322" i="2"/>
  <c r="J322" i="2"/>
  <c r="K322" i="2"/>
  <c r="L322" i="2"/>
  <c r="M322" i="2"/>
  <c r="N322" i="2"/>
  <c r="O322" i="2"/>
  <c r="A323" i="2"/>
  <c r="B323" i="2"/>
  <c r="C323" i="2"/>
  <c r="D323" i="2"/>
  <c r="E323" i="2"/>
  <c r="F323" i="2"/>
  <c r="G323" i="2"/>
  <c r="H323" i="2"/>
  <c r="I323" i="2"/>
  <c r="J323" i="2"/>
  <c r="K323" i="2"/>
  <c r="L323" i="2"/>
  <c r="M323" i="2"/>
  <c r="N323" i="2"/>
  <c r="O323" i="2"/>
  <c r="A324" i="2"/>
  <c r="B324" i="2"/>
  <c r="C324" i="2"/>
  <c r="D324" i="2"/>
  <c r="E324" i="2"/>
  <c r="F324" i="2"/>
  <c r="G324" i="2"/>
  <c r="H324" i="2"/>
  <c r="I324" i="2"/>
  <c r="J324" i="2"/>
  <c r="K324" i="2"/>
  <c r="L324" i="2"/>
  <c r="M324" i="2"/>
  <c r="N324" i="2"/>
  <c r="O324" i="2"/>
  <c r="A325" i="2"/>
  <c r="B325" i="2"/>
  <c r="C325" i="2"/>
  <c r="D325" i="2"/>
  <c r="E325" i="2"/>
  <c r="F325" i="2"/>
  <c r="G325" i="2"/>
  <c r="H325" i="2"/>
  <c r="I325" i="2"/>
  <c r="J325" i="2"/>
  <c r="K325" i="2"/>
  <c r="L325" i="2"/>
  <c r="M325" i="2"/>
  <c r="N325" i="2"/>
  <c r="O325" i="2"/>
  <c r="A326" i="2"/>
  <c r="B326" i="2"/>
  <c r="C326" i="2"/>
  <c r="D326" i="2"/>
  <c r="E326" i="2"/>
  <c r="F326" i="2"/>
  <c r="G326" i="2"/>
  <c r="H326" i="2"/>
  <c r="I326" i="2"/>
  <c r="J326" i="2"/>
  <c r="K326" i="2"/>
  <c r="L326" i="2"/>
  <c r="M326" i="2"/>
  <c r="N326" i="2"/>
  <c r="O326" i="2"/>
  <c r="A327" i="2"/>
  <c r="B327" i="2"/>
  <c r="C327" i="2"/>
  <c r="D327" i="2"/>
  <c r="E327" i="2"/>
  <c r="F327" i="2"/>
  <c r="G327" i="2"/>
  <c r="H327" i="2"/>
  <c r="I327" i="2"/>
  <c r="J327" i="2"/>
  <c r="K327" i="2"/>
  <c r="L327" i="2"/>
  <c r="M327" i="2"/>
  <c r="N327" i="2"/>
  <c r="O327" i="2"/>
  <c r="A328" i="2"/>
  <c r="B328" i="2"/>
  <c r="C328" i="2"/>
  <c r="D328" i="2"/>
  <c r="E328" i="2"/>
  <c r="F328" i="2"/>
  <c r="G328" i="2"/>
  <c r="H328" i="2"/>
  <c r="I328" i="2"/>
  <c r="J328" i="2"/>
  <c r="K328" i="2"/>
  <c r="L328" i="2"/>
  <c r="M328" i="2"/>
  <c r="N328" i="2"/>
  <c r="O328" i="2"/>
  <c r="A329" i="2"/>
  <c r="B329" i="2"/>
  <c r="C329" i="2"/>
  <c r="D329" i="2"/>
  <c r="E329" i="2"/>
  <c r="F329" i="2"/>
  <c r="G329" i="2"/>
  <c r="H329" i="2"/>
  <c r="I329" i="2"/>
  <c r="J329" i="2"/>
  <c r="K329" i="2"/>
  <c r="L329" i="2"/>
  <c r="M329" i="2"/>
  <c r="N329" i="2"/>
  <c r="O329" i="2"/>
  <c r="A330" i="2"/>
  <c r="B330" i="2"/>
  <c r="C330" i="2"/>
  <c r="D330" i="2"/>
  <c r="E330" i="2"/>
  <c r="F330" i="2"/>
  <c r="G330" i="2"/>
  <c r="H330" i="2"/>
  <c r="I330" i="2"/>
  <c r="J330" i="2"/>
  <c r="K330" i="2"/>
  <c r="L330" i="2"/>
  <c r="M330" i="2"/>
  <c r="N330" i="2"/>
  <c r="O330" i="2"/>
  <c r="A331" i="2"/>
  <c r="B331" i="2"/>
  <c r="C331" i="2"/>
  <c r="D331" i="2"/>
  <c r="E331" i="2"/>
  <c r="F331" i="2"/>
  <c r="G331" i="2"/>
  <c r="H331" i="2"/>
  <c r="I331" i="2"/>
  <c r="J331" i="2"/>
  <c r="K331" i="2"/>
  <c r="L331" i="2"/>
  <c r="M331" i="2"/>
  <c r="N331" i="2"/>
  <c r="O331" i="2"/>
  <c r="A332" i="2"/>
  <c r="B332" i="2"/>
  <c r="C332" i="2"/>
  <c r="D332" i="2"/>
  <c r="E332" i="2"/>
  <c r="F332" i="2"/>
  <c r="G332" i="2"/>
  <c r="H332" i="2"/>
  <c r="I332" i="2"/>
  <c r="J332" i="2"/>
  <c r="K332" i="2"/>
  <c r="L332" i="2"/>
  <c r="M332" i="2"/>
  <c r="N332" i="2"/>
  <c r="O332" i="2"/>
  <c r="A333" i="2"/>
  <c r="B333" i="2"/>
  <c r="C333" i="2"/>
  <c r="D333" i="2"/>
  <c r="E333" i="2"/>
  <c r="F333" i="2"/>
  <c r="G333" i="2"/>
  <c r="H333" i="2"/>
  <c r="I333" i="2"/>
  <c r="J333" i="2"/>
  <c r="K333" i="2"/>
  <c r="L333" i="2"/>
  <c r="M333" i="2"/>
  <c r="N333" i="2"/>
  <c r="O333" i="2"/>
  <c r="A334" i="2"/>
  <c r="B334" i="2"/>
  <c r="C334" i="2"/>
  <c r="D334" i="2"/>
  <c r="E334" i="2"/>
  <c r="F334" i="2"/>
  <c r="G334" i="2"/>
  <c r="H334" i="2"/>
  <c r="I334" i="2"/>
  <c r="J334" i="2"/>
  <c r="K334" i="2"/>
  <c r="L334" i="2"/>
  <c r="M334" i="2"/>
  <c r="N334" i="2"/>
  <c r="O334" i="2"/>
  <c r="A335" i="2"/>
  <c r="B335" i="2"/>
  <c r="C335" i="2"/>
  <c r="D335" i="2"/>
  <c r="E335" i="2"/>
  <c r="F335" i="2"/>
  <c r="G335" i="2"/>
  <c r="H335" i="2"/>
  <c r="I335" i="2"/>
  <c r="J335" i="2"/>
  <c r="K335" i="2"/>
  <c r="L335" i="2"/>
  <c r="M335" i="2"/>
  <c r="N335" i="2"/>
  <c r="O335" i="2"/>
  <c r="A336" i="2"/>
  <c r="B336" i="2"/>
  <c r="C336" i="2"/>
  <c r="D336" i="2"/>
  <c r="E336" i="2"/>
  <c r="F336" i="2"/>
  <c r="G336" i="2"/>
  <c r="H336" i="2"/>
  <c r="I336" i="2"/>
  <c r="J336" i="2"/>
  <c r="K336" i="2"/>
  <c r="L336" i="2"/>
  <c r="M336" i="2"/>
  <c r="N336" i="2"/>
  <c r="O336" i="2"/>
  <c r="A337" i="2"/>
  <c r="B337" i="2"/>
  <c r="C337" i="2"/>
  <c r="D337" i="2"/>
  <c r="E337" i="2"/>
  <c r="F337" i="2"/>
  <c r="G337" i="2"/>
  <c r="H337" i="2"/>
  <c r="I337" i="2"/>
  <c r="J337" i="2"/>
  <c r="K337" i="2"/>
  <c r="L337" i="2"/>
  <c r="M337" i="2"/>
  <c r="N337" i="2"/>
  <c r="O337" i="2"/>
  <c r="A338" i="2"/>
  <c r="B338" i="2"/>
  <c r="C338" i="2"/>
  <c r="D338" i="2"/>
  <c r="E338" i="2"/>
  <c r="F338" i="2"/>
  <c r="G338" i="2"/>
  <c r="H338" i="2"/>
  <c r="I338" i="2"/>
  <c r="J338" i="2"/>
  <c r="K338" i="2"/>
  <c r="L338" i="2"/>
  <c r="M338" i="2"/>
  <c r="N338" i="2"/>
  <c r="O338" i="2"/>
  <c r="A339" i="2"/>
  <c r="B339" i="2"/>
  <c r="C339" i="2"/>
  <c r="D339" i="2"/>
  <c r="E339" i="2"/>
  <c r="F339" i="2"/>
  <c r="G339" i="2"/>
  <c r="H339" i="2"/>
  <c r="I339" i="2"/>
  <c r="J339" i="2"/>
  <c r="K339" i="2"/>
  <c r="L339" i="2"/>
  <c r="M339" i="2"/>
  <c r="N339" i="2"/>
  <c r="O339" i="2"/>
  <c r="A340" i="2"/>
  <c r="B340" i="2"/>
  <c r="C340" i="2"/>
  <c r="D340" i="2"/>
  <c r="E340" i="2"/>
  <c r="F340" i="2"/>
  <c r="G340" i="2"/>
  <c r="H340" i="2"/>
  <c r="I340" i="2"/>
  <c r="J340" i="2"/>
  <c r="K340" i="2"/>
  <c r="L340" i="2"/>
  <c r="M340" i="2"/>
  <c r="N340" i="2"/>
  <c r="O340" i="2"/>
  <c r="A341" i="2"/>
  <c r="B341" i="2"/>
  <c r="C341" i="2"/>
  <c r="D341" i="2"/>
  <c r="E341" i="2"/>
  <c r="F341" i="2"/>
  <c r="G341" i="2"/>
  <c r="H341" i="2"/>
  <c r="I341" i="2"/>
  <c r="J341" i="2"/>
  <c r="K341" i="2"/>
  <c r="L341" i="2"/>
  <c r="M341" i="2"/>
  <c r="N341" i="2"/>
  <c r="O341" i="2"/>
  <c r="A342" i="2"/>
  <c r="B342" i="2"/>
  <c r="C342" i="2"/>
  <c r="D342" i="2"/>
  <c r="E342" i="2"/>
  <c r="F342" i="2"/>
  <c r="G342" i="2"/>
  <c r="H342" i="2"/>
  <c r="I342" i="2"/>
  <c r="J342" i="2"/>
  <c r="K342" i="2"/>
  <c r="L342" i="2"/>
  <c r="M342" i="2"/>
  <c r="N342" i="2"/>
  <c r="O342" i="2"/>
  <c r="A343" i="2"/>
  <c r="B343" i="2"/>
  <c r="C343" i="2"/>
  <c r="D343" i="2"/>
  <c r="E343" i="2"/>
  <c r="F343" i="2"/>
  <c r="G343" i="2"/>
  <c r="H343" i="2"/>
  <c r="I343" i="2"/>
  <c r="J343" i="2"/>
  <c r="K343" i="2"/>
  <c r="L343" i="2"/>
  <c r="M343" i="2"/>
  <c r="N343" i="2"/>
  <c r="O343" i="2"/>
  <c r="A344" i="2"/>
  <c r="B344" i="2"/>
  <c r="C344" i="2"/>
  <c r="D344" i="2"/>
  <c r="E344" i="2"/>
  <c r="F344" i="2"/>
  <c r="G344" i="2"/>
  <c r="H344" i="2"/>
  <c r="I344" i="2"/>
  <c r="J344" i="2"/>
  <c r="K344" i="2"/>
  <c r="L344" i="2"/>
  <c r="M344" i="2"/>
  <c r="N344" i="2"/>
  <c r="O344" i="2"/>
  <c r="A345" i="2"/>
  <c r="B345" i="2"/>
  <c r="C345" i="2"/>
  <c r="D345" i="2"/>
  <c r="E345" i="2"/>
  <c r="F345" i="2"/>
  <c r="G345" i="2"/>
  <c r="H345" i="2"/>
  <c r="I345" i="2"/>
  <c r="J345" i="2"/>
  <c r="K345" i="2"/>
  <c r="L345" i="2"/>
  <c r="M345" i="2"/>
  <c r="N345" i="2"/>
  <c r="O345" i="2"/>
  <c r="A346" i="2"/>
  <c r="B346" i="2"/>
  <c r="C346" i="2"/>
  <c r="D346" i="2"/>
  <c r="E346" i="2"/>
  <c r="F346" i="2"/>
  <c r="G346" i="2"/>
  <c r="H346" i="2"/>
  <c r="I346" i="2"/>
  <c r="J346" i="2"/>
  <c r="K346" i="2"/>
  <c r="L346" i="2"/>
  <c r="M346" i="2"/>
  <c r="N346" i="2"/>
  <c r="O346" i="2"/>
  <c r="A347" i="2"/>
  <c r="B347" i="2"/>
  <c r="C347" i="2"/>
  <c r="D347" i="2"/>
  <c r="E347" i="2"/>
  <c r="F347" i="2"/>
  <c r="G347" i="2"/>
  <c r="H347" i="2"/>
  <c r="I347" i="2"/>
  <c r="J347" i="2"/>
  <c r="K347" i="2"/>
  <c r="L347" i="2"/>
  <c r="M347" i="2"/>
  <c r="N347" i="2"/>
  <c r="O347" i="2"/>
  <c r="A348" i="2"/>
  <c r="B348" i="2"/>
  <c r="C348" i="2"/>
  <c r="D348" i="2"/>
  <c r="E348" i="2"/>
  <c r="F348" i="2"/>
  <c r="G348" i="2"/>
  <c r="H348" i="2"/>
  <c r="I348" i="2"/>
  <c r="J348" i="2"/>
  <c r="K348" i="2"/>
  <c r="L348" i="2"/>
  <c r="M348" i="2"/>
  <c r="N348" i="2"/>
  <c r="O348" i="2"/>
  <c r="A349" i="2"/>
  <c r="B349" i="2"/>
  <c r="C349" i="2"/>
  <c r="D349" i="2"/>
  <c r="E349" i="2"/>
  <c r="F349" i="2"/>
  <c r="G349" i="2"/>
  <c r="H349" i="2"/>
  <c r="I349" i="2"/>
  <c r="J349" i="2"/>
  <c r="K349" i="2"/>
  <c r="L349" i="2"/>
  <c r="M349" i="2"/>
  <c r="N349" i="2"/>
  <c r="O349" i="2"/>
  <c r="A350" i="2"/>
  <c r="B350" i="2"/>
  <c r="C350" i="2"/>
  <c r="D350" i="2"/>
  <c r="E350" i="2"/>
  <c r="F350" i="2"/>
  <c r="G350" i="2"/>
  <c r="H350" i="2"/>
  <c r="I350" i="2"/>
  <c r="J350" i="2"/>
  <c r="K350" i="2"/>
  <c r="L350" i="2"/>
  <c r="M350" i="2"/>
  <c r="N350" i="2"/>
  <c r="O350" i="2"/>
  <c r="A351" i="2"/>
  <c r="B351" i="2"/>
  <c r="C351" i="2"/>
  <c r="D351" i="2"/>
  <c r="E351" i="2"/>
  <c r="F351" i="2"/>
  <c r="G351" i="2"/>
  <c r="H351" i="2"/>
  <c r="I351" i="2"/>
  <c r="J351" i="2"/>
  <c r="K351" i="2"/>
  <c r="L351" i="2"/>
  <c r="M351" i="2"/>
  <c r="N351" i="2"/>
  <c r="O351" i="2"/>
  <c r="A352" i="2"/>
  <c r="B352" i="2"/>
  <c r="C352" i="2"/>
  <c r="D352" i="2"/>
  <c r="E352" i="2"/>
  <c r="F352" i="2"/>
  <c r="G352" i="2"/>
  <c r="H352" i="2"/>
  <c r="I352" i="2"/>
  <c r="J352" i="2"/>
  <c r="K352" i="2"/>
  <c r="L352" i="2"/>
  <c r="M352" i="2"/>
  <c r="N352" i="2"/>
  <c r="O352" i="2"/>
  <c r="A353" i="2"/>
  <c r="B353" i="2"/>
  <c r="C353" i="2"/>
  <c r="D353" i="2"/>
  <c r="E353" i="2"/>
  <c r="F353" i="2"/>
  <c r="G353" i="2"/>
  <c r="H353" i="2"/>
  <c r="I353" i="2"/>
  <c r="J353" i="2"/>
  <c r="K353" i="2"/>
  <c r="L353" i="2"/>
  <c r="M353" i="2"/>
  <c r="N353" i="2"/>
  <c r="O353" i="2"/>
  <c r="A354" i="2"/>
  <c r="B354" i="2"/>
  <c r="C354" i="2"/>
  <c r="D354" i="2"/>
  <c r="E354" i="2"/>
  <c r="F354" i="2"/>
  <c r="G354" i="2"/>
  <c r="H354" i="2"/>
  <c r="I354" i="2"/>
  <c r="J354" i="2"/>
  <c r="K354" i="2"/>
  <c r="L354" i="2"/>
  <c r="M354" i="2"/>
  <c r="N354" i="2"/>
  <c r="O354" i="2"/>
  <c r="A355" i="2"/>
  <c r="B355" i="2"/>
  <c r="C355" i="2"/>
  <c r="D355" i="2"/>
  <c r="E355" i="2"/>
  <c r="F355" i="2"/>
  <c r="G355" i="2"/>
  <c r="H355" i="2"/>
  <c r="I355" i="2"/>
  <c r="J355" i="2"/>
  <c r="K355" i="2"/>
  <c r="L355" i="2"/>
  <c r="M355" i="2"/>
  <c r="N355" i="2"/>
  <c r="O355" i="2"/>
  <c r="A356" i="2"/>
  <c r="B356" i="2"/>
  <c r="C356" i="2"/>
  <c r="D356" i="2"/>
  <c r="E356" i="2"/>
  <c r="F356" i="2"/>
  <c r="G356" i="2"/>
  <c r="H356" i="2"/>
  <c r="I356" i="2"/>
  <c r="J356" i="2"/>
  <c r="K356" i="2"/>
  <c r="L356" i="2"/>
  <c r="M356" i="2"/>
  <c r="N356" i="2"/>
  <c r="O356" i="2"/>
  <c r="A357" i="2"/>
  <c r="B357" i="2"/>
  <c r="C357" i="2"/>
  <c r="D357" i="2"/>
  <c r="E357" i="2"/>
  <c r="F357" i="2"/>
  <c r="G357" i="2"/>
  <c r="H357" i="2"/>
  <c r="I357" i="2"/>
  <c r="J357" i="2"/>
  <c r="K357" i="2"/>
  <c r="L357" i="2"/>
  <c r="M357" i="2"/>
  <c r="N357" i="2"/>
  <c r="O357" i="2"/>
  <c r="A358" i="2"/>
  <c r="B358" i="2"/>
  <c r="C358" i="2"/>
  <c r="D358" i="2"/>
  <c r="E358" i="2"/>
  <c r="F358" i="2"/>
  <c r="G358" i="2"/>
  <c r="H358" i="2"/>
  <c r="I358" i="2"/>
  <c r="J358" i="2"/>
  <c r="K358" i="2"/>
  <c r="L358" i="2"/>
  <c r="M358" i="2"/>
  <c r="N358" i="2"/>
  <c r="O358" i="2"/>
  <c r="A359" i="2"/>
  <c r="B359" i="2"/>
  <c r="C359" i="2"/>
  <c r="D359" i="2"/>
  <c r="E359" i="2"/>
  <c r="F359" i="2"/>
  <c r="G359" i="2"/>
  <c r="H359" i="2"/>
  <c r="I359" i="2"/>
  <c r="J359" i="2"/>
  <c r="K359" i="2"/>
  <c r="L359" i="2"/>
  <c r="M359" i="2"/>
  <c r="N359" i="2"/>
  <c r="O359" i="2"/>
  <c r="A360" i="2"/>
  <c r="B360" i="2"/>
  <c r="C360" i="2"/>
  <c r="D360" i="2"/>
  <c r="E360" i="2"/>
  <c r="F360" i="2"/>
  <c r="G360" i="2"/>
  <c r="H360" i="2"/>
  <c r="I360" i="2"/>
  <c r="J360" i="2"/>
  <c r="K360" i="2"/>
  <c r="L360" i="2"/>
  <c r="M360" i="2"/>
  <c r="N360" i="2"/>
  <c r="O360" i="2"/>
  <c r="A361" i="2"/>
  <c r="B361" i="2"/>
  <c r="C361" i="2"/>
  <c r="D361" i="2"/>
  <c r="E361" i="2"/>
  <c r="F361" i="2"/>
  <c r="G361" i="2"/>
  <c r="H361" i="2"/>
  <c r="I361" i="2"/>
  <c r="J361" i="2"/>
  <c r="K361" i="2"/>
  <c r="L361" i="2"/>
  <c r="M361" i="2"/>
  <c r="N361" i="2"/>
  <c r="O361" i="2"/>
  <c r="A362" i="2"/>
  <c r="B362" i="2"/>
  <c r="C362" i="2"/>
  <c r="D362" i="2"/>
  <c r="E362" i="2"/>
  <c r="F362" i="2"/>
  <c r="G362" i="2"/>
  <c r="H362" i="2"/>
  <c r="I362" i="2"/>
  <c r="J362" i="2"/>
  <c r="K362" i="2"/>
  <c r="L362" i="2"/>
  <c r="M362" i="2"/>
  <c r="N362" i="2"/>
  <c r="O362" i="2"/>
  <c r="A363" i="2"/>
  <c r="B363" i="2"/>
  <c r="C363" i="2"/>
  <c r="D363" i="2"/>
  <c r="E363" i="2"/>
  <c r="F363" i="2"/>
  <c r="G363" i="2"/>
  <c r="H363" i="2"/>
  <c r="I363" i="2"/>
  <c r="J363" i="2"/>
  <c r="K363" i="2"/>
  <c r="L363" i="2"/>
  <c r="M363" i="2"/>
  <c r="N363" i="2"/>
  <c r="O363" i="2"/>
  <c r="A364" i="2"/>
  <c r="B364" i="2"/>
  <c r="C364" i="2"/>
  <c r="D364" i="2"/>
  <c r="E364" i="2"/>
  <c r="F364" i="2"/>
  <c r="G364" i="2"/>
  <c r="H364" i="2"/>
  <c r="I364" i="2"/>
  <c r="J364" i="2"/>
  <c r="K364" i="2"/>
  <c r="L364" i="2"/>
  <c r="M364" i="2"/>
  <c r="N364" i="2"/>
  <c r="O364" i="2"/>
  <c r="A365" i="2"/>
  <c r="B365" i="2"/>
  <c r="C365" i="2"/>
  <c r="D365" i="2"/>
  <c r="E365" i="2"/>
  <c r="F365" i="2"/>
  <c r="G365" i="2"/>
  <c r="H365" i="2"/>
  <c r="I365" i="2"/>
  <c r="J365" i="2"/>
  <c r="K365" i="2"/>
  <c r="L365" i="2"/>
  <c r="M365" i="2"/>
  <c r="N365" i="2"/>
  <c r="O365" i="2"/>
  <c r="A366" i="2"/>
  <c r="B366" i="2"/>
  <c r="C366" i="2"/>
  <c r="D366" i="2"/>
  <c r="E366" i="2"/>
  <c r="F366" i="2"/>
  <c r="G366" i="2"/>
  <c r="H366" i="2"/>
  <c r="I366" i="2"/>
  <c r="J366" i="2"/>
  <c r="K366" i="2"/>
  <c r="L366" i="2"/>
  <c r="M366" i="2"/>
  <c r="N366" i="2"/>
  <c r="O366" i="2"/>
  <c r="A367" i="2"/>
  <c r="B367" i="2"/>
  <c r="C367" i="2"/>
  <c r="D367" i="2"/>
  <c r="E367" i="2"/>
  <c r="F367" i="2"/>
  <c r="G367" i="2"/>
  <c r="H367" i="2"/>
  <c r="I367" i="2"/>
  <c r="J367" i="2"/>
  <c r="K367" i="2"/>
  <c r="L367" i="2"/>
  <c r="M367" i="2"/>
  <c r="N367" i="2"/>
  <c r="O367" i="2"/>
  <c r="A368" i="2"/>
  <c r="B368" i="2"/>
  <c r="C368" i="2"/>
  <c r="D368" i="2"/>
  <c r="E368" i="2"/>
  <c r="F368" i="2"/>
  <c r="G368" i="2"/>
  <c r="H368" i="2"/>
  <c r="I368" i="2"/>
  <c r="J368" i="2"/>
  <c r="K368" i="2"/>
  <c r="L368" i="2"/>
  <c r="M368" i="2"/>
  <c r="N368" i="2"/>
  <c r="O368" i="2"/>
  <c r="A369" i="2"/>
  <c r="B369" i="2"/>
  <c r="C369" i="2"/>
  <c r="D369" i="2"/>
  <c r="E369" i="2"/>
  <c r="F369" i="2"/>
  <c r="G369" i="2"/>
  <c r="H369" i="2"/>
  <c r="I369" i="2"/>
  <c r="J369" i="2"/>
  <c r="K369" i="2"/>
  <c r="L369" i="2"/>
  <c r="M369" i="2"/>
  <c r="N369" i="2"/>
  <c r="O369" i="2"/>
  <c r="A370" i="2"/>
  <c r="B370" i="2"/>
  <c r="C370" i="2"/>
  <c r="D370" i="2"/>
  <c r="E370" i="2"/>
  <c r="F370" i="2"/>
  <c r="G370" i="2"/>
  <c r="H370" i="2"/>
  <c r="I370" i="2"/>
  <c r="J370" i="2"/>
  <c r="K370" i="2"/>
  <c r="L370" i="2"/>
  <c r="M370" i="2"/>
  <c r="N370" i="2"/>
  <c r="O370" i="2"/>
  <c r="A371" i="2"/>
  <c r="B371" i="2"/>
  <c r="C371" i="2"/>
  <c r="D371" i="2"/>
  <c r="E371" i="2"/>
  <c r="F371" i="2"/>
  <c r="G371" i="2"/>
  <c r="H371" i="2"/>
  <c r="I371" i="2"/>
  <c r="J371" i="2"/>
  <c r="K371" i="2"/>
  <c r="L371" i="2"/>
  <c r="M371" i="2"/>
  <c r="N371" i="2"/>
  <c r="O371" i="2"/>
  <c r="A372" i="2"/>
  <c r="B372" i="2"/>
  <c r="C372" i="2"/>
  <c r="D372" i="2"/>
  <c r="E372" i="2"/>
  <c r="F372" i="2"/>
  <c r="G372" i="2"/>
  <c r="H372" i="2"/>
  <c r="I372" i="2"/>
  <c r="J372" i="2"/>
  <c r="K372" i="2"/>
  <c r="L372" i="2"/>
  <c r="M372" i="2"/>
  <c r="N372" i="2"/>
  <c r="O372" i="2"/>
  <c r="A373" i="2"/>
  <c r="B373" i="2"/>
  <c r="C373" i="2"/>
  <c r="D373" i="2"/>
  <c r="E373" i="2"/>
  <c r="F373" i="2"/>
  <c r="G373" i="2"/>
  <c r="H373" i="2"/>
  <c r="I373" i="2"/>
  <c r="J373" i="2"/>
  <c r="K373" i="2"/>
  <c r="L373" i="2"/>
  <c r="M373" i="2"/>
  <c r="N373" i="2"/>
  <c r="O373" i="2"/>
  <c r="A374" i="2"/>
  <c r="B374" i="2"/>
  <c r="C374" i="2"/>
  <c r="D374" i="2"/>
  <c r="E374" i="2"/>
  <c r="F374" i="2"/>
  <c r="G374" i="2"/>
  <c r="H374" i="2"/>
  <c r="I374" i="2"/>
  <c r="J374" i="2"/>
  <c r="K374" i="2"/>
  <c r="L374" i="2"/>
  <c r="M374" i="2"/>
  <c r="N374" i="2"/>
  <c r="O374" i="2"/>
  <c r="A375" i="2"/>
  <c r="B375" i="2"/>
  <c r="C375" i="2"/>
  <c r="D375" i="2"/>
  <c r="E375" i="2"/>
  <c r="F375" i="2"/>
  <c r="G375" i="2"/>
  <c r="H375" i="2"/>
  <c r="I375" i="2"/>
  <c r="J375" i="2"/>
  <c r="K375" i="2"/>
  <c r="L375" i="2"/>
  <c r="M375" i="2"/>
  <c r="N375" i="2"/>
  <c r="O375" i="2"/>
  <c r="A376" i="2"/>
  <c r="B376" i="2"/>
  <c r="C376" i="2"/>
  <c r="D376" i="2"/>
  <c r="E376" i="2"/>
  <c r="F376" i="2"/>
  <c r="G376" i="2"/>
  <c r="H376" i="2"/>
  <c r="I376" i="2"/>
  <c r="J376" i="2"/>
  <c r="K376" i="2"/>
  <c r="L376" i="2"/>
  <c r="M376" i="2"/>
  <c r="N376" i="2"/>
  <c r="O376" i="2"/>
  <c r="A377" i="2"/>
  <c r="B377" i="2"/>
  <c r="C377" i="2"/>
  <c r="D377" i="2"/>
  <c r="E377" i="2"/>
  <c r="F377" i="2"/>
  <c r="G377" i="2"/>
  <c r="H377" i="2"/>
  <c r="I377" i="2"/>
  <c r="J377" i="2"/>
  <c r="K377" i="2"/>
  <c r="L377" i="2"/>
  <c r="M377" i="2"/>
  <c r="N377" i="2"/>
  <c r="O377" i="2"/>
  <c r="A378" i="2"/>
  <c r="B378" i="2"/>
  <c r="C378" i="2"/>
  <c r="D378" i="2"/>
  <c r="E378" i="2"/>
  <c r="F378" i="2"/>
  <c r="G378" i="2"/>
  <c r="H378" i="2"/>
  <c r="I378" i="2"/>
  <c r="J378" i="2"/>
  <c r="K378" i="2"/>
  <c r="L378" i="2"/>
  <c r="M378" i="2"/>
  <c r="N378" i="2"/>
  <c r="O378" i="2"/>
  <c r="A379" i="2"/>
  <c r="B379" i="2"/>
  <c r="C379" i="2"/>
  <c r="D379" i="2"/>
  <c r="E379" i="2"/>
  <c r="F379" i="2"/>
  <c r="G379" i="2"/>
  <c r="H379" i="2"/>
  <c r="I379" i="2"/>
  <c r="J379" i="2"/>
  <c r="K379" i="2"/>
  <c r="L379" i="2"/>
  <c r="M379" i="2"/>
  <c r="N379" i="2"/>
  <c r="O379" i="2"/>
  <c r="A380" i="2"/>
  <c r="B380" i="2"/>
  <c r="C380" i="2"/>
  <c r="D380" i="2"/>
  <c r="E380" i="2"/>
  <c r="F380" i="2"/>
  <c r="G380" i="2"/>
  <c r="H380" i="2"/>
  <c r="I380" i="2"/>
  <c r="J380" i="2"/>
  <c r="K380" i="2"/>
  <c r="L380" i="2"/>
  <c r="M380" i="2"/>
  <c r="N380" i="2"/>
  <c r="O380" i="2"/>
  <c r="A381" i="2"/>
  <c r="B381" i="2"/>
  <c r="C381" i="2"/>
  <c r="D381" i="2"/>
  <c r="E381" i="2"/>
  <c r="F381" i="2"/>
  <c r="G381" i="2"/>
  <c r="H381" i="2"/>
  <c r="I381" i="2"/>
  <c r="J381" i="2"/>
  <c r="K381" i="2"/>
  <c r="L381" i="2"/>
  <c r="M381" i="2"/>
  <c r="N381" i="2"/>
  <c r="O381" i="2"/>
  <c r="A382" i="2"/>
  <c r="B382" i="2"/>
  <c r="C382" i="2"/>
  <c r="D382" i="2"/>
  <c r="E382" i="2"/>
  <c r="F382" i="2"/>
  <c r="G382" i="2"/>
  <c r="H382" i="2"/>
  <c r="I382" i="2"/>
  <c r="J382" i="2"/>
  <c r="K382" i="2"/>
  <c r="L382" i="2"/>
  <c r="M382" i="2"/>
  <c r="N382" i="2"/>
  <c r="O382" i="2"/>
  <c r="A383" i="2"/>
  <c r="B383" i="2"/>
  <c r="C383" i="2"/>
  <c r="D383" i="2"/>
  <c r="E383" i="2"/>
  <c r="F383" i="2"/>
  <c r="G383" i="2"/>
  <c r="H383" i="2"/>
  <c r="I383" i="2"/>
  <c r="J383" i="2"/>
  <c r="K383" i="2"/>
  <c r="L383" i="2"/>
  <c r="M383" i="2"/>
  <c r="N383" i="2"/>
  <c r="O383" i="2"/>
  <c r="A384" i="2"/>
  <c r="B384" i="2"/>
  <c r="C384" i="2"/>
  <c r="D384" i="2"/>
  <c r="E384" i="2"/>
  <c r="F384" i="2"/>
  <c r="G384" i="2"/>
  <c r="H384" i="2"/>
  <c r="I384" i="2"/>
  <c r="J384" i="2"/>
  <c r="K384" i="2"/>
  <c r="L384" i="2"/>
  <c r="M384" i="2"/>
  <c r="N384" i="2"/>
  <c r="O384" i="2"/>
  <c r="A385" i="2"/>
  <c r="B385" i="2"/>
  <c r="C385" i="2"/>
  <c r="D385" i="2"/>
  <c r="E385" i="2"/>
  <c r="F385" i="2"/>
  <c r="G385" i="2"/>
  <c r="H385" i="2"/>
  <c r="I385" i="2"/>
  <c r="J385" i="2"/>
  <c r="K385" i="2"/>
  <c r="L385" i="2"/>
  <c r="M385" i="2"/>
  <c r="N385" i="2"/>
  <c r="O385" i="2"/>
  <c r="A386" i="2"/>
  <c r="B386" i="2"/>
  <c r="C386" i="2"/>
  <c r="D386" i="2"/>
  <c r="E386" i="2"/>
  <c r="F386" i="2"/>
  <c r="G386" i="2"/>
  <c r="H386" i="2"/>
  <c r="I386" i="2"/>
  <c r="J386" i="2"/>
  <c r="K386" i="2"/>
  <c r="L386" i="2"/>
  <c r="M386" i="2"/>
  <c r="N386" i="2"/>
  <c r="O386" i="2"/>
  <c r="A387" i="2"/>
  <c r="B387" i="2"/>
  <c r="C387" i="2"/>
  <c r="D387" i="2"/>
  <c r="E387" i="2"/>
  <c r="F387" i="2"/>
  <c r="G387" i="2"/>
  <c r="H387" i="2"/>
  <c r="I387" i="2"/>
  <c r="J387" i="2"/>
  <c r="K387" i="2"/>
  <c r="L387" i="2"/>
  <c r="M387" i="2"/>
  <c r="N387" i="2"/>
  <c r="O387" i="2"/>
  <c r="A388" i="2"/>
  <c r="B388" i="2"/>
  <c r="C388" i="2"/>
  <c r="D388" i="2"/>
  <c r="E388" i="2"/>
  <c r="F388" i="2"/>
  <c r="G388" i="2"/>
  <c r="H388" i="2"/>
  <c r="I388" i="2"/>
  <c r="J388" i="2"/>
  <c r="K388" i="2"/>
  <c r="L388" i="2"/>
  <c r="M388" i="2"/>
  <c r="N388" i="2"/>
  <c r="O388" i="2"/>
  <c r="A389" i="2"/>
  <c r="B389" i="2"/>
  <c r="C389" i="2"/>
  <c r="D389" i="2"/>
  <c r="E389" i="2"/>
  <c r="F389" i="2"/>
  <c r="G389" i="2"/>
  <c r="H389" i="2"/>
  <c r="I389" i="2"/>
  <c r="J389" i="2"/>
  <c r="K389" i="2"/>
  <c r="L389" i="2"/>
  <c r="M389" i="2"/>
  <c r="N389" i="2"/>
  <c r="O389" i="2"/>
  <c r="A390" i="2"/>
  <c r="B390" i="2"/>
  <c r="C390" i="2"/>
  <c r="D390" i="2"/>
  <c r="E390" i="2"/>
  <c r="F390" i="2"/>
  <c r="G390" i="2"/>
  <c r="H390" i="2"/>
  <c r="I390" i="2"/>
  <c r="J390" i="2"/>
  <c r="K390" i="2"/>
  <c r="L390" i="2"/>
  <c r="M390" i="2"/>
  <c r="N390" i="2"/>
  <c r="O390" i="2"/>
  <c r="A391" i="2"/>
  <c r="B391" i="2"/>
  <c r="C391" i="2"/>
  <c r="D391" i="2"/>
  <c r="E391" i="2"/>
  <c r="F391" i="2"/>
  <c r="G391" i="2"/>
  <c r="H391" i="2"/>
  <c r="I391" i="2"/>
  <c r="J391" i="2"/>
  <c r="K391" i="2"/>
  <c r="L391" i="2"/>
  <c r="M391" i="2"/>
  <c r="N391" i="2"/>
  <c r="O391" i="2"/>
  <c r="A392" i="2"/>
  <c r="B392" i="2"/>
  <c r="C392" i="2"/>
  <c r="D392" i="2"/>
  <c r="E392" i="2"/>
  <c r="F392" i="2"/>
  <c r="G392" i="2"/>
  <c r="H392" i="2"/>
  <c r="I392" i="2"/>
  <c r="J392" i="2"/>
  <c r="K392" i="2"/>
  <c r="L392" i="2"/>
  <c r="M392" i="2"/>
  <c r="N392" i="2"/>
  <c r="O392" i="2"/>
  <c r="A393" i="2"/>
  <c r="B393" i="2"/>
  <c r="C393" i="2"/>
  <c r="D393" i="2"/>
  <c r="E393" i="2"/>
  <c r="F393" i="2"/>
  <c r="G393" i="2"/>
  <c r="H393" i="2"/>
  <c r="I393" i="2"/>
  <c r="J393" i="2"/>
  <c r="K393" i="2"/>
  <c r="L393" i="2"/>
  <c r="M393" i="2"/>
  <c r="N393" i="2"/>
  <c r="O393" i="2"/>
  <c r="A394" i="2"/>
  <c r="B394" i="2"/>
  <c r="C394" i="2"/>
  <c r="D394" i="2"/>
  <c r="E394" i="2"/>
  <c r="F394" i="2"/>
  <c r="G394" i="2"/>
  <c r="H394" i="2"/>
  <c r="I394" i="2"/>
  <c r="J394" i="2"/>
  <c r="K394" i="2"/>
  <c r="L394" i="2"/>
  <c r="M394" i="2"/>
  <c r="N394" i="2"/>
  <c r="O394" i="2"/>
  <c r="A395" i="2"/>
  <c r="B395" i="2"/>
  <c r="C395" i="2"/>
  <c r="D395" i="2"/>
  <c r="E395" i="2"/>
  <c r="F395" i="2"/>
  <c r="G395" i="2"/>
  <c r="H395" i="2"/>
  <c r="I395" i="2"/>
  <c r="J395" i="2"/>
  <c r="K395" i="2"/>
  <c r="L395" i="2"/>
  <c r="M395" i="2"/>
  <c r="N395" i="2"/>
  <c r="O395" i="2"/>
  <c r="A396" i="2"/>
  <c r="B396" i="2"/>
  <c r="C396" i="2"/>
  <c r="D396" i="2"/>
  <c r="E396" i="2"/>
  <c r="F396" i="2"/>
  <c r="G396" i="2"/>
  <c r="H396" i="2"/>
  <c r="I396" i="2"/>
  <c r="J396" i="2"/>
  <c r="K396" i="2"/>
  <c r="L396" i="2"/>
  <c r="M396" i="2"/>
  <c r="N396" i="2"/>
  <c r="O396" i="2"/>
  <c r="A397" i="2"/>
  <c r="B397" i="2"/>
  <c r="C397" i="2"/>
  <c r="D397" i="2"/>
  <c r="E397" i="2"/>
  <c r="F397" i="2"/>
  <c r="G397" i="2"/>
  <c r="H397" i="2"/>
  <c r="I397" i="2"/>
  <c r="J397" i="2"/>
  <c r="K397" i="2"/>
  <c r="L397" i="2"/>
  <c r="M397" i="2"/>
  <c r="N397" i="2"/>
  <c r="O397" i="2"/>
  <c r="A398" i="2"/>
  <c r="B398" i="2"/>
  <c r="C398" i="2"/>
  <c r="D398" i="2"/>
  <c r="E398" i="2"/>
  <c r="F398" i="2"/>
  <c r="G398" i="2"/>
  <c r="H398" i="2"/>
  <c r="I398" i="2"/>
  <c r="J398" i="2"/>
  <c r="K398" i="2"/>
  <c r="L398" i="2"/>
  <c r="M398" i="2"/>
  <c r="N398" i="2"/>
  <c r="O398" i="2"/>
  <c r="A399" i="2"/>
  <c r="B399" i="2"/>
  <c r="C399" i="2"/>
  <c r="D399" i="2"/>
  <c r="E399" i="2"/>
  <c r="F399" i="2"/>
  <c r="G399" i="2"/>
  <c r="H399" i="2"/>
  <c r="I399" i="2"/>
  <c r="J399" i="2"/>
  <c r="K399" i="2"/>
  <c r="L399" i="2"/>
  <c r="M399" i="2"/>
  <c r="N399" i="2"/>
  <c r="O399" i="2"/>
  <c r="A400" i="2"/>
  <c r="B400" i="2"/>
  <c r="C400" i="2"/>
  <c r="D400" i="2"/>
  <c r="E400" i="2"/>
  <c r="F400" i="2"/>
  <c r="G400" i="2"/>
  <c r="H400" i="2"/>
  <c r="I400" i="2"/>
  <c r="J400" i="2"/>
  <c r="K400" i="2"/>
  <c r="L400" i="2"/>
  <c r="M400" i="2"/>
  <c r="N400" i="2"/>
  <c r="O400" i="2"/>
  <c r="A401" i="2"/>
  <c r="B401" i="2"/>
  <c r="C401" i="2"/>
  <c r="D401" i="2"/>
  <c r="E401" i="2"/>
  <c r="F401" i="2"/>
  <c r="G401" i="2"/>
  <c r="H401" i="2"/>
  <c r="I401" i="2"/>
  <c r="J401" i="2"/>
  <c r="K401" i="2"/>
  <c r="L401" i="2"/>
  <c r="M401" i="2"/>
  <c r="N401" i="2"/>
  <c r="O401" i="2"/>
  <c r="A402" i="2"/>
  <c r="B402" i="2"/>
  <c r="C402" i="2"/>
  <c r="D402" i="2"/>
  <c r="E402" i="2"/>
  <c r="F402" i="2"/>
  <c r="G402" i="2"/>
  <c r="H402" i="2"/>
  <c r="I402" i="2"/>
  <c r="J402" i="2"/>
  <c r="K402" i="2"/>
  <c r="L402" i="2"/>
  <c r="M402" i="2"/>
  <c r="N402" i="2"/>
  <c r="O402" i="2"/>
  <c r="A403" i="2"/>
  <c r="B403" i="2"/>
  <c r="C403" i="2"/>
  <c r="D403" i="2"/>
  <c r="E403" i="2"/>
  <c r="F403" i="2"/>
  <c r="G403" i="2"/>
  <c r="H403" i="2"/>
  <c r="I403" i="2"/>
  <c r="J403" i="2"/>
  <c r="K403" i="2"/>
  <c r="L403" i="2"/>
  <c r="M403" i="2"/>
  <c r="N403" i="2"/>
  <c r="O403" i="2"/>
  <c r="A404" i="2"/>
  <c r="B404" i="2"/>
  <c r="C404" i="2"/>
  <c r="D404" i="2"/>
  <c r="E404" i="2"/>
  <c r="F404" i="2"/>
  <c r="G404" i="2"/>
  <c r="H404" i="2"/>
  <c r="I404" i="2"/>
  <c r="J404" i="2"/>
  <c r="K404" i="2"/>
  <c r="L404" i="2"/>
  <c r="M404" i="2"/>
  <c r="N404" i="2"/>
  <c r="O404" i="2"/>
  <c r="A405" i="2"/>
  <c r="B405" i="2"/>
  <c r="C405" i="2"/>
  <c r="D405" i="2"/>
  <c r="E405" i="2"/>
  <c r="F405" i="2"/>
  <c r="G405" i="2"/>
  <c r="H405" i="2"/>
  <c r="I405" i="2"/>
  <c r="J405" i="2"/>
  <c r="K405" i="2"/>
  <c r="L405" i="2"/>
  <c r="M405" i="2"/>
  <c r="N405" i="2"/>
  <c r="O405" i="2"/>
  <c r="A406" i="2"/>
  <c r="B406" i="2"/>
  <c r="C406" i="2"/>
  <c r="D406" i="2"/>
  <c r="E406" i="2"/>
  <c r="F406" i="2"/>
  <c r="G406" i="2"/>
  <c r="H406" i="2"/>
  <c r="I406" i="2"/>
  <c r="J406" i="2"/>
  <c r="K406" i="2"/>
  <c r="L406" i="2"/>
  <c r="M406" i="2"/>
  <c r="N406" i="2"/>
  <c r="O406" i="2"/>
  <c r="A407" i="2"/>
  <c r="B407" i="2"/>
  <c r="C407" i="2"/>
  <c r="D407" i="2"/>
  <c r="E407" i="2"/>
  <c r="F407" i="2"/>
  <c r="G407" i="2"/>
  <c r="H407" i="2"/>
  <c r="I407" i="2"/>
  <c r="J407" i="2"/>
  <c r="K407" i="2"/>
  <c r="L407" i="2"/>
  <c r="M407" i="2"/>
  <c r="N407" i="2"/>
  <c r="O407" i="2"/>
  <c r="A408" i="2"/>
  <c r="B408" i="2"/>
  <c r="C408" i="2"/>
  <c r="D408" i="2"/>
  <c r="E408" i="2"/>
  <c r="F408" i="2"/>
  <c r="G408" i="2"/>
  <c r="H408" i="2"/>
  <c r="I408" i="2"/>
  <c r="J408" i="2"/>
  <c r="K408" i="2"/>
  <c r="L408" i="2"/>
  <c r="M408" i="2"/>
  <c r="N408" i="2"/>
  <c r="O408" i="2"/>
  <c r="A409" i="2"/>
  <c r="B409" i="2"/>
  <c r="C409" i="2"/>
  <c r="D409" i="2"/>
  <c r="E409" i="2"/>
  <c r="F409" i="2"/>
  <c r="G409" i="2"/>
  <c r="H409" i="2"/>
  <c r="I409" i="2"/>
  <c r="J409" i="2"/>
  <c r="K409" i="2"/>
  <c r="L409" i="2"/>
  <c r="M409" i="2"/>
  <c r="N409" i="2"/>
  <c r="O409" i="2"/>
  <c r="A410" i="2"/>
  <c r="B410" i="2"/>
  <c r="C410" i="2"/>
  <c r="D410" i="2"/>
  <c r="E410" i="2"/>
  <c r="F410" i="2"/>
  <c r="G410" i="2"/>
  <c r="H410" i="2"/>
  <c r="I410" i="2"/>
  <c r="J410" i="2"/>
  <c r="K410" i="2"/>
  <c r="L410" i="2"/>
  <c r="M410" i="2"/>
  <c r="N410" i="2"/>
  <c r="O410" i="2"/>
  <c r="A411" i="2"/>
  <c r="B411" i="2"/>
  <c r="C411" i="2"/>
  <c r="D411" i="2"/>
  <c r="E411" i="2"/>
  <c r="F411" i="2"/>
  <c r="G411" i="2"/>
  <c r="H411" i="2"/>
  <c r="I411" i="2"/>
  <c r="J411" i="2"/>
  <c r="K411" i="2"/>
  <c r="L411" i="2"/>
  <c r="M411" i="2"/>
  <c r="N411" i="2"/>
  <c r="O411" i="2"/>
  <c r="A412" i="2"/>
  <c r="B412" i="2"/>
  <c r="C412" i="2"/>
  <c r="D412" i="2"/>
  <c r="E412" i="2"/>
  <c r="F412" i="2"/>
  <c r="G412" i="2"/>
  <c r="H412" i="2"/>
  <c r="I412" i="2"/>
  <c r="J412" i="2"/>
  <c r="K412" i="2"/>
  <c r="L412" i="2"/>
  <c r="M412" i="2"/>
  <c r="N412" i="2"/>
  <c r="O412" i="2"/>
  <c r="A413" i="2"/>
  <c r="B413" i="2"/>
  <c r="C413" i="2"/>
  <c r="D413" i="2"/>
  <c r="E413" i="2"/>
  <c r="F413" i="2"/>
  <c r="G413" i="2"/>
  <c r="H413" i="2"/>
  <c r="I413" i="2"/>
  <c r="J413" i="2"/>
  <c r="K413" i="2"/>
  <c r="L413" i="2"/>
  <c r="M413" i="2"/>
  <c r="N413" i="2"/>
  <c r="O413" i="2"/>
  <c r="A414" i="2"/>
  <c r="B414" i="2"/>
  <c r="C414" i="2"/>
  <c r="D414" i="2"/>
  <c r="E414" i="2"/>
  <c r="F414" i="2"/>
  <c r="G414" i="2"/>
  <c r="H414" i="2"/>
  <c r="I414" i="2"/>
  <c r="J414" i="2"/>
  <c r="K414" i="2"/>
  <c r="L414" i="2"/>
  <c r="M414" i="2"/>
  <c r="N414" i="2"/>
  <c r="O414" i="2"/>
  <c r="A415" i="2"/>
  <c r="B415" i="2"/>
  <c r="C415" i="2"/>
  <c r="D415" i="2"/>
  <c r="E415" i="2"/>
  <c r="F415" i="2"/>
  <c r="G415" i="2"/>
  <c r="H415" i="2"/>
  <c r="I415" i="2"/>
  <c r="J415" i="2"/>
  <c r="K415" i="2"/>
  <c r="L415" i="2"/>
  <c r="M415" i="2"/>
  <c r="N415" i="2"/>
  <c r="O415" i="2"/>
  <c r="A416" i="2"/>
  <c r="B416" i="2"/>
  <c r="C416" i="2"/>
  <c r="D416" i="2"/>
  <c r="E416" i="2"/>
  <c r="F416" i="2"/>
  <c r="G416" i="2"/>
  <c r="H416" i="2"/>
  <c r="I416" i="2"/>
  <c r="J416" i="2"/>
  <c r="K416" i="2"/>
  <c r="L416" i="2"/>
  <c r="M416" i="2"/>
  <c r="N416" i="2"/>
  <c r="O416" i="2"/>
  <c r="A417" i="2"/>
  <c r="B417" i="2"/>
  <c r="C417" i="2"/>
  <c r="D417" i="2"/>
  <c r="E417" i="2"/>
  <c r="F417" i="2"/>
  <c r="G417" i="2"/>
  <c r="H417" i="2"/>
  <c r="I417" i="2"/>
  <c r="J417" i="2"/>
  <c r="K417" i="2"/>
  <c r="L417" i="2"/>
  <c r="M417" i="2"/>
  <c r="N417" i="2"/>
  <c r="O417" i="2"/>
  <c r="A418" i="2"/>
  <c r="B418" i="2"/>
  <c r="C418" i="2"/>
  <c r="D418" i="2"/>
  <c r="E418" i="2"/>
  <c r="F418" i="2"/>
  <c r="G418" i="2"/>
  <c r="H418" i="2"/>
  <c r="I418" i="2"/>
  <c r="J418" i="2"/>
  <c r="K418" i="2"/>
  <c r="L418" i="2"/>
  <c r="M418" i="2"/>
  <c r="N418" i="2"/>
  <c r="O418" i="2"/>
  <c r="A419" i="2"/>
  <c r="B419" i="2"/>
  <c r="C419" i="2"/>
  <c r="D419" i="2"/>
  <c r="E419" i="2"/>
  <c r="F419" i="2"/>
  <c r="G419" i="2"/>
  <c r="H419" i="2"/>
  <c r="I419" i="2"/>
  <c r="J419" i="2"/>
  <c r="K419" i="2"/>
  <c r="L419" i="2"/>
  <c r="M419" i="2"/>
  <c r="N419" i="2"/>
  <c r="O419" i="2"/>
  <c r="A420" i="2"/>
  <c r="B420" i="2"/>
  <c r="C420" i="2"/>
  <c r="D420" i="2"/>
  <c r="E420" i="2"/>
  <c r="F420" i="2"/>
  <c r="G420" i="2"/>
  <c r="H420" i="2"/>
  <c r="I420" i="2"/>
  <c r="J420" i="2"/>
  <c r="K420" i="2"/>
  <c r="L420" i="2"/>
  <c r="M420" i="2"/>
  <c r="N420" i="2"/>
  <c r="O420" i="2"/>
  <c r="A421" i="2"/>
  <c r="B421" i="2"/>
  <c r="C421" i="2"/>
  <c r="D421" i="2"/>
  <c r="E421" i="2"/>
  <c r="F421" i="2"/>
  <c r="G421" i="2"/>
  <c r="H421" i="2"/>
  <c r="I421" i="2"/>
  <c r="J421" i="2"/>
  <c r="K421" i="2"/>
  <c r="L421" i="2"/>
  <c r="M421" i="2"/>
  <c r="N421" i="2"/>
  <c r="O421" i="2"/>
  <c r="A422" i="2"/>
  <c r="B422" i="2"/>
  <c r="C422" i="2"/>
  <c r="D422" i="2"/>
  <c r="E422" i="2"/>
  <c r="F422" i="2"/>
  <c r="G422" i="2"/>
  <c r="H422" i="2"/>
  <c r="I422" i="2"/>
  <c r="J422" i="2"/>
  <c r="K422" i="2"/>
  <c r="L422" i="2"/>
  <c r="M422" i="2"/>
  <c r="N422" i="2"/>
  <c r="O422" i="2"/>
  <c r="A423" i="2"/>
  <c r="B423" i="2"/>
  <c r="C423" i="2"/>
  <c r="D423" i="2"/>
  <c r="E423" i="2"/>
  <c r="F423" i="2"/>
  <c r="G423" i="2"/>
  <c r="H423" i="2"/>
  <c r="I423" i="2"/>
  <c r="J423" i="2"/>
  <c r="K423" i="2"/>
  <c r="L423" i="2"/>
  <c r="M423" i="2"/>
  <c r="N423" i="2"/>
  <c r="O423" i="2"/>
  <c r="A424" i="2"/>
  <c r="B424" i="2"/>
  <c r="C424" i="2"/>
  <c r="D424" i="2"/>
  <c r="E424" i="2"/>
  <c r="F424" i="2"/>
  <c r="G424" i="2"/>
  <c r="H424" i="2"/>
  <c r="I424" i="2"/>
  <c r="J424" i="2"/>
  <c r="K424" i="2"/>
  <c r="L424" i="2"/>
  <c r="M424" i="2"/>
  <c r="N424" i="2"/>
  <c r="O424" i="2"/>
  <c r="A425" i="2"/>
  <c r="B425" i="2"/>
  <c r="C425" i="2"/>
  <c r="D425" i="2"/>
  <c r="E425" i="2"/>
  <c r="F425" i="2"/>
  <c r="G425" i="2"/>
  <c r="H425" i="2"/>
  <c r="I425" i="2"/>
  <c r="J425" i="2"/>
  <c r="K425" i="2"/>
  <c r="L425" i="2"/>
  <c r="M425" i="2"/>
  <c r="N425" i="2"/>
  <c r="O425" i="2"/>
  <c r="A426" i="2"/>
  <c r="B426" i="2"/>
  <c r="C426" i="2"/>
  <c r="D426" i="2"/>
  <c r="E426" i="2"/>
  <c r="F426" i="2"/>
  <c r="G426" i="2"/>
  <c r="H426" i="2"/>
  <c r="I426" i="2"/>
  <c r="J426" i="2"/>
  <c r="K426" i="2"/>
  <c r="L426" i="2"/>
  <c r="M426" i="2"/>
  <c r="N426" i="2"/>
  <c r="O426" i="2"/>
  <c r="A427" i="2"/>
  <c r="B427" i="2"/>
  <c r="C427" i="2"/>
  <c r="D427" i="2"/>
  <c r="E427" i="2"/>
  <c r="F427" i="2"/>
  <c r="G427" i="2"/>
  <c r="H427" i="2"/>
  <c r="I427" i="2"/>
  <c r="J427" i="2"/>
  <c r="K427" i="2"/>
  <c r="L427" i="2"/>
  <c r="M427" i="2"/>
  <c r="N427" i="2"/>
  <c r="O427" i="2"/>
  <c r="A428" i="2"/>
  <c r="B428" i="2"/>
  <c r="C428" i="2"/>
  <c r="D428" i="2"/>
  <c r="E428" i="2"/>
  <c r="F428" i="2"/>
  <c r="G428" i="2"/>
  <c r="H428" i="2"/>
  <c r="I428" i="2"/>
  <c r="J428" i="2"/>
  <c r="K428" i="2"/>
  <c r="L428" i="2"/>
  <c r="M428" i="2"/>
  <c r="N428" i="2"/>
  <c r="O428" i="2"/>
  <c r="A429" i="2"/>
  <c r="B429" i="2"/>
  <c r="C429" i="2"/>
  <c r="D429" i="2"/>
  <c r="E429" i="2"/>
  <c r="F429" i="2"/>
  <c r="G429" i="2"/>
  <c r="H429" i="2"/>
  <c r="I429" i="2"/>
  <c r="J429" i="2"/>
  <c r="K429" i="2"/>
  <c r="L429" i="2"/>
  <c r="M429" i="2"/>
  <c r="N429" i="2"/>
  <c r="O429" i="2"/>
  <c r="A430" i="2"/>
  <c r="B430" i="2"/>
  <c r="C430" i="2"/>
  <c r="D430" i="2"/>
  <c r="E430" i="2"/>
  <c r="F430" i="2"/>
  <c r="G430" i="2"/>
  <c r="H430" i="2"/>
  <c r="I430" i="2"/>
  <c r="J430" i="2"/>
  <c r="K430" i="2"/>
  <c r="L430" i="2"/>
  <c r="M430" i="2"/>
  <c r="N430" i="2"/>
  <c r="O430" i="2"/>
  <c r="A431" i="2"/>
  <c r="B431" i="2"/>
  <c r="C431" i="2"/>
  <c r="D431" i="2"/>
  <c r="E431" i="2"/>
  <c r="F431" i="2"/>
  <c r="G431" i="2"/>
  <c r="H431" i="2"/>
  <c r="I431" i="2"/>
  <c r="J431" i="2"/>
  <c r="K431" i="2"/>
  <c r="L431" i="2"/>
  <c r="M431" i="2"/>
  <c r="N431" i="2"/>
  <c r="O431" i="2"/>
  <c r="A432" i="2"/>
  <c r="B432" i="2"/>
  <c r="C432" i="2"/>
  <c r="D432" i="2"/>
  <c r="E432" i="2"/>
  <c r="F432" i="2"/>
  <c r="G432" i="2"/>
  <c r="H432" i="2"/>
  <c r="I432" i="2"/>
  <c r="J432" i="2"/>
  <c r="K432" i="2"/>
  <c r="L432" i="2"/>
  <c r="M432" i="2"/>
  <c r="N432" i="2"/>
  <c r="O432" i="2"/>
  <c r="A433" i="2"/>
  <c r="B433" i="2"/>
  <c r="C433" i="2"/>
  <c r="D433" i="2"/>
  <c r="E433" i="2"/>
  <c r="F433" i="2"/>
  <c r="G433" i="2"/>
  <c r="H433" i="2"/>
  <c r="I433" i="2"/>
  <c r="J433" i="2"/>
  <c r="K433" i="2"/>
  <c r="L433" i="2"/>
  <c r="M433" i="2"/>
  <c r="N433" i="2"/>
  <c r="O433" i="2"/>
  <c r="A434" i="2"/>
  <c r="B434" i="2"/>
  <c r="C434" i="2"/>
  <c r="D434" i="2"/>
  <c r="E434" i="2"/>
  <c r="F434" i="2"/>
  <c r="G434" i="2"/>
  <c r="H434" i="2"/>
  <c r="I434" i="2"/>
  <c r="J434" i="2"/>
  <c r="K434" i="2"/>
  <c r="L434" i="2"/>
  <c r="M434" i="2"/>
  <c r="N434" i="2"/>
  <c r="O434" i="2"/>
  <c r="A435" i="2"/>
  <c r="B435" i="2"/>
  <c r="C435" i="2"/>
  <c r="D435" i="2"/>
  <c r="E435" i="2"/>
  <c r="F435" i="2"/>
  <c r="G435" i="2"/>
  <c r="H435" i="2"/>
  <c r="I435" i="2"/>
  <c r="J435" i="2"/>
  <c r="K435" i="2"/>
  <c r="L435" i="2"/>
  <c r="M435" i="2"/>
  <c r="N435" i="2"/>
  <c r="O435" i="2"/>
  <c r="A436" i="2"/>
  <c r="B436" i="2"/>
  <c r="C436" i="2"/>
  <c r="D436" i="2"/>
  <c r="E436" i="2"/>
  <c r="F436" i="2"/>
  <c r="G436" i="2"/>
  <c r="H436" i="2"/>
  <c r="I436" i="2"/>
  <c r="J436" i="2"/>
  <c r="K436" i="2"/>
  <c r="L436" i="2"/>
  <c r="M436" i="2"/>
  <c r="N436" i="2"/>
  <c r="O436" i="2"/>
  <c r="A437" i="2"/>
  <c r="B437" i="2"/>
  <c r="C437" i="2"/>
  <c r="D437" i="2"/>
  <c r="E437" i="2"/>
  <c r="F437" i="2"/>
  <c r="G437" i="2"/>
  <c r="H437" i="2"/>
  <c r="I437" i="2"/>
  <c r="J437" i="2"/>
  <c r="K437" i="2"/>
  <c r="L437" i="2"/>
  <c r="M437" i="2"/>
  <c r="N437" i="2"/>
  <c r="O437" i="2"/>
  <c r="A438" i="2"/>
  <c r="B438" i="2"/>
  <c r="C438" i="2"/>
  <c r="D438" i="2"/>
  <c r="E438" i="2"/>
  <c r="F438" i="2"/>
  <c r="G438" i="2"/>
  <c r="H438" i="2"/>
  <c r="I438" i="2"/>
  <c r="J438" i="2"/>
  <c r="K438" i="2"/>
  <c r="L438" i="2"/>
  <c r="M438" i="2"/>
  <c r="N438" i="2"/>
  <c r="O438" i="2"/>
  <c r="A439" i="2"/>
  <c r="B439" i="2"/>
  <c r="C439" i="2"/>
  <c r="D439" i="2"/>
  <c r="E439" i="2"/>
  <c r="F439" i="2"/>
  <c r="G439" i="2"/>
  <c r="H439" i="2"/>
  <c r="I439" i="2"/>
  <c r="J439" i="2"/>
  <c r="K439" i="2"/>
  <c r="L439" i="2"/>
  <c r="M439" i="2"/>
  <c r="N439" i="2"/>
  <c r="O439" i="2"/>
  <c r="A440" i="2"/>
  <c r="B440" i="2"/>
  <c r="C440" i="2"/>
  <c r="D440" i="2"/>
  <c r="E440" i="2"/>
  <c r="F440" i="2"/>
  <c r="G440" i="2"/>
  <c r="H440" i="2"/>
  <c r="I440" i="2"/>
  <c r="J440" i="2"/>
  <c r="K440" i="2"/>
  <c r="L440" i="2"/>
  <c r="M440" i="2"/>
  <c r="N440" i="2"/>
  <c r="O440" i="2"/>
  <c r="A441" i="2"/>
  <c r="B441" i="2"/>
  <c r="C441" i="2"/>
  <c r="D441" i="2"/>
  <c r="E441" i="2"/>
  <c r="F441" i="2"/>
  <c r="G441" i="2"/>
  <c r="H441" i="2"/>
  <c r="I441" i="2"/>
  <c r="J441" i="2"/>
  <c r="K441" i="2"/>
  <c r="L441" i="2"/>
  <c r="M441" i="2"/>
  <c r="N441" i="2"/>
  <c r="O441" i="2"/>
  <c r="A442" i="2"/>
  <c r="B442" i="2"/>
  <c r="C442" i="2"/>
  <c r="D442" i="2"/>
  <c r="E442" i="2"/>
  <c r="F442" i="2"/>
  <c r="G442" i="2"/>
  <c r="H442" i="2"/>
  <c r="I442" i="2"/>
  <c r="J442" i="2"/>
  <c r="K442" i="2"/>
  <c r="L442" i="2"/>
  <c r="M442" i="2"/>
  <c r="N442" i="2"/>
  <c r="O442" i="2"/>
  <c r="A443" i="2"/>
  <c r="B443" i="2"/>
  <c r="C443" i="2"/>
  <c r="D443" i="2"/>
  <c r="E443" i="2"/>
  <c r="F443" i="2"/>
  <c r="G443" i="2"/>
  <c r="H443" i="2"/>
  <c r="I443" i="2"/>
  <c r="J443" i="2"/>
  <c r="K443" i="2"/>
  <c r="L443" i="2"/>
  <c r="M443" i="2"/>
  <c r="N443" i="2"/>
  <c r="O443" i="2"/>
  <c r="A444" i="2"/>
  <c r="B444" i="2"/>
  <c r="C444" i="2"/>
  <c r="D444" i="2"/>
  <c r="E444" i="2"/>
  <c r="F444" i="2"/>
  <c r="G444" i="2"/>
  <c r="H444" i="2"/>
  <c r="I444" i="2"/>
  <c r="J444" i="2"/>
  <c r="K444" i="2"/>
  <c r="L444" i="2"/>
  <c r="M444" i="2"/>
  <c r="N444" i="2"/>
  <c r="O444" i="2"/>
  <c r="A445" i="2"/>
  <c r="B445" i="2"/>
  <c r="C445" i="2"/>
  <c r="D445" i="2"/>
  <c r="E445" i="2"/>
  <c r="F445" i="2"/>
  <c r="G445" i="2"/>
  <c r="H445" i="2"/>
  <c r="I445" i="2"/>
  <c r="J445" i="2"/>
  <c r="K445" i="2"/>
  <c r="L445" i="2"/>
  <c r="M445" i="2"/>
  <c r="N445" i="2"/>
  <c r="O445" i="2"/>
  <c r="A446" i="2"/>
  <c r="B446" i="2"/>
  <c r="C446" i="2"/>
  <c r="D446" i="2"/>
  <c r="E446" i="2"/>
  <c r="F446" i="2"/>
  <c r="G446" i="2"/>
  <c r="H446" i="2"/>
  <c r="I446" i="2"/>
  <c r="J446" i="2"/>
  <c r="K446" i="2"/>
  <c r="L446" i="2"/>
  <c r="M446" i="2"/>
  <c r="N446" i="2"/>
  <c r="O446" i="2"/>
  <c r="A447" i="2"/>
  <c r="B447" i="2"/>
  <c r="C447" i="2"/>
  <c r="D447" i="2"/>
  <c r="E447" i="2"/>
  <c r="F447" i="2"/>
  <c r="G447" i="2"/>
  <c r="H447" i="2"/>
  <c r="I447" i="2"/>
  <c r="J447" i="2"/>
  <c r="K447" i="2"/>
  <c r="L447" i="2"/>
  <c r="M447" i="2"/>
  <c r="N447" i="2"/>
  <c r="O447" i="2"/>
  <c r="A448" i="2"/>
  <c r="B448" i="2"/>
  <c r="C448" i="2"/>
  <c r="D448" i="2"/>
  <c r="E448" i="2"/>
  <c r="F448" i="2"/>
  <c r="G448" i="2"/>
  <c r="H448" i="2"/>
  <c r="I448" i="2"/>
  <c r="J448" i="2"/>
  <c r="K448" i="2"/>
  <c r="L448" i="2"/>
  <c r="M448" i="2"/>
  <c r="N448" i="2"/>
  <c r="O448" i="2"/>
  <c r="A449" i="2"/>
  <c r="B449" i="2"/>
  <c r="C449" i="2"/>
  <c r="D449" i="2"/>
  <c r="E449" i="2"/>
  <c r="F449" i="2"/>
  <c r="G449" i="2"/>
  <c r="H449" i="2"/>
  <c r="I449" i="2"/>
  <c r="J449" i="2"/>
  <c r="K449" i="2"/>
  <c r="L449" i="2"/>
  <c r="M449" i="2"/>
  <c r="N449" i="2"/>
  <c r="O449" i="2"/>
  <c r="A450" i="2"/>
  <c r="B450" i="2"/>
  <c r="C450" i="2"/>
  <c r="D450" i="2"/>
  <c r="E450" i="2"/>
  <c r="F450" i="2"/>
  <c r="G450" i="2"/>
  <c r="H450" i="2"/>
  <c r="I450" i="2"/>
  <c r="J450" i="2"/>
  <c r="K450" i="2"/>
  <c r="L450" i="2"/>
  <c r="M450" i="2"/>
  <c r="N450" i="2"/>
  <c r="O450" i="2"/>
  <c r="A451" i="2"/>
  <c r="B451" i="2"/>
  <c r="C451" i="2"/>
  <c r="D451" i="2"/>
  <c r="E451" i="2"/>
  <c r="F451" i="2"/>
  <c r="G451" i="2"/>
  <c r="H451" i="2"/>
  <c r="I451" i="2"/>
  <c r="J451" i="2"/>
  <c r="K451" i="2"/>
  <c r="L451" i="2"/>
  <c r="M451" i="2"/>
  <c r="N451" i="2"/>
  <c r="O451" i="2"/>
  <c r="A452" i="2"/>
  <c r="B452" i="2"/>
  <c r="C452" i="2"/>
  <c r="D452" i="2"/>
  <c r="E452" i="2"/>
  <c r="F452" i="2"/>
  <c r="G452" i="2"/>
  <c r="H452" i="2"/>
  <c r="I452" i="2"/>
  <c r="J452" i="2"/>
  <c r="K452" i="2"/>
  <c r="L452" i="2"/>
  <c r="M452" i="2"/>
  <c r="N452" i="2"/>
  <c r="O452" i="2"/>
  <c r="A453" i="2"/>
  <c r="B453" i="2"/>
  <c r="C453" i="2"/>
  <c r="D453" i="2"/>
  <c r="E453" i="2"/>
  <c r="F453" i="2"/>
  <c r="G453" i="2"/>
  <c r="H453" i="2"/>
  <c r="I453" i="2"/>
  <c r="J453" i="2"/>
  <c r="K453" i="2"/>
  <c r="L453" i="2"/>
  <c r="M453" i="2"/>
  <c r="N453" i="2"/>
  <c r="O453" i="2"/>
  <c r="A454" i="2"/>
  <c r="B454" i="2"/>
  <c r="C454" i="2"/>
  <c r="D454" i="2"/>
  <c r="E454" i="2"/>
  <c r="F454" i="2"/>
  <c r="G454" i="2"/>
  <c r="H454" i="2"/>
  <c r="I454" i="2"/>
  <c r="J454" i="2"/>
  <c r="K454" i="2"/>
  <c r="L454" i="2"/>
  <c r="M454" i="2"/>
  <c r="N454" i="2"/>
  <c r="O454" i="2"/>
  <c r="A455" i="2"/>
  <c r="B455" i="2"/>
  <c r="C455" i="2"/>
  <c r="D455" i="2"/>
  <c r="E455" i="2"/>
  <c r="F455" i="2"/>
  <c r="G455" i="2"/>
  <c r="H455" i="2"/>
  <c r="I455" i="2"/>
  <c r="J455" i="2"/>
  <c r="K455" i="2"/>
  <c r="L455" i="2"/>
  <c r="M455" i="2"/>
  <c r="N455" i="2"/>
  <c r="O455" i="2"/>
  <c r="A456" i="2"/>
  <c r="B456" i="2"/>
  <c r="C456" i="2"/>
  <c r="D456" i="2"/>
  <c r="E456" i="2"/>
  <c r="F456" i="2"/>
  <c r="G456" i="2"/>
  <c r="H456" i="2"/>
  <c r="I456" i="2"/>
  <c r="J456" i="2"/>
  <c r="K456" i="2"/>
  <c r="L456" i="2"/>
  <c r="M456" i="2"/>
  <c r="N456" i="2"/>
  <c r="O456" i="2"/>
  <c r="A457" i="2"/>
  <c r="B457" i="2"/>
  <c r="C457" i="2"/>
  <c r="D457" i="2"/>
  <c r="E457" i="2"/>
  <c r="F457" i="2"/>
  <c r="G457" i="2"/>
  <c r="H457" i="2"/>
  <c r="I457" i="2"/>
  <c r="J457" i="2"/>
  <c r="K457" i="2"/>
  <c r="L457" i="2"/>
  <c r="M457" i="2"/>
  <c r="N457" i="2"/>
  <c r="O457" i="2"/>
  <c r="A458" i="2"/>
  <c r="B458" i="2"/>
  <c r="C458" i="2"/>
  <c r="D458" i="2"/>
  <c r="E458" i="2"/>
  <c r="F458" i="2"/>
  <c r="G458" i="2"/>
  <c r="H458" i="2"/>
  <c r="I458" i="2"/>
  <c r="J458" i="2"/>
  <c r="K458" i="2"/>
  <c r="L458" i="2"/>
  <c r="M458" i="2"/>
  <c r="N458" i="2"/>
  <c r="O458" i="2"/>
  <c r="A459" i="2"/>
  <c r="B459" i="2"/>
  <c r="C459" i="2"/>
  <c r="D459" i="2"/>
  <c r="E459" i="2"/>
  <c r="F459" i="2"/>
  <c r="G459" i="2"/>
  <c r="H459" i="2"/>
  <c r="I459" i="2"/>
  <c r="J459" i="2"/>
  <c r="K459" i="2"/>
  <c r="L459" i="2"/>
  <c r="M459" i="2"/>
  <c r="N459" i="2"/>
  <c r="O459" i="2"/>
  <c r="A460" i="2"/>
  <c r="B460" i="2"/>
  <c r="C460" i="2"/>
  <c r="D460" i="2"/>
  <c r="E460" i="2"/>
  <c r="F460" i="2"/>
  <c r="G460" i="2"/>
  <c r="H460" i="2"/>
  <c r="I460" i="2"/>
  <c r="J460" i="2"/>
  <c r="K460" i="2"/>
  <c r="L460" i="2"/>
  <c r="M460" i="2"/>
  <c r="N460" i="2"/>
  <c r="O460" i="2"/>
  <c r="A461" i="2"/>
  <c r="B461" i="2"/>
  <c r="C461" i="2"/>
  <c r="D461" i="2"/>
  <c r="E461" i="2"/>
  <c r="F461" i="2"/>
  <c r="G461" i="2"/>
  <c r="H461" i="2"/>
  <c r="I461" i="2"/>
  <c r="J461" i="2"/>
  <c r="K461" i="2"/>
  <c r="L461" i="2"/>
  <c r="M461" i="2"/>
  <c r="N461" i="2"/>
  <c r="O461" i="2"/>
  <c r="A462" i="2"/>
  <c r="B462" i="2"/>
  <c r="C462" i="2"/>
  <c r="D462" i="2"/>
  <c r="E462" i="2"/>
  <c r="F462" i="2"/>
  <c r="G462" i="2"/>
  <c r="H462" i="2"/>
  <c r="I462" i="2"/>
  <c r="J462" i="2"/>
  <c r="K462" i="2"/>
  <c r="L462" i="2"/>
  <c r="M462" i="2"/>
  <c r="N462" i="2"/>
  <c r="O462" i="2"/>
  <c r="A463" i="2"/>
  <c r="B463" i="2"/>
  <c r="C463" i="2"/>
  <c r="D463" i="2"/>
  <c r="E463" i="2"/>
  <c r="F463" i="2"/>
  <c r="G463" i="2"/>
  <c r="H463" i="2"/>
  <c r="I463" i="2"/>
  <c r="J463" i="2"/>
  <c r="K463" i="2"/>
  <c r="L463" i="2"/>
  <c r="M463" i="2"/>
  <c r="N463" i="2"/>
  <c r="O463" i="2"/>
  <c r="A464" i="2"/>
  <c r="B464" i="2"/>
  <c r="C464" i="2"/>
  <c r="D464" i="2"/>
  <c r="E464" i="2"/>
  <c r="F464" i="2"/>
  <c r="G464" i="2"/>
  <c r="H464" i="2"/>
  <c r="I464" i="2"/>
  <c r="J464" i="2"/>
  <c r="K464" i="2"/>
  <c r="L464" i="2"/>
  <c r="M464" i="2"/>
  <c r="N464" i="2"/>
  <c r="O464" i="2"/>
  <c r="A465" i="2"/>
  <c r="B465" i="2"/>
  <c r="C465" i="2"/>
  <c r="D465" i="2"/>
  <c r="E465" i="2"/>
  <c r="F465" i="2"/>
  <c r="G465" i="2"/>
  <c r="H465" i="2"/>
  <c r="I465" i="2"/>
  <c r="J465" i="2"/>
  <c r="K465" i="2"/>
  <c r="L465" i="2"/>
  <c r="M465" i="2"/>
  <c r="N465" i="2"/>
  <c r="O465" i="2"/>
  <c r="A466" i="2"/>
  <c r="B466" i="2"/>
  <c r="C466" i="2"/>
  <c r="D466" i="2"/>
  <c r="E466" i="2"/>
  <c r="F466" i="2"/>
  <c r="G466" i="2"/>
  <c r="H466" i="2"/>
  <c r="I466" i="2"/>
  <c r="J466" i="2"/>
  <c r="K466" i="2"/>
  <c r="L466" i="2"/>
  <c r="M466" i="2"/>
  <c r="N466" i="2"/>
  <c r="O466" i="2"/>
  <c r="A467" i="2"/>
  <c r="B467" i="2"/>
  <c r="C467" i="2"/>
  <c r="D467" i="2"/>
  <c r="E467" i="2"/>
  <c r="F467" i="2"/>
  <c r="G467" i="2"/>
  <c r="H467" i="2"/>
  <c r="I467" i="2"/>
  <c r="J467" i="2"/>
  <c r="K467" i="2"/>
  <c r="L467" i="2"/>
  <c r="M467" i="2"/>
  <c r="N467" i="2"/>
  <c r="O467" i="2"/>
  <c r="A468" i="2"/>
  <c r="B468" i="2"/>
  <c r="C468" i="2"/>
  <c r="D468" i="2"/>
  <c r="E468" i="2"/>
  <c r="F468" i="2"/>
  <c r="G468" i="2"/>
  <c r="H468" i="2"/>
  <c r="I468" i="2"/>
  <c r="J468" i="2"/>
  <c r="K468" i="2"/>
  <c r="L468" i="2"/>
  <c r="M468" i="2"/>
  <c r="N468" i="2"/>
  <c r="O468" i="2"/>
  <c r="A469" i="2"/>
  <c r="B469" i="2"/>
  <c r="C469" i="2"/>
  <c r="D469" i="2"/>
  <c r="E469" i="2"/>
  <c r="F469" i="2"/>
  <c r="G469" i="2"/>
  <c r="H469" i="2"/>
  <c r="I469" i="2"/>
  <c r="J469" i="2"/>
  <c r="K469" i="2"/>
  <c r="L469" i="2"/>
  <c r="M469" i="2"/>
  <c r="N469" i="2"/>
  <c r="O469" i="2"/>
  <c r="A470" i="2"/>
  <c r="B470" i="2"/>
  <c r="C470" i="2"/>
  <c r="D470" i="2"/>
  <c r="E470" i="2"/>
  <c r="F470" i="2"/>
  <c r="G470" i="2"/>
  <c r="H470" i="2"/>
  <c r="I470" i="2"/>
  <c r="J470" i="2"/>
  <c r="K470" i="2"/>
  <c r="L470" i="2"/>
  <c r="M470" i="2"/>
  <c r="N470" i="2"/>
  <c r="O470" i="2"/>
  <c r="A471" i="2"/>
  <c r="B471" i="2"/>
  <c r="C471" i="2"/>
  <c r="D471" i="2"/>
  <c r="E471" i="2"/>
  <c r="F471" i="2"/>
  <c r="G471" i="2"/>
  <c r="H471" i="2"/>
  <c r="I471" i="2"/>
  <c r="J471" i="2"/>
  <c r="K471" i="2"/>
  <c r="L471" i="2"/>
  <c r="M471" i="2"/>
  <c r="N471" i="2"/>
  <c r="O471" i="2"/>
  <c r="A472" i="2"/>
  <c r="B472" i="2"/>
  <c r="C472" i="2"/>
  <c r="D472" i="2"/>
  <c r="E472" i="2"/>
  <c r="F472" i="2"/>
  <c r="G472" i="2"/>
  <c r="H472" i="2"/>
  <c r="I472" i="2"/>
  <c r="J472" i="2"/>
  <c r="K472" i="2"/>
  <c r="L472" i="2"/>
  <c r="M472" i="2"/>
  <c r="N472" i="2"/>
  <c r="O472" i="2"/>
  <c r="A473" i="2"/>
  <c r="B473" i="2"/>
  <c r="C473" i="2"/>
  <c r="D473" i="2"/>
  <c r="E473" i="2"/>
  <c r="F473" i="2"/>
  <c r="G473" i="2"/>
  <c r="H473" i="2"/>
  <c r="I473" i="2"/>
  <c r="J473" i="2"/>
  <c r="K473" i="2"/>
  <c r="L473" i="2"/>
  <c r="M473" i="2"/>
  <c r="N473" i="2"/>
  <c r="O473" i="2"/>
  <c r="A474" i="2"/>
  <c r="B474" i="2"/>
  <c r="C474" i="2"/>
  <c r="D474" i="2"/>
  <c r="E474" i="2"/>
  <c r="F474" i="2"/>
  <c r="G474" i="2"/>
  <c r="H474" i="2"/>
  <c r="I474" i="2"/>
  <c r="J474" i="2"/>
  <c r="K474" i="2"/>
  <c r="L474" i="2"/>
  <c r="M474" i="2"/>
  <c r="N474" i="2"/>
  <c r="O474" i="2"/>
  <c r="A475" i="2"/>
  <c r="B475" i="2"/>
  <c r="C475" i="2"/>
  <c r="D475" i="2"/>
  <c r="E475" i="2"/>
  <c r="F475" i="2"/>
  <c r="G475" i="2"/>
  <c r="H475" i="2"/>
  <c r="I475" i="2"/>
  <c r="J475" i="2"/>
  <c r="K475" i="2"/>
  <c r="L475" i="2"/>
  <c r="M475" i="2"/>
  <c r="N475" i="2"/>
  <c r="O475" i="2"/>
  <c r="A476" i="2"/>
  <c r="B476" i="2"/>
  <c r="C476" i="2"/>
  <c r="D476" i="2"/>
  <c r="E476" i="2"/>
  <c r="F476" i="2"/>
  <c r="G476" i="2"/>
  <c r="H476" i="2"/>
  <c r="I476" i="2"/>
  <c r="J476" i="2"/>
  <c r="K476" i="2"/>
  <c r="L476" i="2"/>
  <c r="M476" i="2"/>
  <c r="N476" i="2"/>
  <c r="O476" i="2"/>
  <c r="A477" i="2"/>
  <c r="B477" i="2"/>
  <c r="C477" i="2"/>
  <c r="D477" i="2"/>
  <c r="E477" i="2"/>
  <c r="F477" i="2"/>
  <c r="G477" i="2"/>
  <c r="H477" i="2"/>
  <c r="I477" i="2"/>
  <c r="J477" i="2"/>
  <c r="K477" i="2"/>
  <c r="L477" i="2"/>
  <c r="M477" i="2"/>
  <c r="N477" i="2"/>
  <c r="O477" i="2"/>
  <c r="A478" i="2"/>
  <c r="B478" i="2"/>
  <c r="C478" i="2"/>
  <c r="D478" i="2"/>
  <c r="E478" i="2"/>
  <c r="F478" i="2"/>
  <c r="G478" i="2"/>
  <c r="H478" i="2"/>
  <c r="I478" i="2"/>
  <c r="J478" i="2"/>
  <c r="K478" i="2"/>
  <c r="L478" i="2"/>
  <c r="M478" i="2"/>
  <c r="N478" i="2"/>
  <c r="O478" i="2"/>
  <c r="A479" i="2"/>
  <c r="B479" i="2"/>
  <c r="C479" i="2"/>
  <c r="D479" i="2"/>
  <c r="E479" i="2"/>
  <c r="F479" i="2"/>
  <c r="G479" i="2"/>
  <c r="H479" i="2"/>
  <c r="I479" i="2"/>
  <c r="J479" i="2"/>
  <c r="K479" i="2"/>
  <c r="L479" i="2"/>
  <c r="M479" i="2"/>
  <c r="N479" i="2"/>
  <c r="O479" i="2"/>
  <c r="A480" i="2"/>
  <c r="B480" i="2"/>
  <c r="C480" i="2"/>
  <c r="D480" i="2"/>
  <c r="E480" i="2"/>
  <c r="F480" i="2"/>
  <c r="G480" i="2"/>
  <c r="H480" i="2"/>
  <c r="I480" i="2"/>
  <c r="J480" i="2"/>
  <c r="K480" i="2"/>
  <c r="L480" i="2"/>
  <c r="M480" i="2"/>
  <c r="N480" i="2"/>
  <c r="O480" i="2"/>
  <c r="A481" i="2"/>
  <c r="B481" i="2"/>
  <c r="C481" i="2"/>
  <c r="D481" i="2"/>
  <c r="E481" i="2"/>
  <c r="F481" i="2"/>
  <c r="G481" i="2"/>
  <c r="H481" i="2"/>
  <c r="I481" i="2"/>
  <c r="J481" i="2"/>
  <c r="K481" i="2"/>
  <c r="L481" i="2"/>
  <c r="M481" i="2"/>
  <c r="N481" i="2"/>
  <c r="O481" i="2"/>
  <c r="A482" i="2"/>
  <c r="B482" i="2"/>
  <c r="C482" i="2"/>
  <c r="D482" i="2"/>
  <c r="E482" i="2"/>
  <c r="F482" i="2"/>
  <c r="G482" i="2"/>
  <c r="H482" i="2"/>
  <c r="I482" i="2"/>
  <c r="J482" i="2"/>
  <c r="K482" i="2"/>
  <c r="L482" i="2"/>
  <c r="M482" i="2"/>
  <c r="N482" i="2"/>
  <c r="O482" i="2"/>
  <c r="A483" i="2"/>
  <c r="B483" i="2"/>
  <c r="C483" i="2"/>
  <c r="D483" i="2"/>
  <c r="E483" i="2"/>
  <c r="F483" i="2"/>
  <c r="G483" i="2"/>
  <c r="H483" i="2"/>
  <c r="I483" i="2"/>
  <c r="J483" i="2"/>
  <c r="K483" i="2"/>
  <c r="L483" i="2"/>
  <c r="M483" i="2"/>
  <c r="N483" i="2"/>
  <c r="O483" i="2"/>
  <c r="A484" i="2"/>
  <c r="B484" i="2"/>
  <c r="C484" i="2"/>
  <c r="D484" i="2"/>
  <c r="E484" i="2"/>
  <c r="F484" i="2"/>
  <c r="G484" i="2"/>
  <c r="H484" i="2"/>
  <c r="I484" i="2"/>
  <c r="J484" i="2"/>
  <c r="K484" i="2"/>
  <c r="L484" i="2"/>
  <c r="M484" i="2"/>
  <c r="N484" i="2"/>
  <c r="O484" i="2"/>
  <c r="A485" i="2"/>
  <c r="B485" i="2"/>
  <c r="C485" i="2"/>
  <c r="D485" i="2"/>
  <c r="E485" i="2"/>
  <c r="F485" i="2"/>
  <c r="G485" i="2"/>
  <c r="H485" i="2"/>
  <c r="I485" i="2"/>
  <c r="J485" i="2"/>
  <c r="K485" i="2"/>
  <c r="L485" i="2"/>
  <c r="M485" i="2"/>
  <c r="N485" i="2"/>
  <c r="O485" i="2"/>
  <c r="A486" i="2"/>
  <c r="B486" i="2"/>
  <c r="C486" i="2"/>
  <c r="D486" i="2"/>
  <c r="E486" i="2"/>
  <c r="F486" i="2"/>
  <c r="G486" i="2"/>
  <c r="H486" i="2"/>
  <c r="I486" i="2"/>
  <c r="J486" i="2"/>
  <c r="K486" i="2"/>
  <c r="L486" i="2"/>
  <c r="M486" i="2"/>
  <c r="N486" i="2"/>
  <c r="O486" i="2"/>
  <c r="A487" i="2"/>
  <c r="B487" i="2"/>
  <c r="C487" i="2"/>
  <c r="D487" i="2"/>
  <c r="E487" i="2"/>
  <c r="F487" i="2"/>
  <c r="G487" i="2"/>
  <c r="H487" i="2"/>
  <c r="I487" i="2"/>
  <c r="J487" i="2"/>
  <c r="K487" i="2"/>
  <c r="L487" i="2"/>
  <c r="M487" i="2"/>
  <c r="N487" i="2"/>
  <c r="O487" i="2"/>
  <c r="A488" i="2"/>
  <c r="B488" i="2"/>
  <c r="C488" i="2"/>
  <c r="D488" i="2"/>
  <c r="E488" i="2"/>
  <c r="F488" i="2"/>
  <c r="G488" i="2"/>
  <c r="H488" i="2"/>
  <c r="I488" i="2"/>
  <c r="J488" i="2"/>
  <c r="K488" i="2"/>
  <c r="L488" i="2"/>
  <c r="M488" i="2"/>
  <c r="N488" i="2"/>
  <c r="O488" i="2"/>
  <c r="A489" i="2"/>
  <c r="B489" i="2"/>
  <c r="C489" i="2"/>
  <c r="D489" i="2"/>
  <c r="E489" i="2"/>
  <c r="F489" i="2"/>
  <c r="G489" i="2"/>
  <c r="H489" i="2"/>
  <c r="I489" i="2"/>
  <c r="J489" i="2"/>
  <c r="K489" i="2"/>
  <c r="L489" i="2"/>
  <c r="M489" i="2"/>
  <c r="N489" i="2"/>
  <c r="O489" i="2"/>
  <c r="A490" i="2"/>
  <c r="B490" i="2"/>
  <c r="C490" i="2"/>
  <c r="D490" i="2"/>
  <c r="E490" i="2"/>
  <c r="F490" i="2"/>
  <c r="G490" i="2"/>
  <c r="H490" i="2"/>
  <c r="I490" i="2"/>
  <c r="J490" i="2"/>
  <c r="K490" i="2"/>
  <c r="L490" i="2"/>
  <c r="M490" i="2"/>
  <c r="N490" i="2"/>
  <c r="O490" i="2"/>
  <c r="A491" i="2"/>
  <c r="B491" i="2"/>
  <c r="C491" i="2"/>
  <c r="D491" i="2"/>
  <c r="E491" i="2"/>
  <c r="F491" i="2"/>
  <c r="G491" i="2"/>
  <c r="H491" i="2"/>
  <c r="I491" i="2"/>
  <c r="J491" i="2"/>
  <c r="K491" i="2"/>
  <c r="L491" i="2"/>
  <c r="M491" i="2"/>
  <c r="N491" i="2"/>
  <c r="O491" i="2"/>
  <c r="A492" i="2"/>
  <c r="B492" i="2"/>
  <c r="C492" i="2"/>
  <c r="D492" i="2"/>
  <c r="E492" i="2"/>
  <c r="F492" i="2"/>
  <c r="G492" i="2"/>
  <c r="H492" i="2"/>
  <c r="I492" i="2"/>
  <c r="J492" i="2"/>
  <c r="K492" i="2"/>
  <c r="L492" i="2"/>
  <c r="M492" i="2"/>
  <c r="N492" i="2"/>
  <c r="O492" i="2"/>
  <c r="A493" i="2"/>
  <c r="B493" i="2"/>
  <c r="C493" i="2"/>
  <c r="D493" i="2"/>
  <c r="E493" i="2"/>
  <c r="F493" i="2"/>
  <c r="G493" i="2"/>
  <c r="H493" i="2"/>
  <c r="I493" i="2"/>
  <c r="J493" i="2"/>
  <c r="K493" i="2"/>
  <c r="L493" i="2"/>
  <c r="M493" i="2"/>
  <c r="N493" i="2"/>
  <c r="O493" i="2"/>
  <c r="A494" i="2"/>
  <c r="B494" i="2"/>
  <c r="C494" i="2"/>
  <c r="D494" i="2"/>
  <c r="E494" i="2"/>
  <c r="F494" i="2"/>
  <c r="G494" i="2"/>
  <c r="H494" i="2"/>
  <c r="I494" i="2"/>
  <c r="J494" i="2"/>
  <c r="K494" i="2"/>
  <c r="L494" i="2"/>
  <c r="M494" i="2"/>
  <c r="N494" i="2"/>
  <c r="O494" i="2"/>
  <c r="A495" i="2"/>
  <c r="B495" i="2"/>
  <c r="C495" i="2"/>
  <c r="D495" i="2"/>
  <c r="E495" i="2"/>
  <c r="F495" i="2"/>
  <c r="G495" i="2"/>
  <c r="H495" i="2"/>
  <c r="I495" i="2"/>
  <c r="J495" i="2"/>
  <c r="K495" i="2"/>
  <c r="L495" i="2"/>
  <c r="M495" i="2"/>
  <c r="N495" i="2"/>
  <c r="O495" i="2"/>
  <c r="A496" i="2"/>
  <c r="B496" i="2"/>
  <c r="C496" i="2"/>
  <c r="D496" i="2"/>
  <c r="E496" i="2"/>
  <c r="F496" i="2"/>
  <c r="G496" i="2"/>
  <c r="H496" i="2"/>
  <c r="I496" i="2"/>
  <c r="J496" i="2"/>
  <c r="K496" i="2"/>
  <c r="L496" i="2"/>
  <c r="M496" i="2"/>
  <c r="N496" i="2"/>
  <c r="O496" i="2"/>
  <c r="A497" i="2"/>
  <c r="B497" i="2"/>
  <c r="C497" i="2"/>
  <c r="D497" i="2"/>
  <c r="E497" i="2"/>
  <c r="F497" i="2"/>
  <c r="G497" i="2"/>
  <c r="H497" i="2"/>
  <c r="I497" i="2"/>
  <c r="J497" i="2"/>
  <c r="K497" i="2"/>
  <c r="L497" i="2"/>
  <c r="M497" i="2"/>
  <c r="N497" i="2"/>
  <c r="O497" i="2"/>
  <c r="A498" i="2"/>
  <c r="B498" i="2"/>
  <c r="C498" i="2"/>
  <c r="D498" i="2"/>
  <c r="E498" i="2"/>
  <c r="F498" i="2"/>
  <c r="G498" i="2"/>
  <c r="H498" i="2"/>
  <c r="I498" i="2"/>
  <c r="J498" i="2"/>
  <c r="K498" i="2"/>
  <c r="L498" i="2"/>
  <c r="M498" i="2"/>
  <c r="N498" i="2"/>
  <c r="O498" i="2"/>
  <c r="A499" i="2"/>
  <c r="B499" i="2"/>
  <c r="C499" i="2"/>
  <c r="D499" i="2"/>
  <c r="E499" i="2"/>
  <c r="F499" i="2"/>
  <c r="G499" i="2"/>
  <c r="H499" i="2"/>
  <c r="I499" i="2"/>
  <c r="J499" i="2"/>
  <c r="K499" i="2"/>
  <c r="L499" i="2"/>
  <c r="M499" i="2"/>
  <c r="N499" i="2"/>
  <c r="O499" i="2"/>
  <c r="A500" i="2"/>
  <c r="B500" i="2"/>
  <c r="C500" i="2"/>
  <c r="D500" i="2"/>
  <c r="E500" i="2"/>
  <c r="F500" i="2"/>
  <c r="G500" i="2"/>
  <c r="H500" i="2"/>
  <c r="I500" i="2"/>
  <c r="J500" i="2"/>
  <c r="K500" i="2"/>
  <c r="L500" i="2"/>
  <c r="M500" i="2"/>
  <c r="N500" i="2"/>
  <c r="O500" i="2"/>
  <c r="A501" i="2"/>
  <c r="B501" i="2"/>
  <c r="C501" i="2"/>
  <c r="D501" i="2"/>
  <c r="E501" i="2"/>
  <c r="F501" i="2"/>
  <c r="G501" i="2"/>
  <c r="H501" i="2"/>
  <c r="I501" i="2"/>
  <c r="J501" i="2"/>
  <c r="K501" i="2"/>
  <c r="L501" i="2"/>
  <c r="M501" i="2"/>
  <c r="N501" i="2"/>
  <c r="O501" i="2"/>
  <c r="A502" i="2"/>
  <c r="B502" i="2"/>
  <c r="C502" i="2"/>
  <c r="D502" i="2"/>
  <c r="E502" i="2"/>
  <c r="F502" i="2"/>
  <c r="G502" i="2"/>
  <c r="H502" i="2"/>
  <c r="I502" i="2"/>
  <c r="J502" i="2"/>
  <c r="K502" i="2"/>
  <c r="L502" i="2"/>
  <c r="M502" i="2"/>
  <c r="N502" i="2"/>
  <c r="O502" i="2"/>
  <c r="A503" i="2"/>
  <c r="B503" i="2"/>
  <c r="C503" i="2"/>
  <c r="D503" i="2"/>
  <c r="E503" i="2"/>
  <c r="F503" i="2"/>
  <c r="G503" i="2"/>
  <c r="H503" i="2"/>
  <c r="I503" i="2"/>
  <c r="J503" i="2"/>
  <c r="K503" i="2"/>
  <c r="L503" i="2"/>
  <c r="M503" i="2"/>
  <c r="N503" i="2"/>
  <c r="O503" i="2"/>
  <c r="A504" i="2"/>
  <c r="B504" i="2"/>
  <c r="C504" i="2"/>
  <c r="D504" i="2"/>
  <c r="E504" i="2"/>
  <c r="F504" i="2"/>
  <c r="G504" i="2"/>
  <c r="H504" i="2"/>
  <c r="I504" i="2"/>
  <c r="J504" i="2"/>
  <c r="K504" i="2"/>
  <c r="L504" i="2"/>
  <c r="M504" i="2"/>
  <c r="N504" i="2"/>
  <c r="O504" i="2"/>
  <c r="A505" i="2"/>
  <c r="B505" i="2"/>
  <c r="C505" i="2"/>
  <c r="D505" i="2"/>
  <c r="E505" i="2"/>
  <c r="F505" i="2"/>
  <c r="G505" i="2"/>
  <c r="H505" i="2"/>
  <c r="I505" i="2"/>
  <c r="J505" i="2"/>
  <c r="K505" i="2"/>
  <c r="L505" i="2"/>
  <c r="M505" i="2"/>
  <c r="N505" i="2"/>
  <c r="O505" i="2"/>
  <c r="A506" i="2"/>
  <c r="B506" i="2"/>
  <c r="C506" i="2"/>
  <c r="D506" i="2"/>
  <c r="E506" i="2"/>
  <c r="F506" i="2"/>
  <c r="G506" i="2"/>
  <c r="H506" i="2"/>
  <c r="I506" i="2"/>
  <c r="J506" i="2"/>
  <c r="K506" i="2"/>
  <c r="L506" i="2"/>
  <c r="M506" i="2"/>
  <c r="N506" i="2"/>
  <c r="O506" i="2"/>
  <c r="A507" i="2"/>
  <c r="B507" i="2"/>
  <c r="C507" i="2"/>
  <c r="D507" i="2"/>
  <c r="E507" i="2"/>
  <c r="F507" i="2"/>
  <c r="G507" i="2"/>
  <c r="H507" i="2"/>
  <c r="I507" i="2"/>
  <c r="J507" i="2"/>
  <c r="K507" i="2"/>
  <c r="L507" i="2"/>
  <c r="M507" i="2"/>
  <c r="N507" i="2"/>
  <c r="O507" i="2"/>
  <c r="A508" i="2"/>
  <c r="B508" i="2"/>
  <c r="C508" i="2"/>
  <c r="D508" i="2"/>
  <c r="E508" i="2"/>
  <c r="F508" i="2"/>
  <c r="G508" i="2"/>
  <c r="H508" i="2"/>
  <c r="I508" i="2"/>
  <c r="J508" i="2"/>
  <c r="K508" i="2"/>
  <c r="L508" i="2"/>
  <c r="M508" i="2"/>
  <c r="N508" i="2"/>
  <c r="O508" i="2"/>
  <c r="A509" i="2"/>
  <c r="B509" i="2"/>
  <c r="C509" i="2"/>
  <c r="D509" i="2"/>
  <c r="E509" i="2"/>
  <c r="F509" i="2"/>
  <c r="G509" i="2"/>
  <c r="H509" i="2"/>
  <c r="I509" i="2"/>
  <c r="J509" i="2"/>
  <c r="K509" i="2"/>
  <c r="L509" i="2"/>
  <c r="M509" i="2"/>
  <c r="N509" i="2"/>
  <c r="O509" i="2"/>
  <c r="A510" i="2"/>
  <c r="B510" i="2"/>
  <c r="C510" i="2"/>
  <c r="D510" i="2"/>
  <c r="E510" i="2"/>
  <c r="F510" i="2"/>
  <c r="G510" i="2"/>
  <c r="H510" i="2"/>
  <c r="I510" i="2"/>
  <c r="J510" i="2"/>
  <c r="K510" i="2"/>
  <c r="L510" i="2"/>
  <c r="M510" i="2"/>
  <c r="N510" i="2"/>
  <c r="O510" i="2"/>
  <c r="A511" i="2"/>
  <c r="B511" i="2"/>
  <c r="C511" i="2"/>
  <c r="D511" i="2"/>
  <c r="E511" i="2"/>
  <c r="F511" i="2"/>
  <c r="G511" i="2"/>
  <c r="H511" i="2"/>
  <c r="I511" i="2"/>
  <c r="J511" i="2"/>
  <c r="K511" i="2"/>
  <c r="L511" i="2"/>
  <c r="M511" i="2"/>
  <c r="N511" i="2"/>
  <c r="O511" i="2"/>
  <c r="A512" i="2"/>
  <c r="B512" i="2"/>
  <c r="C512" i="2"/>
  <c r="D512" i="2"/>
  <c r="E512" i="2"/>
  <c r="F512" i="2"/>
  <c r="G512" i="2"/>
  <c r="H512" i="2"/>
  <c r="I512" i="2"/>
  <c r="J512" i="2"/>
  <c r="K512" i="2"/>
  <c r="L512" i="2"/>
  <c r="M512" i="2"/>
  <c r="N512" i="2"/>
  <c r="O512" i="2"/>
  <c r="A513" i="2"/>
  <c r="B513" i="2"/>
  <c r="C513" i="2"/>
  <c r="D513" i="2"/>
  <c r="E513" i="2"/>
  <c r="F513" i="2"/>
  <c r="G513" i="2"/>
  <c r="H513" i="2"/>
  <c r="I513" i="2"/>
  <c r="J513" i="2"/>
  <c r="K513" i="2"/>
  <c r="L513" i="2"/>
  <c r="M513" i="2"/>
  <c r="N513" i="2"/>
  <c r="O513" i="2"/>
  <c r="A514" i="2"/>
  <c r="B514" i="2"/>
  <c r="C514" i="2"/>
  <c r="D514" i="2"/>
  <c r="E514" i="2"/>
  <c r="F514" i="2"/>
  <c r="G514" i="2"/>
  <c r="H514" i="2"/>
  <c r="I514" i="2"/>
  <c r="J514" i="2"/>
  <c r="K514" i="2"/>
  <c r="L514" i="2"/>
  <c r="M514" i="2"/>
  <c r="N514" i="2"/>
  <c r="O514" i="2"/>
  <c r="A515" i="2"/>
  <c r="B515" i="2"/>
  <c r="C515" i="2"/>
  <c r="D515" i="2"/>
  <c r="E515" i="2"/>
  <c r="F515" i="2"/>
  <c r="G515" i="2"/>
  <c r="H515" i="2"/>
  <c r="I515" i="2"/>
  <c r="J515" i="2"/>
  <c r="K515" i="2"/>
  <c r="L515" i="2"/>
  <c r="M515" i="2"/>
  <c r="N515" i="2"/>
  <c r="O515" i="2"/>
  <c r="A516" i="2"/>
  <c r="B516" i="2"/>
  <c r="C516" i="2"/>
  <c r="D516" i="2"/>
  <c r="E516" i="2"/>
  <c r="F516" i="2"/>
  <c r="G516" i="2"/>
  <c r="H516" i="2"/>
  <c r="I516" i="2"/>
  <c r="J516" i="2"/>
  <c r="K516" i="2"/>
  <c r="L516" i="2"/>
  <c r="M516" i="2"/>
  <c r="N516" i="2"/>
  <c r="O516" i="2"/>
  <c r="A517" i="2"/>
  <c r="B517" i="2"/>
  <c r="C517" i="2"/>
  <c r="D517" i="2"/>
  <c r="E517" i="2"/>
  <c r="F517" i="2"/>
  <c r="G517" i="2"/>
  <c r="H517" i="2"/>
  <c r="I517" i="2"/>
  <c r="J517" i="2"/>
  <c r="K517" i="2"/>
  <c r="L517" i="2"/>
  <c r="M517" i="2"/>
  <c r="N517" i="2"/>
  <c r="O517" i="2"/>
  <c r="A518" i="2"/>
  <c r="B518" i="2"/>
  <c r="C518" i="2"/>
  <c r="D518" i="2"/>
  <c r="E518" i="2"/>
  <c r="F518" i="2"/>
  <c r="G518" i="2"/>
  <c r="H518" i="2"/>
  <c r="I518" i="2"/>
  <c r="J518" i="2"/>
  <c r="K518" i="2"/>
  <c r="L518" i="2"/>
  <c r="M518" i="2"/>
  <c r="N518" i="2"/>
  <c r="O518" i="2"/>
  <c r="A519" i="2"/>
  <c r="B519" i="2"/>
  <c r="C519" i="2"/>
  <c r="D519" i="2"/>
  <c r="E519" i="2"/>
  <c r="F519" i="2"/>
  <c r="G519" i="2"/>
  <c r="H519" i="2"/>
  <c r="I519" i="2"/>
  <c r="J519" i="2"/>
  <c r="K519" i="2"/>
  <c r="L519" i="2"/>
  <c r="M519" i="2"/>
  <c r="N519" i="2"/>
  <c r="O519" i="2"/>
  <c r="A520" i="2"/>
  <c r="B520" i="2"/>
  <c r="C520" i="2"/>
  <c r="D520" i="2"/>
  <c r="E520" i="2"/>
  <c r="F520" i="2"/>
  <c r="G520" i="2"/>
  <c r="H520" i="2"/>
  <c r="I520" i="2"/>
  <c r="J520" i="2"/>
  <c r="K520" i="2"/>
  <c r="L520" i="2"/>
  <c r="M520" i="2"/>
  <c r="N520" i="2"/>
  <c r="O520" i="2"/>
  <c r="A521" i="2"/>
  <c r="B521" i="2"/>
  <c r="C521" i="2"/>
  <c r="D521" i="2"/>
  <c r="E521" i="2"/>
  <c r="F521" i="2"/>
  <c r="G521" i="2"/>
  <c r="H521" i="2"/>
  <c r="I521" i="2"/>
  <c r="J521" i="2"/>
  <c r="K521" i="2"/>
  <c r="L521" i="2"/>
  <c r="M521" i="2"/>
  <c r="N521" i="2"/>
  <c r="O521" i="2"/>
  <c r="A522" i="2"/>
  <c r="B522" i="2"/>
  <c r="C522" i="2"/>
  <c r="D522" i="2"/>
  <c r="E522" i="2"/>
  <c r="F522" i="2"/>
  <c r="G522" i="2"/>
  <c r="H522" i="2"/>
  <c r="I522" i="2"/>
  <c r="J522" i="2"/>
  <c r="K522" i="2"/>
  <c r="L522" i="2"/>
  <c r="M522" i="2"/>
  <c r="N522" i="2"/>
  <c r="O522" i="2"/>
  <c r="A523" i="2"/>
  <c r="B523" i="2"/>
  <c r="C523" i="2"/>
  <c r="D523" i="2"/>
  <c r="E523" i="2"/>
  <c r="F523" i="2"/>
  <c r="G523" i="2"/>
  <c r="H523" i="2"/>
  <c r="I523" i="2"/>
  <c r="J523" i="2"/>
  <c r="K523" i="2"/>
  <c r="L523" i="2"/>
  <c r="M523" i="2"/>
  <c r="N523" i="2"/>
  <c r="O523" i="2"/>
  <c r="A524" i="2"/>
  <c r="B524" i="2"/>
  <c r="C524" i="2"/>
  <c r="D524" i="2"/>
  <c r="E524" i="2"/>
  <c r="F524" i="2"/>
  <c r="G524" i="2"/>
  <c r="H524" i="2"/>
  <c r="I524" i="2"/>
  <c r="J524" i="2"/>
  <c r="K524" i="2"/>
  <c r="L524" i="2"/>
  <c r="M524" i="2"/>
  <c r="N524" i="2"/>
  <c r="O524" i="2"/>
  <c r="A525" i="2"/>
  <c r="B525" i="2"/>
  <c r="C525" i="2"/>
  <c r="D525" i="2"/>
  <c r="E525" i="2"/>
  <c r="F525" i="2"/>
  <c r="G525" i="2"/>
  <c r="H525" i="2"/>
  <c r="I525" i="2"/>
  <c r="J525" i="2"/>
  <c r="K525" i="2"/>
  <c r="L525" i="2"/>
  <c r="M525" i="2"/>
  <c r="N525" i="2"/>
  <c r="O525" i="2"/>
  <c r="A526" i="2"/>
  <c r="B526" i="2"/>
  <c r="C526" i="2"/>
  <c r="D526" i="2"/>
  <c r="E526" i="2"/>
  <c r="F526" i="2"/>
  <c r="G526" i="2"/>
  <c r="H526" i="2"/>
  <c r="I526" i="2"/>
  <c r="J526" i="2"/>
  <c r="K526" i="2"/>
  <c r="L526" i="2"/>
  <c r="M526" i="2"/>
  <c r="N526" i="2"/>
  <c r="O526" i="2"/>
  <c r="A527" i="2"/>
  <c r="B527" i="2"/>
  <c r="C527" i="2"/>
  <c r="D527" i="2"/>
  <c r="E527" i="2"/>
  <c r="F527" i="2"/>
  <c r="G527" i="2"/>
  <c r="H527" i="2"/>
  <c r="I527" i="2"/>
  <c r="J527" i="2"/>
  <c r="K527" i="2"/>
  <c r="L527" i="2"/>
  <c r="M527" i="2"/>
  <c r="N527" i="2"/>
  <c r="O527" i="2"/>
  <c r="A528" i="2"/>
  <c r="B528" i="2"/>
  <c r="C528" i="2"/>
  <c r="D528" i="2"/>
  <c r="E528" i="2"/>
  <c r="F528" i="2"/>
  <c r="G528" i="2"/>
  <c r="H528" i="2"/>
  <c r="I528" i="2"/>
  <c r="J528" i="2"/>
  <c r="K528" i="2"/>
  <c r="L528" i="2"/>
  <c r="M528" i="2"/>
  <c r="N528" i="2"/>
  <c r="O528" i="2"/>
  <c r="A529" i="2"/>
  <c r="B529" i="2"/>
  <c r="C529" i="2"/>
  <c r="D529" i="2"/>
  <c r="E529" i="2"/>
  <c r="F529" i="2"/>
  <c r="G529" i="2"/>
  <c r="H529" i="2"/>
  <c r="I529" i="2"/>
  <c r="J529" i="2"/>
  <c r="K529" i="2"/>
  <c r="L529" i="2"/>
  <c r="M529" i="2"/>
  <c r="N529" i="2"/>
  <c r="O529" i="2"/>
  <c r="A530" i="2"/>
  <c r="B530" i="2"/>
  <c r="C530" i="2"/>
  <c r="D530" i="2"/>
  <c r="E530" i="2"/>
  <c r="F530" i="2"/>
  <c r="G530" i="2"/>
  <c r="H530" i="2"/>
  <c r="I530" i="2"/>
  <c r="J530" i="2"/>
  <c r="K530" i="2"/>
  <c r="L530" i="2"/>
  <c r="M530" i="2"/>
  <c r="N530" i="2"/>
  <c r="O530" i="2"/>
  <c r="A531" i="2"/>
  <c r="B531" i="2"/>
  <c r="C531" i="2"/>
  <c r="D531" i="2"/>
  <c r="E531" i="2"/>
  <c r="F531" i="2"/>
  <c r="G531" i="2"/>
  <c r="H531" i="2"/>
  <c r="I531" i="2"/>
  <c r="J531" i="2"/>
  <c r="K531" i="2"/>
  <c r="L531" i="2"/>
  <c r="M531" i="2"/>
  <c r="N531" i="2"/>
  <c r="O531" i="2"/>
  <c r="A532" i="2"/>
  <c r="B532" i="2"/>
  <c r="C532" i="2"/>
  <c r="D532" i="2"/>
  <c r="E532" i="2"/>
  <c r="F532" i="2"/>
  <c r="G532" i="2"/>
  <c r="H532" i="2"/>
  <c r="I532" i="2"/>
  <c r="J532" i="2"/>
  <c r="K532" i="2"/>
  <c r="L532" i="2"/>
  <c r="M532" i="2"/>
  <c r="N532" i="2"/>
  <c r="O532" i="2"/>
  <c r="A533" i="2"/>
  <c r="B533" i="2"/>
  <c r="C533" i="2"/>
  <c r="D533" i="2"/>
  <c r="E533" i="2"/>
  <c r="F533" i="2"/>
  <c r="G533" i="2"/>
  <c r="H533" i="2"/>
  <c r="I533" i="2"/>
  <c r="J533" i="2"/>
  <c r="K533" i="2"/>
  <c r="L533" i="2"/>
  <c r="M533" i="2"/>
  <c r="N533" i="2"/>
  <c r="O533" i="2"/>
  <c r="A534" i="2"/>
  <c r="B534" i="2"/>
  <c r="C534" i="2"/>
  <c r="D534" i="2"/>
  <c r="E534" i="2"/>
  <c r="F534" i="2"/>
  <c r="G534" i="2"/>
  <c r="H534" i="2"/>
  <c r="I534" i="2"/>
  <c r="J534" i="2"/>
  <c r="K534" i="2"/>
  <c r="L534" i="2"/>
  <c r="M534" i="2"/>
  <c r="N534" i="2"/>
  <c r="O534" i="2"/>
  <c r="A535" i="2"/>
  <c r="B535" i="2"/>
  <c r="C535" i="2"/>
  <c r="D535" i="2"/>
  <c r="E535" i="2"/>
  <c r="F535" i="2"/>
  <c r="G535" i="2"/>
  <c r="H535" i="2"/>
  <c r="I535" i="2"/>
  <c r="J535" i="2"/>
  <c r="K535" i="2"/>
  <c r="L535" i="2"/>
  <c r="M535" i="2"/>
  <c r="N535" i="2"/>
  <c r="O535" i="2"/>
  <c r="A536" i="2"/>
  <c r="B536" i="2"/>
  <c r="C536" i="2"/>
  <c r="D536" i="2"/>
  <c r="E536" i="2"/>
  <c r="F536" i="2"/>
  <c r="G536" i="2"/>
  <c r="H536" i="2"/>
  <c r="I536" i="2"/>
  <c r="J536" i="2"/>
  <c r="K536" i="2"/>
  <c r="L536" i="2"/>
  <c r="M536" i="2"/>
  <c r="N536" i="2"/>
  <c r="O536" i="2"/>
  <c r="A537" i="2"/>
  <c r="B537" i="2"/>
  <c r="C537" i="2"/>
  <c r="D537" i="2"/>
  <c r="E537" i="2"/>
  <c r="F537" i="2"/>
  <c r="G537" i="2"/>
  <c r="H537" i="2"/>
  <c r="I537" i="2"/>
  <c r="J537" i="2"/>
  <c r="K537" i="2"/>
  <c r="L537" i="2"/>
  <c r="M537" i="2"/>
  <c r="N537" i="2"/>
  <c r="O537" i="2"/>
  <c r="A538" i="2"/>
  <c r="B538" i="2"/>
  <c r="C538" i="2"/>
  <c r="D538" i="2"/>
  <c r="E538" i="2"/>
  <c r="F538" i="2"/>
  <c r="G538" i="2"/>
  <c r="H538" i="2"/>
  <c r="I538" i="2"/>
  <c r="J538" i="2"/>
  <c r="K538" i="2"/>
  <c r="L538" i="2"/>
  <c r="M538" i="2"/>
  <c r="N538" i="2"/>
  <c r="O538" i="2"/>
  <c r="A539" i="2"/>
  <c r="B539" i="2"/>
  <c r="C539" i="2"/>
  <c r="D539" i="2"/>
  <c r="E539" i="2"/>
  <c r="F539" i="2"/>
  <c r="G539" i="2"/>
  <c r="H539" i="2"/>
  <c r="I539" i="2"/>
  <c r="J539" i="2"/>
  <c r="K539" i="2"/>
  <c r="L539" i="2"/>
  <c r="M539" i="2"/>
  <c r="N539" i="2"/>
  <c r="O539" i="2"/>
  <c r="A540" i="2"/>
  <c r="B540" i="2"/>
  <c r="C540" i="2"/>
  <c r="D540" i="2"/>
  <c r="E540" i="2"/>
  <c r="F540" i="2"/>
  <c r="G540" i="2"/>
  <c r="H540" i="2"/>
  <c r="I540" i="2"/>
  <c r="J540" i="2"/>
  <c r="K540" i="2"/>
  <c r="L540" i="2"/>
  <c r="M540" i="2"/>
  <c r="N540" i="2"/>
  <c r="O540" i="2"/>
  <c r="A541" i="2"/>
  <c r="B541" i="2"/>
  <c r="C541" i="2"/>
  <c r="D541" i="2"/>
  <c r="E541" i="2"/>
  <c r="F541" i="2"/>
  <c r="G541" i="2"/>
  <c r="H541" i="2"/>
  <c r="I541" i="2"/>
  <c r="J541" i="2"/>
  <c r="K541" i="2"/>
  <c r="L541" i="2"/>
  <c r="M541" i="2"/>
  <c r="N541" i="2"/>
  <c r="O541" i="2"/>
  <c r="A542" i="2"/>
  <c r="B542" i="2"/>
  <c r="C542" i="2"/>
  <c r="D542" i="2"/>
  <c r="E542" i="2"/>
  <c r="F542" i="2"/>
  <c r="G542" i="2"/>
  <c r="H542" i="2"/>
  <c r="I542" i="2"/>
  <c r="J542" i="2"/>
  <c r="K542" i="2"/>
  <c r="L542" i="2"/>
  <c r="M542" i="2"/>
  <c r="N542" i="2"/>
  <c r="O542" i="2"/>
  <c r="A543" i="2"/>
  <c r="B543" i="2"/>
  <c r="C543" i="2"/>
  <c r="D543" i="2"/>
  <c r="E543" i="2"/>
  <c r="F543" i="2"/>
  <c r="G543" i="2"/>
  <c r="H543" i="2"/>
  <c r="I543" i="2"/>
  <c r="J543" i="2"/>
  <c r="K543" i="2"/>
  <c r="L543" i="2"/>
  <c r="M543" i="2"/>
  <c r="N543" i="2"/>
  <c r="O543" i="2"/>
  <c r="A544" i="2"/>
  <c r="B544" i="2"/>
  <c r="C544" i="2"/>
  <c r="D544" i="2"/>
  <c r="E544" i="2"/>
  <c r="F544" i="2"/>
  <c r="G544" i="2"/>
  <c r="H544" i="2"/>
  <c r="I544" i="2"/>
  <c r="J544" i="2"/>
  <c r="K544" i="2"/>
  <c r="L544" i="2"/>
  <c r="M544" i="2"/>
  <c r="N544" i="2"/>
  <c r="O544" i="2"/>
  <c r="A545" i="2"/>
  <c r="B545" i="2"/>
  <c r="C545" i="2"/>
  <c r="D545" i="2"/>
  <c r="E545" i="2"/>
  <c r="F545" i="2"/>
  <c r="G545" i="2"/>
  <c r="H545" i="2"/>
  <c r="I545" i="2"/>
  <c r="J545" i="2"/>
  <c r="K545" i="2"/>
  <c r="L545" i="2"/>
  <c r="M545" i="2"/>
  <c r="N545" i="2"/>
  <c r="O545" i="2"/>
  <c r="A546" i="2"/>
  <c r="B546" i="2"/>
  <c r="C546" i="2"/>
  <c r="D546" i="2"/>
  <c r="E546" i="2"/>
  <c r="F546" i="2"/>
  <c r="G546" i="2"/>
  <c r="H546" i="2"/>
  <c r="I546" i="2"/>
  <c r="J546" i="2"/>
  <c r="K546" i="2"/>
  <c r="L546" i="2"/>
  <c r="M546" i="2"/>
  <c r="N546" i="2"/>
  <c r="O546" i="2"/>
  <c r="A547" i="2"/>
  <c r="B547" i="2"/>
  <c r="C547" i="2"/>
  <c r="D547" i="2"/>
  <c r="E547" i="2"/>
  <c r="F547" i="2"/>
  <c r="G547" i="2"/>
  <c r="H547" i="2"/>
  <c r="I547" i="2"/>
  <c r="J547" i="2"/>
  <c r="K547" i="2"/>
  <c r="L547" i="2"/>
  <c r="M547" i="2"/>
  <c r="N547" i="2"/>
  <c r="O547" i="2"/>
  <c r="A548" i="2"/>
  <c r="B548" i="2"/>
  <c r="C548" i="2"/>
  <c r="D548" i="2"/>
  <c r="E548" i="2"/>
  <c r="F548" i="2"/>
  <c r="G548" i="2"/>
  <c r="H548" i="2"/>
  <c r="I548" i="2"/>
  <c r="J548" i="2"/>
  <c r="K548" i="2"/>
  <c r="L548" i="2"/>
  <c r="M548" i="2"/>
  <c r="N548" i="2"/>
  <c r="O548" i="2"/>
  <c r="A549" i="2"/>
  <c r="B549" i="2"/>
  <c r="C549" i="2"/>
  <c r="D549" i="2"/>
  <c r="E549" i="2"/>
  <c r="F549" i="2"/>
  <c r="G549" i="2"/>
  <c r="H549" i="2"/>
  <c r="I549" i="2"/>
  <c r="J549" i="2"/>
  <c r="K549" i="2"/>
  <c r="L549" i="2"/>
  <c r="M549" i="2"/>
  <c r="N549" i="2"/>
  <c r="O549" i="2"/>
  <c r="A550" i="2"/>
  <c r="B550" i="2"/>
  <c r="C550" i="2"/>
  <c r="D550" i="2"/>
  <c r="E550" i="2"/>
  <c r="F550" i="2"/>
  <c r="G550" i="2"/>
  <c r="H550" i="2"/>
  <c r="I550" i="2"/>
  <c r="J550" i="2"/>
  <c r="K550" i="2"/>
  <c r="L550" i="2"/>
  <c r="M550" i="2"/>
  <c r="N550" i="2"/>
  <c r="O550" i="2"/>
  <c r="A551" i="2"/>
  <c r="B551" i="2"/>
  <c r="C551" i="2"/>
  <c r="D551" i="2"/>
  <c r="E551" i="2"/>
  <c r="F551" i="2"/>
  <c r="G551" i="2"/>
  <c r="H551" i="2"/>
  <c r="I551" i="2"/>
  <c r="J551" i="2"/>
  <c r="K551" i="2"/>
  <c r="L551" i="2"/>
  <c r="M551" i="2"/>
  <c r="N551" i="2"/>
  <c r="O551" i="2"/>
  <c r="A552" i="2"/>
  <c r="B552" i="2"/>
  <c r="C552" i="2"/>
  <c r="D552" i="2"/>
  <c r="E552" i="2"/>
  <c r="F552" i="2"/>
  <c r="G552" i="2"/>
  <c r="H552" i="2"/>
  <c r="I552" i="2"/>
  <c r="J552" i="2"/>
  <c r="K552" i="2"/>
  <c r="L552" i="2"/>
  <c r="M552" i="2"/>
  <c r="N552" i="2"/>
  <c r="O552" i="2"/>
  <c r="A553" i="2"/>
  <c r="B553" i="2"/>
  <c r="C553" i="2"/>
  <c r="D553" i="2"/>
  <c r="E553" i="2"/>
  <c r="F553" i="2"/>
  <c r="G553" i="2"/>
  <c r="H553" i="2"/>
  <c r="I553" i="2"/>
  <c r="J553" i="2"/>
  <c r="K553" i="2"/>
  <c r="L553" i="2"/>
  <c r="M553" i="2"/>
  <c r="N553" i="2"/>
  <c r="O553" i="2"/>
  <c r="A554" i="2"/>
  <c r="B554" i="2"/>
  <c r="C554" i="2"/>
  <c r="D554" i="2"/>
  <c r="E554" i="2"/>
  <c r="F554" i="2"/>
  <c r="G554" i="2"/>
  <c r="H554" i="2"/>
  <c r="I554" i="2"/>
  <c r="J554" i="2"/>
  <c r="K554" i="2"/>
  <c r="L554" i="2"/>
  <c r="M554" i="2"/>
  <c r="N554" i="2"/>
  <c r="O554" i="2"/>
  <c r="A555" i="2"/>
  <c r="B555" i="2"/>
  <c r="C555" i="2"/>
  <c r="D555" i="2"/>
  <c r="E555" i="2"/>
  <c r="F555" i="2"/>
  <c r="G555" i="2"/>
  <c r="H555" i="2"/>
  <c r="I555" i="2"/>
  <c r="J555" i="2"/>
  <c r="K555" i="2"/>
  <c r="L555" i="2"/>
  <c r="M555" i="2"/>
  <c r="N555" i="2"/>
  <c r="O555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  <c r="A4" i="2"/>
</calcChain>
</file>

<file path=xl/comments1.xml><?xml version="1.0" encoding="utf-8"?>
<comments xmlns="http://schemas.openxmlformats.org/spreadsheetml/2006/main">
  <authors>
    <author>Altice</author>
  </authors>
  <commentList>
    <comment ref="I108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09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10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11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12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13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14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15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37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38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39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40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41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42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43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44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45" authorId="0" shapeId="0">
      <text>
        <r>
          <rPr>
            <b/>
            <sz val="9"/>
            <color indexed="81"/>
            <rFont val="Tahoma"/>
            <charset val="1"/>
          </rPr>
          <t>Altice:</t>
        </r>
        <r>
          <rPr>
            <sz val="9"/>
            <color indexed="81"/>
            <rFont val="Tahoma"/>
            <charset val="1"/>
          </rPr>
          <t xml:space="preserve">
Invoice FT 80/0040164 for EUR 1'623'615 reversed by Credit Note  NC 122/00107390 and replaced by invoice ZFT 1/1502767765 of EUR 1'571'028,30</t>
        </r>
      </text>
    </comment>
    <comment ref="I151" authorId="0" shapeId="0">
      <text>
        <r>
          <rPr>
            <b/>
            <sz val="9"/>
            <color indexed="81"/>
            <rFont val="Tahoma"/>
            <family val="2"/>
          </rPr>
          <t>Altice:</t>
        </r>
        <r>
          <rPr>
            <sz val="9"/>
            <color indexed="81"/>
            <rFont val="Tahoma"/>
            <family val="2"/>
          </rPr>
          <t xml:space="preserve">
First invoice n°29 for EUR 240'111 CANCELLED by CN n°45</t>
        </r>
      </text>
    </comment>
    <comment ref="L204" authorId="0" shapeId="0">
      <text>
        <r>
          <rPr>
            <b/>
            <sz val="9"/>
            <color indexed="81"/>
            <rFont val="Tahoma"/>
            <family val="2"/>
          </rPr>
          <t>Altice:</t>
        </r>
        <r>
          <rPr>
            <sz val="9"/>
            <color indexed="81"/>
            <rFont val="Tahoma"/>
            <family val="2"/>
          </rPr>
          <t xml:space="preserve">
INCLUS AVOIR N°20711975</t>
        </r>
      </text>
    </comment>
    <comment ref="L205" authorId="0" shapeId="0">
      <text>
        <r>
          <rPr>
            <b/>
            <sz val="9"/>
            <color indexed="81"/>
            <rFont val="Tahoma"/>
            <family val="2"/>
          </rPr>
          <t>Altice:</t>
        </r>
        <r>
          <rPr>
            <sz val="9"/>
            <color indexed="81"/>
            <rFont val="Tahoma"/>
            <family val="2"/>
          </rPr>
          <t xml:space="preserve">
INCLUS AVOIR N°20711975</t>
        </r>
      </text>
    </comment>
  </commentList>
</comments>
</file>

<file path=xl/sharedStrings.xml><?xml version="1.0" encoding="utf-8"?>
<sst xmlns="http://schemas.openxmlformats.org/spreadsheetml/2006/main" count="2417" uniqueCount="598">
  <si>
    <t>SUPPLIER</t>
  </si>
  <si>
    <t>Year</t>
  </si>
  <si>
    <t>Month</t>
  </si>
  <si>
    <t>Currency</t>
  </si>
  <si>
    <t>Supplier Name</t>
  </si>
  <si>
    <t>60 days due date</t>
  </si>
  <si>
    <t>Supplier Invoice Date</t>
  </si>
  <si>
    <t>Supplier Amount Net</t>
  </si>
  <si>
    <t>Supplier VAT</t>
  </si>
  <si>
    <t>Supplier Amount Gross</t>
  </si>
  <si>
    <t>COMMENTS</t>
  </si>
  <si>
    <t>October 15</t>
  </si>
  <si>
    <t>2015-11-001</t>
  </si>
  <si>
    <t>2015-10-001</t>
  </si>
  <si>
    <t>2015.10.07744</t>
  </si>
  <si>
    <t>2015-12-001</t>
  </si>
  <si>
    <t>2015.10.08015</t>
  </si>
  <si>
    <t>2015-12-005</t>
  </si>
  <si>
    <t>2015.10.08019</t>
  </si>
  <si>
    <t>2016-04-011</t>
  </si>
  <si>
    <t>2016-04-018</t>
  </si>
  <si>
    <t>Total</t>
  </si>
  <si>
    <t>November 15</t>
  </si>
  <si>
    <t>2015-11-002</t>
  </si>
  <si>
    <t>2015-11-003</t>
  </si>
  <si>
    <t>2015-11-004</t>
  </si>
  <si>
    <t>2015-11-005</t>
  </si>
  <si>
    <t>2015-11-006</t>
  </si>
  <si>
    <t>2015-12-002</t>
  </si>
  <si>
    <t>2015.10.08016</t>
  </si>
  <si>
    <t>2015-12-003</t>
  </si>
  <si>
    <t>2015.10.08017</t>
  </si>
  <si>
    <t>2015-12-004</t>
  </si>
  <si>
    <t>2015.10.08018</t>
  </si>
  <si>
    <t>2015-12-006</t>
  </si>
  <si>
    <t>2015.10.08020</t>
  </si>
  <si>
    <t>2016-04-001</t>
  </si>
  <si>
    <t>2016-04-002</t>
  </si>
  <si>
    <t>2016-04-007</t>
  </si>
  <si>
    <t>2016-04-012</t>
  </si>
  <si>
    <t>2016-04-017</t>
  </si>
  <si>
    <t>2016-04-022</t>
  </si>
  <si>
    <t>December 15</t>
  </si>
  <si>
    <t>2016-01-001</t>
  </si>
  <si>
    <t>2016.10.0583</t>
  </si>
  <si>
    <t>2016-01-002</t>
  </si>
  <si>
    <t>2016.10.0584</t>
  </si>
  <si>
    <t>2016-01-003</t>
  </si>
  <si>
    <t>2016.10.0589</t>
  </si>
  <si>
    <t>2016-01-004</t>
  </si>
  <si>
    <t>2016.10.0591</t>
  </si>
  <si>
    <t>2016-01-005</t>
  </si>
  <si>
    <t>2016.10.0592</t>
  </si>
  <si>
    <t>2016-01-006</t>
  </si>
  <si>
    <t>2016.10.0593</t>
  </si>
  <si>
    <t>2016-01-007</t>
  </si>
  <si>
    <t>2016.10.0594</t>
  </si>
  <si>
    <t>2016-01-008</t>
  </si>
  <si>
    <t>2016.10.0596</t>
  </si>
  <si>
    <t>2016-04-003</t>
  </si>
  <si>
    <t>2016-04-008</t>
  </si>
  <si>
    <t>2016-04-009</t>
  </si>
  <si>
    <t>2016-04-010</t>
  </si>
  <si>
    <t>2016-04-013</t>
  </si>
  <si>
    <t>2016-04-014</t>
  </si>
  <si>
    <t>2016-04-019</t>
  </si>
  <si>
    <t>January 16</t>
  </si>
  <si>
    <t>2016-03-001</t>
  </si>
  <si>
    <t>2016.10.02157</t>
  </si>
  <si>
    <t>2016-03-002</t>
  </si>
  <si>
    <t>2016.10.02158</t>
  </si>
  <si>
    <t>2016-03-003</t>
  </si>
  <si>
    <t>2016.10.02222</t>
  </si>
  <si>
    <t>2016-03-004</t>
  </si>
  <si>
    <t>2016.10.02227</t>
  </si>
  <si>
    <t>2016-03-005</t>
  </si>
  <si>
    <t>2016.10.02229</t>
  </si>
  <si>
    <t>2016-03-006</t>
  </si>
  <si>
    <t>2016.10.02231</t>
  </si>
  <si>
    <t>2016-03-007</t>
  </si>
  <si>
    <t>2016.10.02232</t>
  </si>
  <si>
    <t>2016-03-008</t>
  </si>
  <si>
    <t>2016.10.02233</t>
  </si>
  <si>
    <t>2016-03-009</t>
  </si>
  <si>
    <t>2016.10.02234</t>
  </si>
  <si>
    <t>2016-04-004</t>
  </si>
  <si>
    <t>2016-04-005</t>
  </si>
  <si>
    <t>2016-04-006</t>
  </si>
  <si>
    <t>2016-04-015</t>
  </si>
  <si>
    <t>2016-04-016</t>
  </si>
  <si>
    <t>2016-04-021</t>
  </si>
  <si>
    <t>2016-08-001</t>
  </si>
  <si>
    <t>2016-08-002</t>
  </si>
  <si>
    <t>2016-08-003</t>
  </si>
  <si>
    <t>2016-08-004</t>
  </si>
  <si>
    <t>2016-08-005</t>
  </si>
  <si>
    <t>2016-08-006</t>
  </si>
  <si>
    <t>February 16</t>
  </si>
  <si>
    <t>2016-03-010</t>
  </si>
  <si>
    <t>2016.10.02235</t>
  </si>
  <si>
    <t>2016-03-011</t>
  </si>
  <si>
    <t>2016.10.02237</t>
  </si>
  <si>
    <t>2016-03-012</t>
  </si>
  <si>
    <t>2016.10.02240</t>
  </si>
  <si>
    <t>2016-03-013</t>
  </si>
  <si>
    <t>2016.10.02253</t>
  </si>
  <si>
    <t>2016-03-014</t>
  </si>
  <si>
    <t>2016.10.02260</t>
  </si>
  <si>
    <t>2016-03-015</t>
  </si>
  <si>
    <t>2016.10.02264</t>
  </si>
  <si>
    <t>2016-03-016</t>
  </si>
  <si>
    <t>2016.10.02274</t>
  </si>
  <si>
    <t>2016-03-017</t>
  </si>
  <si>
    <t>2016.10.02277</t>
  </si>
  <si>
    <t>2016-03-018</t>
  </si>
  <si>
    <t>2016.10.02266</t>
  </si>
  <si>
    <t>2016-03-019</t>
  </si>
  <si>
    <t>2016.10.02256</t>
  </si>
  <si>
    <t>2016-04-020</t>
  </si>
  <si>
    <t>2016-04-023</t>
  </si>
  <si>
    <t>2016-04-024</t>
  </si>
  <si>
    <t>2016-04-025</t>
  </si>
  <si>
    <t>2016-04-026</t>
  </si>
  <si>
    <t>2016-04-027</t>
  </si>
  <si>
    <t>2016-07-001</t>
  </si>
  <si>
    <t>2016-07-002</t>
  </si>
  <si>
    <t>2016-08-007</t>
  </si>
  <si>
    <t>2016-08-008</t>
  </si>
  <si>
    <t>2016-08-009</t>
  </si>
  <si>
    <t>2016-08-010</t>
  </si>
  <si>
    <t>2016-08-011</t>
  </si>
  <si>
    <t>2016-08-012</t>
  </si>
  <si>
    <t>2016-08-013</t>
  </si>
  <si>
    <t>March 16</t>
  </si>
  <si>
    <t>2016-05-001</t>
  </si>
  <si>
    <t>2016.10.04109</t>
  </si>
  <si>
    <t>2016-05-002</t>
  </si>
  <si>
    <t>2016.10.04110</t>
  </si>
  <si>
    <t>2016-05-003</t>
  </si>
  <si>
    <t>2016.10.04112</t>
  </si>
  <si>
    <t>2016-05-004</t>
  </si>
  <si>
    <t>2016-05-005</t>
  </si>
  <si>
    <t>2016-05-006</t>
  </si>
  <si>
    <t>2016-05-007</t>
  </si>
  <si>
    <t>2016-05-008</t>
  </si>
  <si>
    <t>2016-05-009</t>
  </si>
  <si>
    <t>2016-05-010</t>
  </si>
  <si>
    <t>2016-05-011</t>
  </si>
  <si>
    <t>2016-05-012</t>
  </si>
  <si>
    <t>2016-05-013</t>
  </si>
  <si>
    <t>2016-05-014</t>
  </si>
  <si>
    <t>2016-05-031</t>
  </si>
  <si>
    <t>ZFT 1/1502767765</t>
  </si>
  <si>
    <t>2016-05-032</t>
  </si>
  <si>
    <t>2016-05-033</t>
  </si>
  <si>
    <t>2016-05-034</t>
  </si>
  <si>
    <t>2016-05-035</t>
  </si>
  <si>
    <t>2016-05-036</t>
  </si>
  <si>
    <t>2016-05-037</t>
  </si>
  <si>
    <t>2016-05-038</t>
  </si>
  <si>
    <t>2016-08-014</t>
  </si>
  <si>
    <t>2016-08-015</t>
  </si>
  <si>
    <t>2016-08-016</t>
  </si>
  <si>
    <t>2016-08-017</t>
  </si>
  <si>
    <t>2016-08-018</t>
  </si>
  <si>
    <t>2016-08-019</t>
  </si>
  <si>
    <t>2016-08-020</t>
  </si>
  <si>
    <t>2016-08-021</t>
  </si>
  <si>
    <t>April 16</t>
  </si>
  <si>
    <t>2016-05-015</t>
  </si>
  <si>
    <t>2016-05-016</t>
  </si>
  <si>
    <t>2016-05-017</t>
  </si>
  <si>
    <t>2016-05-022</t>
  </si>
  <si>
    <t>2016-05-023</t>
  </si>
  <si>
    <t>2016-05-024</t>
  </si>
  <si>
    <t>2016-05-025</t>
  </si>
  <si>
    <t>2016-05-026</t>
  </si>
  <si>
    <t>2016-05-027</t>
  </si>
  <si>
    <t>2016-05-028</t>
  </si>
  <si>
    <t>2016-05-029</t>
  </si>
  <si>
    <t>2016-05-030</t>
  </si>
  <si>
    <t>2016-05-039</t>
  </si>
  <si>
    <t>2016-05-040</t>
  </si>
  <si>
    <t>2016-05-041</t>
  </si>
  <si>
    <t>2016-05-042</t>
  </si>
  <si>
    <t>2016-05-043</t>
  </si>
  <si>
    <t>2016-05-044</t>
  </si>
  <si>
    <t>2016-05-045</t>
  </si>
  <si>
    <t>2016-05-046</t>
  </si>
  <si>
    <t>2016-05-047</t>
  </si>
  <si>
    <t>2016-07-003</t>
  </si>
  <si>
    <t>2016.10.06020</t>
  </si>
  <si>
    <t>2016-07-004</t>
  </si>
  <si>
    <t>2016.10.06022</t>
  </si>
  <si>
    <t>2016-07-005</t>
  </si>
  <si>
    <t>2016.10.06021</t>
  </si>
  <si>
    <t>2016-07-006</t>
  </si>
  <si>
    <t>2016.10.06019</t>
  </si>
  <si>
    <t>2016-07-031</t>
  </si>
  <si>
    <t>2016-07-032</t>
  </si>
  <si>
    <t>2016-08-022</t>
  </si>
  <si>
    <t>2016-08-023</t>
  </si>
  <si>
    <t>2016-08-024</t>
  </si>
  <si>
    <t>2016-08-025</t>
  </si>
  <si>
    <t>2016-08-026</t>
  </si>
  <si>
    <t>2016-08-027</t>
  </si>
  <si>
    <t>2016-08-028</t>
  </si>
  <si>
    <t>May 16</t>
  </si>
  <si>
    <t>2016-05-018</t>
  </si>
  <si>
    <t>2016-05-019</t>
  </si>
  <si>
    <t>2016-05-020</t>
  </si>
  <si>
    <t>2016-05-021</t>
  </si>
  <si>
    <t>2016-07-007</t>
  </si>
  <si>
    <t>2016.10.06023</t>
  </si>
  <si>
    <t>2016-07-008</t>
  </si>
  <si>
    <t>2016.10.06024</t>
  </si>
  <si>
    <t>2016-07-009</t>
  </si>
  <si>
    <t>2016.10.06025</t>
  </si>
  <si>
    <t>2016-07-010</t>
  </si>
  <si>
    <t>2016.10.06026</t>
  </si>
  <si>
    <t>2016-07-011</t>
  </si>
  <si>
    <t>2016.10.06027</t>
  </si>
  <si>
    <t>2016-07-012</t>
  </si>
  <si>
    <t>2016.10.06028</t>
  </si>
  <si>
    <t>2016-07-013</t>
  </si>
  <si>
    <t>2016.10.06018</t>
  </si>
  <si>
    <t>2016-07-030</t>
  </si>
  <si>
    <t>2016.10.06029</t>
  </si>
  <si>
    <t>2016-07-033</t>
  </si>
  <si>
    <t>2016-07-034</t>
  </si>
  <si>
    <t>2016-07-035</t>
  </si>
  <si>
    <t>2016-07-036</t>
  </si>
  <si>
    <t>2016-07-037</t>
  </si>
  <si>
    <t>2016-07-063</t>
  </si>
  <si>
    <t>2016-08-030</t>
  </si>
  <si>
    <t>2016-08-031</t>
  </si>
  <si>
    <t>2016-08-032</t>
  </si>
  <si>
    <t>2016-08-033</t>
  </si>
  <si>
    <t>2016-08-034</t>
  </si>
  <si>
    <t>2016-08-035</t>
  </si>
  <si>
    <t>2016-08-036</t>
  </si>
  <si>
    <t>2016-08-037</t>
  </si>
  <si>
    <t>2016-08-038</t>
  </si>
  <si>
    <t>2016-10-039</t>
  </si>
  <si>
    <t>June 16</t>
  </si>
  <si>
    <t>2016-07-014</t>
  </si>
  <si>
    <t>2016.20.01948</t>
  </si>
  <si>
    <t>2016-07-015</t>
  </si>
  <si>
    <t>2016.20.01981</t>
  </si>
  <si>
    <t>2016-07-016</t>
  </si>
  <si>
    <t>2016.20.01950</t>
  </si>
  <si>
    <t>2016-07-017</t>
  </si>
  <si>
    <t>2016.20.01951</t>
  </si>
  <si>
    <t>2016-07-018</t>
  </si>
  <si>
    <t>2016.20.01952</t>
  </si>
  <si>
    <t>2016-07-019</t>
  </si>
  <si>
    <t>2016.20.01982</t>
  </si>
  <si>
    <t>2016-07-020</t>
  </si>
  <si>
    <t>2016.20.01954</t>
  </si>
  <si>
    <t>2016-07-021</t>
  </si>
  <si>
    <t>2016.20.01955</t>
  </si>
  <si>
    <t>2016-07-042</t>
  </si>
  <si>
    <t>2016.20.00079</t>
  </si>
  <si>
    <t>2016F11.00016</t>
  </si>
  <si>
    <t>2016F10.00161</t>
  </si>
  <si>
    <t>2016-07-044</t>
  </si>
  <si>
    <t>2016-07-045</t>
  </si>
  <si>
    <t>2016-07-046</t>
  </si>
  <si>
    <t>2016-07-047</t>
  </si>
  <si>
    <t>2016-07-048</t>
  </si>
  <si>
    <t>2016-07-049</t>
  </si>
  <si>
    <t>2016-07-050</t>
  </si>
  <si>
    <t>2016-07-051</t>
  </si>
  <si>
    <t>2016-07-064</t>
  </si>
  <si>
    <t>2016-07-065</t>
  </si>
  <si>
    <t>2016-07-068</t>
  </si>
  <si>
    <t>2016.20.01956</t>
  </si>
  <si>
    <t>2016-08-040</t>
  </si>
  <si>
    <t>2016-08-041</t>
  </si>
  <si>
    <t>2016-08-042</t>
  </si>
  <si>
    <t>2016-08-043</t>
  </si>
  <si>
    <t>2016-08-044</t>
  </si>
  <si>
    <t>2016-08-045</t>
  </si>
  <si>
    <t>2016-08-046</t>
  </si>
  <si>
    <t>2016-08-047</t>
  </si>
  <si>
    <t>2016-08-048</t>
  </si>
  <si>
    <t>2016-08-049</t>
  </si>
  <si>
    <t>2016-08-050</t>
  </si>
  <si>
    <t>2016-08-060</t>
  </si>
  <si>
    <t>July 16</t>
  </si>
  <si>
    <t>2016-07-022</t>
  </si>
  <si>
    <t>2016F10.00131</t>
  </si>
  <si>
    <t>06/10/176</t>
  </si>
  <si>
    <t>2016-07-023</t>
  </si>
  <si>
    <t>2016F10.00128</t>
  </si>
  <si>
    <t>2016-07-024</t>
  </si>
  <si>
    <t>2016F10.00123</t>
  </si>
  <si>
    <t>2016-07-025</t>
  </si>
  <si>
    <t>2016F10.00121</t>
  </si>
  <si>
    <t>2016-07-026</t>
  </si>
  <si>
    <t>2016F10.00120</t>
  </si>
  <si>
    <t>2016-07-027</t>
  </si>
  <si>
    <t>2016F10.00118</t>
  </si>
  <si>
    <t>2016-07-028</t>
  </si>
  <si>
    <t>2016F10.00117</t>
  </si>
  <si>
    <t>2016-07-029</t>
  </si>
  <si>
    <t>2016F10.00115</t>
  </si>
  <si>
    <t>2016-07-041</t>
  </si>
  <si>
    <t>2016.20.00007</t>
  </si>
  <si>
    <t>2016F11.00008</t>
  </si>
  <si>
    <t>2016-07-052</t>
  </si>
  <si>
    <t>2016-07-053</t>
  </si>
  <si>
    <t>2016-07-054</t>
  </si>
  <si>
    <t>2016-07-055</t>
  </si>
  <si>
    <t>2016-07-057</t>
  </si>
  <si>
    <t>2016-07-058</t>
  </si>
  <si>
    <t>2016-07-059</t>
  </si>
  <si>
    <t>2016-07-060</t>
  </si>
  <si>
    <t>2016-07-061</t>
  </si>
  <si>
    <t>2016-07-066</t>
  </si>
  <si>
    <t>2016-07-067</t>
  </si>
  <si>
    <t>2016-07-069</t>
  </si>
  <si>
    <t>2016F10.00137</t>
  </si>
  <si>
    <t>2016-08-051</t>
  </si>
  <si>
    <t>2016-08-052</t>
  </si>
  <si>
    <t>2016-08-053</t>
  </si>
  <si>
    <t>2016-08-054</t>
  </si>
  <si>
    <t>2016-08-055</t>
  </si>
  <si>
    <t>2016-08-056</t>
  </si>
  <si>
    <t>2016-08-057</t>
  </si>
  <si>
    <t>2016-08-058</t>
  </si>
  <si>
    <t>2016-08-059</t>
  </si>
  <si>
    <t>2016-08-061</t>
  </si>
  <si>
    <t>2016-08-062</t>
  </si>
  <si>
    <t>2016-08-063</t>
  </si>
  <si>
    <t>2016-08-064</t>
  </si>
  <si>
    <t>2016-08-065</t>
  </si>
  <si>
    <t>2016-09-001</t>
  </si>
  <si>
    <t>2016F10.00134</t>
  </si>
  <si>
    <t>2016-09-002</t>
  </si>
  <si>
    <t>USD</t>
  </si>
  <si>
    <t>August 16</t>
  </si>
  <si>
    <t>2016-08-066</t>
  </si>
  <si>
    <t>2016-08-067</t>
  </si>
  <si>
    <t>2016-08-068</t>
  </si>
  <si>
    <t>2016-08-069</t>
  </si>
  <si>
    <t>2016-08-070</t>
  </si>
  <si>
    <t>2016-08-071</t>
  </si>
  <si>
    <t>2016-08-072</t>
  </si>
  <si>
    <t>2016-08-073</t>
  </si>
  <si>
    <t>2016-08-074</t>
  </si>
  <si>
    <t>2016-08-075</t>
  </si>
  <si>
    <t>2016-08-076</t>
  </si>
  <si>
    <t>2016-08-088</t>
  </si>
  <si>
    <t>2016F10.00156</t>
  </si>
  <si>
    <t>2016-08-089</t>
  </si>
  <si>
    <t>2016F10.00154</t>
  </si>
  <si>
    <t>2016-08-090</t>
  </si>
  <si>
    <t>2016F10.00152</t>
  </si>
  <si>
    <t>2016-08-091</t>
  </si>
  <si>
    <t>2016F10.00151</t>
  </si>
  <si>
    <t>2016-08-092</t>
  </si>
  <si>
    <t>2016F10.00150</t>
  </si>
  <si>
    <t>2016-08-093</t>
  </si>
  <si>
    <t>2016F10.00149</t>
  </si>
  <si>
    <t>2016-08-094</t>
  </si>
  <si>
    <t>2016F10.00148</t>
  </si>
  <si>
    <t>2016-08-095</t>
  </si>
  <si>
    <t>2016F10.00146</t>
  </si>
  <si>
    <t>2016-08-104</t>
  </si>
  <si>
    <t>2016-08-105</t>
  </si>
  <si>
    <t>2016-08-106</t>
  </si>
  <si>
    <t>2016-08-107</t>
  </si>
  <si>
    <t>2016-08-108</t>
  </si>
  <si>
    <t>2016-08-109</t>
  </si>
  <si>
    <t>2016-08-110</t>
  </si>
  <si>
    <t>2016-08-111</t>
  </si>
  <si>
    <t>2016-08-112</t>
  </si>
  <si>
    <t>2016-08-125</t>
  </si>
  <si>
    <t>2016-09-003</t>
  </si>
  <si>
    <t>2016-09-004</t>
  </si>
  <si>
    <t>September 16</t>
  </si>
  <si>
    <t>2016-08-077</t>
  </si>
  <si>
    <t>2016-08-078</t>
  </si>
  <si>
    <t>2016-08-079</t>
  </si>
  <si>
    <t>2016-08-080</t>
  </si>
  <si>
    <t>2016-08-081</t>
  </si>
  <si>
    <t>2016-08-082</t>
  </si>
  <si>
    <t>2016-08-083</t>
  </si>
  <si>
    <t>2016-08-084</t>
  </si>
  <si>
    <t>2016-08-085</t>
  </si>
  <si>
    <t>2016-08-086</t>
  </si>
  <si>
    <t>2016-08-087</t>
  </si>
  <si>
    <t>2016-08-096</t>
  </si>
  <si>
    <t>2016F10.01178</t>
  </si>
  <si>
    <t>2016-08-097</t>
  </si>
  <si>
    <t>2016F10.01179</t>
  </si>
  <si>
    <t>2016-08-098</t>
  </si>
  <si>
    <t>2016F10.01181</t>
  </si>
  <si>
    <t>2016-08-099</t>
  </si>
  <si>
    <t>2016F10.01183</t>
  </si>
  <si>
    <t>2016-08-100</t>
  </si>
  <si>
    <t>2016F10.01182</t>
  </si>
  <si>
    <t>2016-08-101</t>
  </si>
  <si>
    <t>2016F10.01176</t>
  </si>
  <si>
    <t>2016-08-102</t>
  </si>
  <si>
    <t>2016F10.01180</t>
  </si>
  <si>
    <t>2016-08-103</t>
  </si>
  <si>
    <t>2016F10.01177</t>
  </si>
  <si>
    <t>2016-08-113</t>
  </si>
  <si>
    <t>2016-08-114</t>
  </si>
  <si>
    <t>2016-08-115</t>
  </si>
  <si>
    <t>2016-08-116</t>
  </si>
  <si>
    <t>2016-08-117</t>
  </si>
  <si>
    <t>2016-08-118</t>
  </si>
  <si>
    <t>2016-08-119</t>
  </si>
  <si>
    <t>2016-08-120</t>
  </si>
  <si>
    <t>2016-08-121</t>
  </si>
  <si>
    <t>2016-08-122</t>
  </si>
  <si>
    <t>2016-08-123</t>
  </si>
  <si>
    <t>2016-08-124</t>
  </si>
  <si>
    <t>2016-10-040</t>
  </si>
  <si>
    <t>2016-10-041</t>
  </si>
  <si>
    <t>October 16</t>
  </si>
  <si>
    <t>2016-10-001</t>
  </si>
  <si>
    <t>2016-10-002</t>
  </si>
  <si>
    <t>2016-10-003</t>
  </si>
  <si>
    <t>2016-10-004</t>
  </si>
  <si>
    <t>2016-10-005</t>
  </si>
  <si>
    <t>2016-10-006</t>
  </si>
  <si>
    <t>2016-10-007</t>
  </si>
  <si>
    <t>2016-10-008</t>
  </si>
  <si>
    <t>2016-10-009</t>
  </si>
  <si>
    <t>2016-10-010</t>
  </si>
  <si>
    <t>2016-10-011</t>
  </si>
  <si>
    <t>2016-10-012</t>
  </si>
  <si>
    <t>2016-10-013</t>
  </si>
  <si>
    <t>2016-10-014</t>
  </si>
  <si>
    <t>2016-10-015</t>
  </si>
  <si>
    <t>2016-10-016</t>
  </si>
  <si>
    <t>2016-10-017</t>
  </si>
  <si>
    <t>2016-10-018</t>
  </si>
  <si>
    <t>2016-10-019</t>
  </si>
  <si>
    <t>2016-10-020</t>
  </si>
  <si>
    <t>2016-10-021</t>
  </si>
  <si>
    <t>2016-10-022</t>
  </si>
  <si>
    <t>2016-10-023</t>
  </si>
  <si>
    <t>2016-10-024</t>
  </si>
  <si>
    <t>2016-10-025</t>
  </si>
  <si>
    <t>2016-10-026</t>
  </si>
  <si>
    <t>2016-10-027</t>
  </si>
  <si>
    <t>2016-10-028</t>
  </si>
  <si>
    <t>2016-10-029</t>
  </si>
  <si>
    <t>2016-10-030</t>
  </si>
  <si>
    <t>2016-10-031</t>
  </si>
  <si>
    <t>2016-10-032</t>
  </si>
  <si>
    <t>2016-10-033</t>
  </si>
  <si>
    <t>2016-10-038</t>
  </si>
  <si>
    <t>2016-10-042</t>
  </si>
  <si>
    <t>2016-10-043</t>
  </si>
  <si>
    <t>2016-10-044</t>
  </si>
  <si>
    <t>2016-10-045</t>
  </si>
  <si>
    <t>2016-10-046</t>
  </si>
  <si>
    <t>2016-10-047</t>
  </si>
  <si>
    <t>2016-10-048</t>
  </si>
  <si>
    <t>November 16</t>
  </si>
  <si>
    <t>2016-11-001</t>
  </si>
  <si>
    <t>2016-11-002</t>
  </si>
  <si>
    <t>2016-11-003</t>
  </si>
  <si>
    <t>2016-11-004</t>
  </si>
  <si>
    <t>2016-11-005</t>
  </si>
  <si>
    <t>2016-11-006</t>
  </si>
  <si>
    <t>2016-11-007</t>
  </si>
  <si>
    <t>2016-11-008</t>
  </si>
  <si>
    <t>2016-11-009</t>
  </si>
  <si>
    <t>2016-11-010</t>
  </si>
  <si>
    <t>2016-11-011</t>
  </si>
  <si>
    <t>2016-11-012</t>
  </si>
  <si>
    <t>2016-11-013</t>
  </si>
  <si>
    <t>2016-11-014</t>
  </si>
  <si>
    <t>2016-11-015</t>
  </si>
  <si>
    <t>2016-11-016</t>
  </si>
  <si>
    <t>2016-11-017</t>
  </si>
  <si>
    <t>2016-11-018</t>
  </si>
  <si>
    <t>2016-11-019</t>
  </si>
  <si>
    <t>2016-11-020</t>
  </si>
  <si>
    <t>2016-11-021</t>
  </si>
  <si>
    <t>2016-11-022</t>
  </si>
  <si>
    <t>2016-11-023</t>
  </si>
  <si>
    <t>2016-11-024</t>
  </si>
  <si>
    <t>2016-11-025</t>
  </si>
  <si>
    <t>2016-11-026</t>
  </si>
  <si>
    <t>2016-11-027</t>
  </si>
  <si>
    <t>2016-11-028</t>
  </si>
  <si>
    <t>2016-11-029</t>
  </si>
  <si>
    <t>2016-11-030</t>
  </si>
  <si>
    <t>2016-11-031</t>
  </si>
  <si>
    <t>2016-11-032</t>
  </si>
  <si>
    <t>2016-11-033</t>
  </si>
  <si>
    <t>2016-11-034</t>
  </si>
  <si>
    <t>2016-11-035</t>
  </si>
  <si>
    <t>2016-11-036</t>
  </si>
  <si>
    <t>2016-11-037</t>
  </si>
  <si>
    <t>2016-11-038</t>
  </si>
  <si>
    <t>2016-11-039</t>
  </si>
  <si>
    <t>2016-11-040</t>
  </si>
  <si>
    <t>2016-11-041</t>
  </si>
  <si>
    <t>2016-11-042</t>
  </si>
  <si>
    <t>2016-11-043</t>
  </si>
  <si>
    <t>2016-11-044</t>
  </si>
  <si>
    <t>2016-11-045</t>
  </si>
  <si>
    <t>2016-11-046</t>
  </si>
  <si>
    <t>2016-11-047</t>
  </si>
  <si>
    <t>2016-11-048</t>
  </si>
  <si>
    <t>2016-11-049</t>
  </si>
  <si>
    <t>2016-11-050</t>
  </si>
  <si>
    <t>2016-11-051</t>
  </si>
  <si>
    <t>2016-11-052</t>
  </si>
  <si>
    <t>2016-11-053</t>
  </si>
  <si>
    <t>2016-11-054</t>
  </si>
  <si>
    <t>December 16</t>
  </si>
  <si>
    <t>2016-12-001</t>
  </si>
  <si>
    <t>2016-12-002</t>
  </si>
  <si>
    <t>2016-12-003</t>
  </si>
  <si>
    <t>2016-12-004</t>
  </si>
  <si>
    <t>2016-12-005</t>
  </si>
  <si>
    <t>2016-12-006</t>
  </si>
  <si>
    <t>2016-12-007</t>
  </si>
  <si>
    <t>2016-12-008</t>
  </si>
  <si>
    <t>2016-12-009</t>
  </si>
  <si>
    <t>2016-12-010</t>
  </si>
  <si>
    <t>2016-12-011</t>
  </si>
  <si>
    <t>2016-12-012</t>
  </si>
  <si>
    <t>2016-12-013</t>
  </si>
  <si>
    <t>2016-12-014</t>
  </si>
  <si>
    <t>2016-12-015</t>
  </si>
  <si>
    <t>2016-12-016</t>
  </si>
  <si>
    <t>2016-12-017</t>
  </si>
  <si>
    <t>2016-12-018</t>
  </si>
  <si>
    <t>2016-12-019</t>
  </si>
  <si>
    <t>2016-12-020</t>
  </si>
  <si>
    <t>2016-12-021</t>
  </si>
  <si>
    <t>2016-12-022</t>
  </si>
  <si>
    <t>2016-12-023</t>
  </si>
  <si>
    <t>2016-12-024</t>
  </si>
  <si>
    <t>2016-12-025</t>
  </si>
  <si>
    <t>2016-12-026</t>
  </si>
  <si>
    <t>2016-12-027</t>
  </si>
  <si>
    <t>2016-12-028</t>
  </si>
  <si>
    <t>2016-12-029</t>
  </si>
  <si>
    <t>2016-12-030</t>
  </si>
  <si>
    <t>2016-12-031</t>
  </si>
  <si>
    <t>2016-12-032</t>
  </si>
  <si>
    <t>2016-12-033</t>
  </si>
  <si>
    <t>2016-12-034</t>
  </si>
  <si>
    <t>2016-12-035</t>
  </si>
  <si>
    <t>2016-12-036</t>
  </si>
  <si>
    <t>2016-12-037</t>
  </si>
  <si>
    <t>2016-12-038</t>
  </si>
  <si>
    <t>2016-12-039</t>
  </si>
  <si>
    <t>2016-12-040</t>
  </si>
  <si>
    <t>2016-12-041</t>
  </si>
  <si>
    <t>2016-12-042</t>
  </si>
  <si>
    <t>2016-12-043</t>
  </si>
  <si>
    <t>2016-12-044</t>
  </si>
  <si>
    <t>2016-12-045</t>
  </si>
  <si>
    <t>2016-12-046</t>
  </si>
  <si>
    <t>2016-12-047</t>
  </si>
  <si>
    <t>2016-12-048</t>
  </si>
  <si>
    <t>2016-12-049</t>
  </si>
  <si>
    <t>2016-12-050</t>
  </si>
  <si>
    <t>2016-12-051</t>
  </si>
  <si>
    <t>2016-12-052</t>
  </si>
  <si>
    <t>2016-12-053</t>
  </si>
  <si>
    <t>2016-12-054</t>
  </si>
  <si>
    <t>GRAND TOTAL</t>
  </si>
  <si>
    <t>Pomme</t>
  </si>
  <si>
    <t>Poire</t>
  </si>
  <si>
    <t>Orange</t>
  </si>
  <si>
    <t>Cerise</t>
  </si>
  <si>
    <t>Banane</t>
  </si>
  <si>
    <t>Mangue</t>
  </si>
  <si>
    <t>Ananas</t>
  </si>
  <si>
    <t>POMME</t>
  </si>
  <si>
    <t>POIRE</t>
  </si>
  <si>
    <t>ORANGE</t>
  </si>
  <si>
    <t>CERISE</t>
  </si>
  <si>
    <t>BANANE</t>
  </si>
  <si>
    <t>MANGUE</t>
  </si>
  <si>
    <t>ANANAS</t>
  </si>
  <si>
    <t>PO Number</t>
  </si>
  <si>
    <t>PO Currency</t>
  </si>
  <si>
    <t>PO Amount</t>
  </si>
  <si>
    <t>PO Date</t>
  </si>
  <si>
    <t>Supplier Invoice Number</t>
  </si>
  <si>
    <t>Payment</t>
  </si>
  <si>
    <t>Payment Date</t>
  </si>
  <si>
    <t>XAF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</si>
</sst>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€_-;\-* #,##0.00\ _€_-;_-* &quot;-&quot;??\ _€_-;_-@_-"/>
    <numFmt numFmtId="165" formatCode="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3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30"/>
      <color theme="1"/>
      <name val="Calibri"/>
      <family val="2"/>
      <scheme val="minor"/>
    </font>
    <font>
      <b/>
      <sz val="2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2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164" fontId="2" fillId="0" borderId="0" xfId="1" applyFont="1"/>
    <xf numFmtId="165" fontId="2" fillId="0" borderId="0" xfId="0" applyNumberFormat="1" applyFont="1"/>
    <xf numFmtId="164" fontId="2" fillId="0" borderId="0" xfId="1" applyFont="1" applyAlignment="1">
      <alignment horizontal="right"/>
    </xf>
    <xf numFmtId="165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164" fontId="5" fillId="0" borderId="10" xfId="1" applyFont="1" applyFill="1" applyBorder="1" applyAlignment="1">
      <alignment horizontal="center" vertical="center" wrapText="1"/>
    </xf>
    <xf numFmtId="165" fontId="5" fillId="0" borderId="10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right" vertical="center" wrapText="1"/>
    </xf>
    <xf numFmtId="164" fontId="6" fillId="0" borderId="10" xfId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9" fillId="0" borderId="0" xfId="0" applyFont="1" applyBorder="1" applyAlignment="1">
      <alignment horizontal="right"/>
    </xf>
    <xf numFmtId="164" fontId="9" fillId="0" borderId="0" xfId="1" applyFont="1" applyBorder="1" applyAlignment="1">
      <alignment horizontal="right"/>
    </xf>
    <xf numFmtId="165" fontId="9" fillId="0" borderId="0" xfId="0" applyNumberFormat="1" applyFont="1" applyBorder="1"/>
    <xf numFmtId="164" fontId="9" fillId="0" borderId="0" xfId="1" applyFont="1" applyBorder="1"/>
    <xf numFmtId="164" fontId="5" fillId="0" borderId="0" xfId="1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49" fontId="9" fillId="0" borderId="2" xfId="0" applyNumberFormat="1" applyFont="1" applyBorder="1"/>
    <xf numFmtId="0" fontId="9" fillId="0" borderId="2" xfId="0" applyFont="1" applyBorder="1"/>
    <xf numFmtId="164" fontId="9" fillId="0" borderId="2" xfId="1" applyFont="1" applyBorder="1"/>
    <xf numFmtId="14" fontId="5" fillId="0" borderId="2" xfId="0" applyNumberFormat="1" applyFont="1" applyFill="1" applyBorder="1"/>
    <xf numFmtId="165" fontId="9" fillId="0" borderId="2" xfId="0" applyNumberFormat="1" applyFont="1" applyBorder="1"/>
    <xf numFmtId="0" fontId="9" fillId="0" borderId="2" xfId="0" applyFont="1" applyBorder="1" applyAlignment="1">
      <alignment horizontal="right"/>
    </xf>
    <xf numFmtId="164" fontId="9" fillId="0" borderId="2" xfId="1" applyFont="1" applyBorder="1" applyAlignment="1">
      <alignment horizontal="right"/>
    </xf>
    <xf numFmtId="164" fontId="9" fillId="4" borderId="2" xfId="1" applyFont="1" applyFill="1" applyBorder="1" applyAlignment="1">
      <alignment horizontal="right"/>
    </xf>
    <xf numFmtId="165" fontId="5" fillId="0" borderId="3" xfId="0" applyNumberFormat="1" applyFont="1" applyBorder="1" applyAlignment="1">
      <alignment horizontal="center" vertical="center"/>
    </xf>
    <xf numFmtId="0" fontId="9" fillId="0" borderId="0" xfId="0" applyFont="1"/>
    <xf numFmtId="0" fontId="0" fillId="0" borderId="4" xfId="0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/>
    <xf numFmtId="14" fontId="5" fillId="0" borderId="0" xfId="0" applyNumberFormat="1" applyFont="1" applyFill="1" applyBorder="1"/>
    <xf numFmtId="164" fontId="9" fillId="4" borderId="0" xfId="1" applyFont="1" applyFill="1" applyBorder="1" applyAlignment="1">
      <alignment horizontal="right"/>
    </xf>
    <xf numFmtId="165" fontId="5" fillId="0" borderId="5" xfId="0" applyNumberFormat="1" applyFont="1" applyBorder="1" applyAlignment="1">
      <alignment horizontal="center" vertical="center"/>
    </xf>
    <xf numFmtId="0" fontId="5" fillId="0" borderId="0" xfId="0" applyFont="1" applyFill="1" applyBorder="1"/>
    <xf numFmtId="164" fontId="9" fillId="5" borderId="0" xfId="1" applyFont="1" applyFill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/>
    <xf numFmtId="164" fontId="9" fillId="0" borderId="15" xfId="1" applyFont="1" applyBorder="1"/>
    <xf numFmtId="14" fontId="5" fillId="0" borderId="15" xfId="0" applyNumberFormat="1" applyFont="1" applyFill="1" applyBorder="1"/>
    <xf numFmtId="165" fontId="9" fillId="0" borderId="15" xfId="0" applyNumberFormat="1" applyFont="1" applyBorder="1"/>
    <xf numFmtId="0" fontId="9" fillId="0" borderId="15" xfId="0" applyFont="1" applyBorder="1" applyAlignment="1">
      <alignment horizontal="right"/>
    </xf>
    <xf numFmtId="164" fontId="9" fillId="0" borderId="15" xfId="1" applyFont="1" applyBorder="1" applyAlignment="1">
      <alignment horizontal="right"/>
    </xf>
    <xf numFmtId="164" fontId="9" fillId="6" borderId="15" xfId="1" applyFont="1" applyFill="1" applyBorder="1" applyAlignment="1">
      <alignment horizontal="right"/>
    </xf>
    <xf numFmtId="165" fontId="5" fillId="0" borderId="16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0" fillId="7" borderId="17" xfId="0" applyFont="1" applyFill="1" applyBorder="1" applyAlignment="1">
      <alignment horizontal="right"/>
    </xf>
    <xf numFmtId="164" fontId="10" fillId="7" borderId="17" xfId="1" applyFont="1" applyFill="1" applyBorder="1" applyAlignment="1">
      <alignment horizontal="right"/>
    </xf>
    <xf numFmtId="165" fontId="10" fillId="7" borderId="17" xfId="0" applyNumberFormat="1" applyFont="1" applyFill="1" applyBorder="1"/>
    <xf numFmtId="164" fontId="10" fillId="7" borderId="17" xfId="1" applyFont="1" applyFill="1" applyBorder="1"/>
    <xf numFmtId="0" fontId="10" fillId="7" borderId="0" xfId="0" applyFont="1" applyFill="1" applyBorder="1" applyAlignment="1">
      <alignment horizontal="center" vertical="center"/>
    </xf>
    <xf numFmtId="0" fontId="10" fillId="7" borderId="0" xfId="0" applyFont="1" applyFill="1" applyBorder="1"/>
    <xf numFmtId="164" fontId="10" fillId="7" borderId="0" xfId="1" applyFont="1" applyFill="1" applyBorder="1"/>
    <xf numFmtId="165" fontId="10" fillId="7" borderId="0" xfId="0" applyNumberFormat="1" applyFont="1" applyFill="1" applyBorder="1"/>
    <xf numFmtId="0" fontId="10" fillId="7" borderId="0" xfId="0" applyFont="1" applyFill="1" applyBorder="1" applyAlignment="1">
      <alignment horizontal="right"/>
    </xf>
    <xf numFmtId="164" fontId="10" fillId="7" borderId="0" xfId="1" applyFont="1" applyFill="1" applyBorder="1" applyAlignment="1">
      <alignment horizontal="right"/>
    </xf>
    <xf numFmtId="165" fontId="5" fillId="7" borderId="5" xfId="0" applyNumberFormat="1" applyFont="1" applyFill="1" applyBorder="1" applyAlignment="1">
      <alignment horizontal="center" vertical="center"/>
    </xf>
    <xf numFmtId="0" fontId="10" fillId="0" borderId="0" xfId="0" applyFont="1"/>
    <xf numFmtId="0" fontId="5" fillId="0" borderId="2" xfId="0" applyFont="1" applyFill="1" applyBorder="1" applyAlignment="1">
      <alignment horizontal="right" vertical="center"/>
    </xf>
    <xf numFmtId="164" fontId="5" fillId="0" borderId="2" xfId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left" vertical="center"/>
    </xf>
    <xf numFmtId="164" fontId="5" fillId="0" borderId="2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/>
    <xf numFmtId="165" fontId="5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left" vertical="center"/>
    </xf>
    <xf numFmtId="164" fontId="5" fillId="0" borderId="0" xfId="1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4" fontId="9" fillId="4" borderId="0" xfId="1" applyFont="1" applyFill="1" applyBorder="1"/>
    <xf numFmtId="0" fontId="9" fillId="0" borderId="4" xfId="0" applyFont="1" applyFill="1" applyBorder="1" applyAlignment="1">
      <alignment horizontal="center" vertical="center"/>
    </xf>
    <xf numFmtId="164" fontId="9" fillId="5" borderId="0" xfId="1" applyFont="1" applyFill="1" applyBorder="1"/>
    <xf numFmtId="164" fontId="9" fillId="6" borderId="0" xfId="1" applyFont="1" applyFill="1" applyBorder="1" applyAlignment="1">
      <alignment horizontal="right"/>
    </xf>
    <xf numFmtId="164" fontId="9" fillId="8" borderId="0" xfId="1" applyFont="1" applyFill="1" applyBorder="1" applyAlignment="1">
      <alignment horizontal="right"/>
    </xf>
    <xf numFmtId="0" fontId="10" fillId="7" borderId="15" xfId="0" applyFont="1" applyFill="1" applyBorder="1" applyAlignment="1">
      <alignment horizontal="center" vertical="center"/>
    </xf>
    <xf numFmtId="0" fontId="10" fillId="7" borderId="15" xfId="0" applyFont="1" applyFill="1" applyBorder="1"/>
    <xf numFmtId="164" fontId="10" fillId="7" borderId="15" xfId="1" applyFont="1" applyFill="1" applyBorder="1"/>
    <xf numFmtId="165" fontId="10" fillId="7" borderId="15" xfId="0" applyNumberFormat="1" applyFont="1" applyFill="1" applyBorder="1"/>
    <xf numFmtId="0" fontId="10" fillId="7" borderId="15" xfId="0" applyFont="1" applyFill="1" applyBorder="1" applyAlignment="1">
      <alignment horizontal="right"/>
    </xf>
    <xf numFmtId="164" fontId="10" fillId="7" borderId="15" xfId="1" applyFont="1" applyFill="1" applyBorder="1" applyAlignment="1">
      <alignment horizontal="right"/>
    </xf>
    <xf numFmtId="165" fontId="5" fillId="7" borderId="16" xfId="0" applyNumberFormat="1" applyFont="1" applyFill="1" applyBorder="1" applyAlignment="1">
      <alignment horizontal="center" vertical="center"/>
    </xf>
    <xf numFmtId="164" fontId="9" fillId="10" borderId="0" xfId="1" applyFont="1" applyFill="1" applyBorder="1" applyAlignment="1">
      <alignment horizontal="right"/>
    </xf>
    <xf numFmtId="164" fontId="9" fillId="6" borderId="0" xfId="1" applyFont="1" applyFill="1" applyBorder="1"/>
    <xf numFmtId="0" fontId="9" fillId="0" borderId="0" xfId="0" applyFont="1" applyAlignment="1">
      <alignment vertical="center"/>
    </xf>
    <xf numFmtId="0" fontId="0" fillId="0" borderId="18" xfId="0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/>
    </xf>
    <xf numFmtId="0" fontId="10" fillId="7" borderId="17" xfId="0" applyFont="1" applyFill="1" applyBorder="1"/>
    <xf numFmtId="165" fontId="5" fillId="7" borderId="19" xfId="0" applyNumberFormat="1" applyFont="1" applyFill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shrinkToFit="1"/>
    </xf>
    <xf numFmtId="0" fontId="9" fillId="0" borderId="13" xfId="0" applyFont="1" applyFill="1" applyBorder="1" applyAlignment="1">
      <alignment horizontal="center" vertical="center"/>
    </xf>
    <xf numFmtId="0" fontId="9" fillId="0" borderId="0" xfId="0" applyFont="1" applyFill="1"/>
    <xf numFmtId="164" fontId="9" fillId="3" borderId="0" xfId="1" applyFont="1" applyFill="1" applyBorder="1" applyAlignment="1">
      <alignment horizontal="right"/>
    </xf>
    <xf numFmtId="164" fontId="9" fillId="0" borderId="0" xfId="1" applyFont="1" applyFill="1" applyBorder="1" applyAlignment="1">
      <alignment horizontal="right"/>
    </xf>
    <xf numFmtId="164" fontId="9" fillId="10" borderId="0" xfId="1" applyFont="1" applyFill="1" applyBorder="1"/>
    <xf numFmtId="164" fontId="9" fillId="11" borderId="0" xfId="1" applyFont="1" applyFill="1" applyBorder="1" applyAlignment="1">
      <alignment horizontal="right"/>
    </xf>
    <xf numFmtId="164" fontId="9" fillId="11" borderId="0" xfId="1" applyFont="1" applyFill="1" applyBorder="1"/>
    <xf numFmtId="164" fontId="9" fillId="12" borderId="0" xfId="1" applyFont="1" applyFill="1" applyBorder="1" applyAlignment="1">
      <alignment horizontal="right"/>
    </xf>
    <xf numFmtId="164" fontId="9" fillId="13" borderId="0" xfId="1" applyFont="1" applyFill="1" applyBorder="1" applyAlignment="1">
      <alignment horizontal="right"/>
    </xf>
    <xf numFmtId="164" fontId="9" fillId="13" borderId="0" xfId="1" applyFont="1" applyFill="1" applyBorder="1"/>
    <xf numFmtId="164" fontId="9" fillId="8" borderId="0" xfId="1" applyFont="1" applyFill="1" applyBorder="1"/>
    <xf numFmtId="164" fontId="9" fillId="15" borderId="0" xfId="1" applyFont="1" applyFill="1" applyBorder="1" applyAlignment="1">
      <alignment horizontal="right"/>
    </xf>
    <xf numFmtId="164" fontId="9" fillId="15" borderId="0" xfId="1" applyFont="1" applyFill="1" applyBorder="1"/>
    <xf numFmtId="164" fontId="9" fillId="9" borderId="0" xfId="1" applyFont="1" applyFill="1" applyBorder="1" applyAlignment="1">
      <alignment horizontal="right"/>
    </xf>
    <xf numFmtId="164" fontId="9" fillId="9" borderId="0" xfId="1" applyFont="1" applyFill="1" applyBorder="1"/>
    <xf numFmtId="0" fontId="9" fillId="0" borderId="0" xfId="0" applyFont="1" applyFill="1" applyBorder="1" applyAlignment="1">
      <alignment horizontal="right"/>
    </xf>
    <xf numFmtId="164" fontId="9" fillId="0" borderId="0" xfId="1" applyFont="1" applyFill="1" applyBorder="1"/>
    <xf numFmtId="165" fontId="9" fillId="0" borderId="0" xfId="0" applyNumberFormat="1" applyFont="1" applyFill="1" applyBorder="1"/>
    <xf numFmtId="164" fontId="9" fillId="16" borderId="0" xfId="1" applyFont="1" applyFill="1" applyBorder="1" applyAlignment="1">
      <alignment horizontal="right"/>
    </xf>
    <xf numFmtId="164" fontId="9" fillId="16" borderId="0" xfId="1" applyFont="1" applyFill="1" applyBorder="1"/>
    <xf numFmtId="164" fontId="9" fillId="14" borderId="0" xfId="1" applyFont="1" applyFill="1" applyBorder="1" applyAlignment="1">
      <alignment horizontal="right"/>
    </xf>
    <xf numFmtId="164" fontId="9" fillId="14" borderId="0" xfId="1" applyFont="1" applyFill="1" applyBorder="1"/>
    <xf numFmtId="164" fontId="9" fillId="17" borderId="0" xfId="1" applyFont="1" applyFill="1" applyBorder="1" applyAlignment="1">
      <alignment horizontal="right"/>
    </xf>
    <xf numFmtId="164" fontId="9" fillId="17" borderId="0" xfId="1" applyFont="1" applyFill="1" applyBorder="1"/>
    <xf numFmtId="164" fontId="9" fillId="18" borderId="0" xfId="1" applyFont="1" applyFill="1" applyBorder="1" applyAlignment="1">
      <alignment horizontal="right"/>
    </xf>
    <xf numFmtId="164" fontId="9" fillId="18" borderId="0" xfId="1" applyFont="1" applyFill="1" applyBorder="1"/>
    <xf numFmtId="164" fontId="9" fillId="2" borderId="0" xfId="1" applyFont="1" applyFill="1" applyBorder="1" applyAlignment="1">
      <alignment horizontal="right"/>
    </xf>
    <xf numFmtId="164" fontId="9" fillId="2" borderId="0" xfId="1" applyFont="1" applyFill="1" applyBorder="1"/>
    <xf numFmtId="164" fontId="9" fillId="12" borderId="0" xfId="1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/>
    <xf numFmtId="164" fontId="9" fillId="19" borderId="0" xfId="1" applyFont="1" applyFill="1" applyBorder="1" applyAlignment="1">
      <alignment horizontal="right"/>
    </xf>
    <xf numFmtId="164" fontId="9" fillId="19" borderId="0" xfId="1" applyFont="1" applyFill="1" applyBorder="1"/>
    <xf numFmtId="164" fontId="9" fillId="20" borderId="0" xfId="1" applyFont="1" applyFill="1" applyBorder="1" applyAlignment="1">
      <alignment horizontal="right"/>
    </xf>
    <xf numFmtId="164" fontId="9" fillId="20" borderId="0" xfId="1" applyFont="1" applyFill="1" applyBorder="1"/>
    <xf numFmtId="0" fontId="11" fillId="0" borderId="18" xfId="0" applyFont="1" applyBorder="1" applyAlignment="1">
      <alignment horizontal="center" vertical="center" shrinkToFit="1"/>
    </xf>
    <xf numFmtId="0" fontId="10" fillId="21" borderId="1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0" fillId="21" borderId="2" xfId="0" applyFont="1" applyFill="1" applyBorder="1" applyAlignment="1">
      <alignment horizontal="right" vertical="center"/>
    </xf>
    <xf numFmtId="165" fontId="10" fillId="21" borderId="2" xfId="0" applyNumberFormat="1" applyFont="1" applyFill="1" applyBorder="1" applyAlignment="1">
      <alignment vertical="center"/>
    </xf>
    <xf numFmtId="164" fontId="10" fillId="21" borderId="2" xfId="1" applyFont="1" applyFill="1" applyBorder="1" applyAlignment="1">
      <alignment horizontal="right" vertical="center" wrapText="1"/>
    </xf>
    <xf numFmtId="0" fontId="10" fillId="21" borderId="1" xfId="0" applyFont="1" applyFill="1" applyBorder="1" applyAlignment="1">
      <alignment horizontal="center" vertical="center"/>
    </xf>
    <xf numFmtId="0" fontId="10" fillId="21" borderId="2" xfId="0" applyFont="1" applyFill="1" applyBorder="1" applyAlignment="1">
      <alignment vertical="center"/>
    </xf>
    <xf numFmtId="165" fontId="5" fillId="21" borderId="3" xfId="0" applyNumberFormat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10" fillId="21" borderId="15" xfId="0" applyFont="1" applyFill="1" applyBorder="1" applyAlignment="1">
      <alignment horizontal="right" vertical="center"/>
    </xf>
    <xf numFmtId="165" fontId="10" fillId="21" borderId="15" xfId="0" applyNumberFormat="1" applyFont="1" applyFill="1" applyBorder="1" applyAlignment="1">
      <alignment vertical="center"/>
    </xf>
    <xf numFmtId="0" fontId="0" fillId="0" borderId="15" xfId="0" applyBorder="1" applyAlignment="1">
      <alignment horizontal="right" vertical="center" wrapText="1"/>
    </xf>
    <xf numFmtId="0" fontId="10" fillId="21" borderId="14" xfId="0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vertical="center"/>
    </xf>
    <xf numFmtId="165" fontId="5" fillId="21" borderId="16" xfId="0" applyNumberFormat="1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164" fontId="2" fillId="0" borderId="0" xfId="1" applyFont="1" applyBorder="1"/>
    <xf numFmtId="165" fontId="2" fillId="0" borderId="0" xfId="0" applyNumberFormat="1" applyFont="1" applyBorder="1"/>
    <xf numFmtId="0" fontId="2" fillId="0" borderId="0" xfId="0" applyFont="1" applyBorder="1"/>
    <xf numFmtId="164" fontId="2" fillId="0" borderId="0" xfId="1" applyFont="1" applyBorder="1" applyAlignment="1">
      <alignment horizontal="right"/>
    </xf>
    <xf numFmtId="165" fontId="3" fillId="0" borderId="0" xfId="0" applyNumberFormat="1" applyFont="1" applyBorder="1" applyAlignment="1">
      <alignment horizontal="center" vertical="center"/>
    </xf>
    <xf numFmtId="164" fontId="0" fillId="0" borderId="0" xfId="1" applyFont="1"/>
    <xf numFmtId="14" fontId="0" fillId="0" borderId="0" xfId="0" applyNumberFormat="1"/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5" fillId="2" borderId="8" xfId="1" applyFont="1" applyFill="1" applyBorder="1" applyAlignment="1">
      <alignment horizontal="center" vertical="center" wrapText="1"/>
    </xf>
    <xf numFmtId="14" fontId="5" fillId="2" borderId="8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right" vertical="center" wrapText="1"/>
    </xf>
    <xf numFmtId="164" fontId="6" fillId="2" borderId="8" xfId="1" applyFont="1" applyFill="1" applyBorder="1" applyAlignment="1">
      <alignment horizontal="center" vertical="center" wrapText="1"/>
    </xf>
    <xf numFmtId="14" fontId="6" fillId="2" borderId="8" xfId="1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shrinkToFit="1"/>
    </xf>
    <xf numFmtId="0" fontId="0" fillId="22" borderId="0" xfId="0" applyFill="1"/>
    <xf numFmtId="0" fontId="2" fillId="0" borderId="0" xfId="0" applyFont="1" applyFill="1" applyAlignment="1">
      <alignment horizontal="center" vertical="center"/>
    </xf>
    <xf numFmtId="0" fontId="9" fillId="0" borderId="1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T2520"/>
  <sheetViews>
    <sheetView zoomScale="83" zoomScaleNormal="83" workbookViewId="0">
      <pane xSplit="2" ySplit="4" topLeftCell="C440" activePane="bottomRight" state="frozen"/>
      <selection activeCell="A2" sqref="A2"/>
      <selection pane="topRight" activeCell="A2" sqref="A2"/>
      <selection pane="bottomLeft" activeCell="A2" sqref="A2"/>
      <selection pane="bottomRight" activeCell="C4" sqref="C4:Q4"/>
    </sheetView>
  </sheetViews>
  <sheetFormatPr defaultColWidth="11.54296875" defaultRowHeight="14" x14ac:dyDescent="0.3"/>
  <cols>
    <col min="1" max="1" width="11.1796875" style="1" customWidth="1"/>
    <col min="2" max="2" width="17.1796875" style="178" customWidth="1"/>
    <col min="3" max="3" width="22.54296875" style="2" customWidth="1"/>
    <col min="4" max="4" width="12.90625" style="1" customWidth="1"/>
    <col min="5" max="5" width="9.08984375" style="1" customWidth="1"/>
    <col min="6" max="6" width="17.1796875" style="4" customWidth="1"/>
    <col min="7" max="7" width="12.90625" style="5" customWidth="1"/>
    <col min="8" max="8" width="15" style="5" customWidth="1"/>
    <col min="9" max="9" width="18.1796875" style="3" customWidth="1"/>
    <col min="10" max="10" width="12.08984375" style="5" customWidth="1"/>
    <col min="11" max="11" width="8.6328125" style="1" customWidth="1"/>
    <col min="12" max="12" width="15.453125" style="6" customWidth="1"/>
    <col min="13" max="13" width="9.90625" style="6" customWidth="1"/>
    <col min="14" max="14" width="15.6328125" style="6" customWidth="1"/>
    <col min="15" max="15" width="15.90625" style="4" customWidth="1"/>
    <col min="16" max="16" width="16.08984375" style="7" customWidth="1"/>
    <col min="17" max="17" width="63.08984375" style="1" bestFit="1" customWidth="1"/>
    <col min="18" max="16384" width="11.54296875" style="1"/>
  </cols>
  <sheetData>
    <row r="1" spans="1:17" ht="14.5" thickBot="1" x14ac:dyDescent="0.35"/>
    <row r="2" spans="1:17" ht="14" customHeight="1" x14ac:dyDescent="0.3">
      <c r="C2" s="8" t="s">
        <v>0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10"/>
    </row>
    <row r="3" spans="1:17" ht="14.5" customHeight="1" thickBot="1" x14ac:dyDescent="0.35">
      <c r="C3" s="11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3"/>
    </row>
    <row r="4" spans="1:17" s="22" customFormat="1" ht="39" thickBot="1" x14ac:dyDescent="0.4">
      <c r="A4" s="14" t="s">
        <v>1</v>
      </c>
      <c r="B4" s="15" t="s">
        <v>2</v>
      </c>
      <c r="C4" s="16" t="s">
        <v>4</v>
      </c>
      <c r="D4" s="17" t="s">
        <v>590</v>
      </c>
      <c r="E4" s="17" t="s">
        <v>591</v>
      </c>
      <c r="F4" s="18" t="s">
        <v>592</v>
      </c>
      <c r="G4" s="19" t="s">
        <v>593</v>
      </c>
      <c r="H4" s="19" t="s">
        <v>5</v>
      </c>
      <c r="I4" s="20" t="s">
        <v>594</v>
      </c>
      <c r="J4" s="19" t="s">
        <v>6</v>
      </c>
      <c r="K4" s="17" t="s">
        <v>3</v>
      </c>
      <c r="L4" s="18" t="s">
        <v>7</v>
      </c>
      <c r="M4" s="18" t="s">
        <v>8</v>
      </c>
      <c r="N4" s="21" t="s">
        <v>9</v>
      </c>
      <c r="O4" s="21" t="s">
        <v>595</v>
      </c>
      <c r="P4" s="21" t="s">
        <v>596</v>
      </c>
      <c r="Q4" s="176" t="s">
        <v>10</v>
      </c>
    </row>
    <row r="5" spans="1:17" s="39" customFormat="1" ht="12.5" x14ac:dyDescent="0.25">
      <c r="A5" s="23">
        <v>2015</v>
      </c>
      <c r="B5" s="179" t="s">
        <v>11</v>
      </c>
      <c r="C5" s="29" t="s">
        <v>585</v>
      </c>
      <c r="D5" s="30" t="s">
        <v>13</v>
      </c>
      <c r="E5" s="31" t="s">
        <v>597</v>
      </c>
      <c r="F5" s="32">
        <v>377154</v>
      </c>
      <c r="G5" s="33">
        <v>42338</v>
      </c>
      <c r="H5" s="34">
        <v>42398</v>
      </c>
      <c r="I5" s="35" t="s">
        <v>14</v>
      </c>
      <c r="J5" s="34">
        <v>42338</v>
      </c>
      <c r="K5" s="31" t="s">
        <v>597</v>
      </c>
      <c r="L5" s="36">
        <v>377154</v>
      </c>
      <c r="M5" s="36">
        <v>0</v>
      </c>
      <c r="N5" s="37">
        <v>377154</v>
      </c>
      <c r="O5" s="32">
        <v>1214176.3500000001</v>
      </c>
      <c r="P5" s="38">
        <v>42439</v>
      </c>
    </row>
    <row r="6" spans="1:17" s="47" customFormat="1" ht="12.5" x14ac:dyDescent="0.25">
      <c r="A6" s="40"/>
      <c r="B6" s="41" t="s">
        <v>11</v>
      </c>
      <c r="C6" s="42" t="s">
        <v>585</v>
      </c>
      <c r="D6" s="43" t="s">
        <v>15</v>
      </c>
      <c r="E6" s="43" t="s">
        <v>597</v>
      </c>
      <c r="F6" s="27">
        <v>38405.620000000003</v>
      </c>
      <c r="G6" s="44">
        <v>42347</v>
      </c>
      <c r="H6" s="26">
        <v>42407</v>
      </c>
      <c r="I6" s="24" t="s">
        <v>16</v>
      </c>
      <c r="J6" s="26">
        <v>42732</v>
      </c>
      <c r="K6" s="43" t="s">
        <v>597</v>
      </c>
      <c r="L6" s="25">
        <v>38405.620000000003</v>
      </c>
      <c r="M6" s="25">
        <v>0</v>
      </c>
      <c r="N6" s="45">
        <v>38405.620000000003</v>
      </c>
      <c r="O6" s="27">
        <v>1214176.3500000001</v>
      </c>
      <c r="P6" s="46">
        <v>42439</v>
      </c>
      <c r="Q6" s="39"/>
    </row>
    <row r="7" spans="1:17" s="39" customFormat="1" ht="12.5" x14ac:dyDescent="0.25">
      <c r="A7" s="40"/>
      <c r="B7" s="41" t="s">
        <v>11</v>
      </c>
      <c r="C7" s="42" t="s">
        <v>585</v>
      </c>
      <c r="D7" s="43" t="s">
        <v>17</v>
      </c>
      <c r="E7" s="43" t="s">
        <v>597</v>
      </c>
      <c r="F7" s="27">
        <v>173560.08</v>
      </c>
      <c r="G7" s="44">
        <v>42352</v>
      </c>
      <c r="H7" s="26">
        <v>42412</v>
      </c>
      <c r="I7" s="24" t="s">
        <v>18</v>
      </c>
      <c r="J7" s="26">
        <v>42732</v>
      </c>
      <c r="K7" s="43" t="s">
        <v>597</v>
      </c>
      <c r="L7" s="25">
        <v>173560.08</v>
      </c>
      <c r="M7" s="25">
        <v>0</v>
      </c>
      <c r="N7" s="45">
        <v>173560.08</v>
      </c>
      <c r="O7" s="27">
        <v>1214176.3500000001</v>
      </c>
      <c r="P7" s="46">
        <v>42439</v>
      </c>
    </row>
    <row r="8" spans="1:17" s="39" customFormat="1" ht="12.5" x14ac:dyDescent="0.25">
      <c r="A8" s="40"/>
      <c r="B8" s="41" t="s">
        <v>11</v>
      </c>
      <c r="C8" s="42" t="s">
        <v>584</v>
      </c>
      <c r="D8" s="43" t="s">
        <v>19</v>
      </c>
      <c r="E8" s="43" t="s">
        <v>597</v>
      </c>
      <c r="F8" s="27">
        <v>4797.5</v>
      </c>
      <c r="G8" s="44">
        <v>42464</v>
      </c>
      <c r="H8" s="26">
        <v>42524</v>
      </c>
      <c r="I8" s="24">
        <v>20711793</v>
      </c>
      <c r="J8" s="26">
        <v>42437</v>
      </c>
      <c r="K8" s="43" t="s">
        <v>597</v>
      </c>
      <c r="L8" s="25">
        <v>4797.8999999999996</v>
      </c>
      <c r="M8" s="25">
        <v>0</v>
      </c>
      <c r="N8" s="48">
        <v>4797.8999999999996</v>
      </c>
      <c r="O8" s="27">
        <v>241599.53</v>
      </c>
      <c r="P8" s="46">
        <v>42502</v>
      </c>
    </row>
    <row r="9" spans="1:17" s="39" customFormat="1" ht="13" thickBot="1" x14ac:dyDescent="0.3">
      <c r="A9" s="40"/>
      <c r="B9" s="41" t="s">
        <v>11</v>
      </c>
      <c r="C9" s="49" t="s">
        <v>583</v>
      </c>
      <c r="D9" s="50" t="s">
        <v>20</v>
      </c>
      <c r="E9" s="50" t="s">
        <v>597</v>
      </c>
      <c r="F9" s="51">
        <v>16400</v>
      </c>
      <c r="G9" s="52">
        <v>42464</v>
      </c>
      <c r="H9" s="53">
        <v>42524</v>
      </c>
      <c r="I9" s="54">
        <v>9</v>
      </c>
      <c r="J9" s="53"/>
      <c r="K9" s="50" t="s">
        <v>597</v>
      </c>
      <c r="L9" s="55">
        <v>16400</v>
      </c>
      <c r="M9" s="55">
        <v>0</v>
      </c>
      <c r="N9" s="56">
        <v>16400</v>
      </c>
      <c r="O9" s="51">
        <v>260813.08</v>
      </c>
      <c r="P9" s="57">
        <v>42502</v>
      </c>
    </row>
    <row r="10" spans="1:17" s="70" customFormat="1" ht="13.5" thickBot="1" x14ac:dyDescent="0.35">
      <c r="A10" s="58"/>
      <c r="B10" s="180" t="s">
        <v>21</v>
      </c>
      <c r="C10" s="63"/>
      <c r="D10" s="64"/>
      <c r="E10" s="64"/>
      <c r="F10" s="65">
        <v>610317.19999999995</v>
      </c>
      <c r="G10" s="66"/>
      <c r="H10" s="66"/>
      <c r="I10" s="67"/>
      <c r="J10" s="66"/>
      <c r="K10" s="64"/>
      <c r="L10" s="68">
        <v>610317.6</v>
      </c>
      <c r="M10" s="68">
        <v>0</v>
      </c>
      <c r="N10" s="68">
        <v>610317.6</v>
      </c>
      <c r="O10" s="65"/>
      <c r="P10" s="69"/>
    </row>
    <row r="11" spans="1:17" s="47" customFormat="1" ht="12.5" x14ac:dyDescent="0.25">
      <c r="A11" s="58"/>
      <c r="B11" s="41" t="s">
        <v>22</v>
      </c>
      <c r="C11" s="75" t="s">
        <v>587</v>
      </c>
      <c r="D11" s="76" t="s">
        <v>12</v>
      </c>
      <c r="E11" s="31" t="s">
        <v>597</v>
      </c>
      <c r="F11" s="74">
        <v>2528000</v>
      </c>
      <c r="G11" s="73"/>
      <c r="H11" s="73"/>
      <c r="I11" s="71"/>
      <c r="J11" s="73"/>
      <c r="K11" s="77" t="s">
        <v>597</v>
      </c>
      <c r="L11" s="72">
        <v>2528000</v>
      </c>
      <c r="M11" s="72">
        <v>0</v>
      </c>
      <c r="N11" s="72">
        <v>2528000</v>
      </c>
      <c r="O11" s="72">
        <v>2528000</v>
      </c>
      <c r="P11" s="78">
        <v>42350</v>
      </c>
      <c r="Q11" s="79"/>
    </row>
    <row r="12" spans="1:17" s="47" customFormat="1" ht="12.5" x14ac:dyDescent="0.25">
      <c r="A12" s="58"/>
      <c r="B12" s="41" t="s">
        <v>22</v>
      </c>
      <c r="C12" s="83" t="s">
        <v>587</v>
      </c>
      <c r="D12" s="79" t="s">
        <v>23</v>
      </c>
      <c r="E12" s="43" t="s">
        <v>597</v>
      </c>
      <c r="F12" s="82">
        <v>537000</v>
      </c>
      <c r="G12" s="81"/>
      <c r="H12" s="81"/>
      <c r="I12" s="80"/>
      <c r="J12" s="81"/>
      <c r="K12" s="79" t="s">
        <v>597</v>
      </c>
      <c r="L12" s="28">
        <v>537000</v>
      </c>
      <c r="M12" s="28">
        <v>0</v>
      </c>
      <c r="N12" s="28">
        <v>537000</v>
      </c>
      <c r="O12" s="28">
        <v>537000</v>
      </c>
      <c r="P12" s="84">
        <v>42350</v>
      </c>
      <c r="Q12" s="79"/>
    </row>
    <row r="13" spans="1:17" s="47" customFormat="1" ht="12.5" x14ac:dyDescent="0.25">
      <c r="A13" s="58"/>
      <c r="B13" s="41" t="s">
        <v>22</v>
      </c>
      <c r="C13" s="83" t="s">
        <v>587</v>
      </c>
      <c r="D13" s="79" t="s">
        <v>24</v>
      </c>
      <c r="E13" s="43" t="s">
        <v>597</v>
      </c>
      <c r="F13" s="82">
        <v>212000</v>
      </c>
      <c r="G13" s="81"/>
      <c r="H13" s="81"/>
      <c r="I13" s="80"/>
      <c r="J13" s="81"/>
      <c r="K13" s="79" t="s">
        <v>597</v>
      </c>
      <c r="L13" s="28">
        <v>212000</v>
      </c>
      <c r="M13" s="28">
        <v>0</v>
      </c>
      <c r="N13" s="28">
        <v>212000</v>
      </c>
      <c r="O13" s="28">
        <v>212000</v>
      </c>
      <c r="P13" s="84">
        <v>42350</v>
      </c>
      <c r="Q13" s="79"/>
    </row>
    <row r="14" spans="1:17" s="47" customFormat="1" ht="12.5" x14ac:dyDescent="0.25">
      <c r="A14" s="58"/>
      <c r="B14" s="41" t="s">
        <v>22</v>
      </c>
      <c r="C14" s="83" t="s">
        <v>587</v>
      </c>
      <c r="D14" s="79" t="s">
        <v>25</v>
      </c>
      <c r="E14" s="43" t="s">
        <v>597</v>
      </c>
      <c r="F14" s="82">
        <v>161000</v>
      </c>
      <c r="G14" s="81"/>
      <c r="H14" s="81"/>
      <c r="I14" s="80"/>
      <c r="J14" s="81"/>
      <c r="K14" s="79" t="s">
        <v>597</v>
      </c>
      <c r="L14" s="28">
        <v>161000</v>
      </c>
      <c r="M14" s="28">
        <v>0</v>
      </c>
      <c r="N14" s="28">
        <v>161000</v>
      </c>
      <c r="O14" s="28">
        <v>161000</v>
      </c>
      <c r="P14" s="84">
        <v>42350</v>
      </c>
      <c r="Q14" s="79"/>
    </row>
    <row r="15" spans="1:17" s="39" customFormat="1" ht="12.5" x14ac:dyDescent="0.25">
      <c r="A15" s="58"/>
      <c r="B15" s="107" t="s">
        <v>22</v>
      </c>
      <c r="C15" s="42" t="s">
        <v>587</v>
      </c>
      <c r="D15" s="43" t="s">
        <v>26</v>
      </c>
      <c r="E15" s="43" t="s">
        <v>597</v>
      </c>
      <c r="F15" s="27">
        <v>45000</v>
      </c>
      <c r="G15" s="26"/>
      <c r="H15" s="26"/>
      <c r="I15" s="24"/>
      <c r="J15" s="26"/>
      <c r="K15" s="43" t="s">
        <v>597</v>
      </c>
      <c r="L15" s="25">
        <v>45000</v>
      </c>
      <c r="M15" s="25">
        <v>0</v>
      </c>
      <c r="N15" s="25">
        <v>45000</v>
      </c>
      <c r="O15" s="25">
        <v>45000</v>
      </c>
      <c r="P15" s="46">
        <v>42350</v>
      </c>
    </row>
    <row r="16" spans="1:17" s="39" customFormat="1" ht="12.5" x14ac:dyDescent="0.25">
      <c r="A16" s="58"/>
      <c r="B16" s="107" t="s">
        <v>22</v>
      </c>
      <c r="C16" s="42" t="s">
        <v>587</v>
      </c>
      <c r="D16" s="43" t="s">
        <v>27</v>
      </c>
      <c r="E16" s="43" t="s">
        <v>597</v>
      </c>
      <c r="F16" s="27">
        <v>17000</v>
      </c>
      <c r="G16" s="26"/>
      <c r="H16" s="26"/>
      <c r="I16" s="24"/>
      <c r="J16" s="26"/>
      <c r="K16" s="43" t="s">
        <v>597</v>
      </c>
      <c r="L16" s="25">
        <v>17000</v>
      </c>
      <c r="M16" s="25">
        <v>0</v>
      </c>
      <c r="N16" s="25">
        <v>17000</v>
      </c>
      <c r="O16" s="25">
        <v>17000</v>
      </c>
      <c r="P16" s="46">
        <v>42350</v>
      </c>
    </row>
    <row r="17" spans="1:16" s="39" customFormat="1" ht="12.5" x14ac:dyDescent="0.25">
      <c r="A17" s="58"/>
      <c r="B17" s="107" t="s">
        <v>22</v>
      </c>
      <c r="C17" s="42" t="s">
        <v>585</v>
      </c>
      <c r="D17" s="43" t="s">
        <v>28</v>
      </c>
      <c r="E17" s="43" t="s">
        <v>597</v>
      </c>
      <c r="F17" s="27">
        <v>26349.53</v>
      </c>
      <c r="G17" s="44">
        <v>42352</v>
      </c>
      <c r="H17" s="26">
        <v>42412</v>
      </c>
      <c r="I17" s="24" t="s">
        <v>29</v>
      </c>
      <c r="J17" s="26">
        <v>42732</v>
      </c>
      <c r="K17" s="43" t="s">
        <v>597</v>
      </c>
      <c r="L17" s="25">
        <v>26349.53</v>
      </c>
      <c r="M17" s="25">
        <v>0</v>
      </c>
      <c r="N17" s="45">
        <v>26349.53</v>
      </c>
      <c r="O17" s="27">
        <v>1214176.3500000001</v>
      </c>
      <c r="P17" s="46">
        <v>42439</v>
      </c>
    </row>
    <row r="18" spans="1:16" s="39" customFormat="1" ht="12.5" x14ac:dyDescent="0.25">
      <c r="A18" s="58"/>
      <c r="B18" s="107" t="s">
        <v>22</v>
      </c>
      <c r="C18" s="42" t="s">
        <v>585</v>
      </c>
      <c r="D18" s="43" t="s">
        <v>30</v>
      </c>
      <c r="E18" s="43" t="s">
        <v>597</v>
      </c>
      <c r="F18" s="27">
        <v>41400</v>
      </c>
      <c r="G18" s="44">
        <v>42352</v>
      </c>
      <c r="H18" s="26">
        <v>42412</v>
      </c>
      <c r="I18" s="24" t="s">
        <v>31</v>
      </c>
      <c r="J18" s="26">
        <v>42732</v>
      </c>
      <c r="K18" s="43" t="s">
        <v>597</v>
      </c>
      <c r="L18" s="25">
        <v>41400</v>
      </c>
      <c r="M18" s="25">
        <v>0</v>
      </c>
      <c r="N18" s="45">
        <v>41400</v>
      </c>
      <c r="O18" s="27">
        <v>1214176.3500000001</v>
      </c>
      <c r="P18" s="46">
        <v>42439</v>
      </c>
    </row>
    <row r="19" spans="1:16" s="39" customFormat="1" ht="12.5" x14ac:dyDescent="0.25">
      <c r="A19" s="58"/>
      <c r="B19" s="107" t="s">
        <v>22</v>
      </c>
      <c r="C19" s="42" t="s">
        <v>585</v>
      </c>
      <c r="D19" s="43" t="s">
        <v>32</v>
      </c>
      <c r="E19" s="43" t="s">
        <v>597</v>
      </c>
      <c r="F19" s="27">
        <v>139698.12</v>
      </c>
      <c r="G19" s="44">
        <v>42352</v>
      </c>
      <c r="H19" s="26">
        <v>42412</v>
      </c>
      <c r="I19" s="24" t="s">
        <v>33</v>
      </c>
      <c r="J19" s="26">
        <v>42732</v>
      </c>
      <c r="K19" s="43" t="s">
        <v>597</v>
      </c>
      <c r="L19" s="25">
        <v>139698.12</v>
      </c>
      <c r="M19" s="25">
        <v>0</v>
      </c>
      <c r="N19" s="45">
        <v>139698.12</v>
      </c>
      <c r="O19" s="27">
        <v>1214176.3500000001</v>
      </c>
      <c r="P19" s="46">
        <v>42439</v>
      </c>
    </row>
    <row r="20" spans="1:16" s="39" customFormat="1" ht="12.5" x14ac:dyDescent="0.25">
      <c r="A20" s="58"/>
      <c r="B20" s="107" t="s">
        <v>22</v>
      </c>
      <c r="C20" s="42" t="s">
        <v>585</v>
      </c>
      <c r="D20" s="43" t="s">
        <v>34</v>
      </c>
      <c r="E20" s="43" t="s">
        <v>597</v>
      </c>
      <c r="F20" s="27">
        <v>417609</v>
      </c>
      <c r="G20" s="44">
        <v>42352</v>
      </c>
      <c r="H20" s="26">
        <v>42412</v>
      </c>
      <c r="I20" s="24" t="s">
        <v>35</v>
      </c>
      <c r="J20" s="26">
        <v>42732</v>
      </c>
      <c r="K20" s="43" t="s">
        <v>597</v>
      </c>
      <c r="L20" s="25">
        <v>417609</v>
      </c>
      <c r="M20" s="25">
        <v>0</v>
      </c>
      <c r="N20" s="45">
        <v>417609</v>
      </c>
      <c r="O20" s="85">
        <v>1214176.3500000001</v>
      </c>
      <c r="P20" s="46">
        <v>42439</v>
      </c>
    </row>
    <row r="21" spans="1:16" s="39" customFormat="1" ht="12.5" x14ac:dyDescent="0.25">
      <c r="A21" s="58"/>
      <c r="B21" s="107" t="s">
        <v>22</v>
      </c>
      <c r="C21" s="86" t="s">
        <v>584</v>
      </c>
      <c r="D21" s="43" t="s">
        <v>36</v>
      </c>
      <c r="E21" s="43" t="s">
        <v>597</v>
      </c>
      <c r="F21" s="27">
        <v>14490</v>
      </c>
      <c r="G21" s="44">
        <v>42464</v>
      </c>
      <c r="H21" s="26">
        <v>42524</v>
      </c>
      <c r="I21" s="24">
        <v>20711794</v>
      </c>
      <c r="J21" s="26">
        <v>42370</v>
      </c>
      <c r="K21" s="43" t="s">
        <v>597</v>
      </c>
      <c r="L21" s="25">
        <v>14490</v>
      </c>
      <c r="M21" s="25">
        <v>0</v>
      </c>
      <c r="N21" s="48">
        <v>14490</v>
      </c>
      <c r="O21" s="87">
        <v>241599.53</v>
      </c>
      <c r="P21" s="46">
        <v>42502</v>
      </c>
    </row>
    <row r="22" spans="1:16" s="39" customFormat="1" ht="12.5" x14ac:dyDescent="0.25">
      <c r="A22" s="58"/>
      <c r="B22" s="107" t="s">
        <v>22</v>
      </c>
      <c r="C22" s="86" t="s">
        <v>584</v>
      </c>
      <c r="D22" s="43" t="s">
        <v>37</v>
      </c>
      <c r="E22" s="43" t="s">
        <v>597</v>
      </c>
      <c r="F22" s="27">
        <v>10670</v>
      </c>
      <c r="G22" s="44">
        <v>42464</v>
      </c>
      <c r="H22" s="26">
        <v>42524</v>
      </c>
      <c r="I22" s="24">
        <v>20711794</v>
      </c>
      <c r="J22" s="26">
        <v>42370</v>
      </c>
      <c r="K22" s="43" t="s">
        <v>597</v>
      </c>
      <c r="L22" s="25">
        <v>10670</v>
      </c>
      <c r="M22" s="25">
        <v>0</v>
      </c>
      <c r="N22" s="48">
        <v>10670</v>
      </c>
      <c r="O22" s="27">
        <v>241599.53</v>
      </c>
      <c r="P22" s="46">
        <v>42502</v>
      </c>
    </row>
    <row r="23" spans="1:16" s="39" customFormat="1" ht="12.5" x14ac:dyDescent="0.25">
      <c r="A23" s="58"/>
      <c r="B23" s="107" t="s">
        <v>22</v>
      </c>
      <c r="C23" s="42" t="s">
        <v>583</v>
      </c>
      <c r="D23" s="43" t="s">
        <v>38</v>
      </c>
      <c r="E23" s="43" t="s">
        <v>597</v>
      </c>
      <c r="F23" s="27">
        <v>12760</v>
      </c>
      <c r="G23" s="44">
        <v>42464</v>
      </c>
      <c r="H23" s="26">
        <v>42524</v>
      </c>
      <c r="I23" s="24">
        <v>10</v>
      </c>
      <c r="J23" s="26">
        <v>42370</v>
      </c>
      <c r="K23" s="43" t="s">
        <v>597</v>
      </c>
      <c r="L23" s="25">
        <v>12760</v>
      </c>
      <c r="M23" s="25">
        <v>0</v>
      </c>
      <c r="N23" s="88">
        <v>12760</v>
      </c>
      <c r="O23" s="27">
        <v>260813.08</v>
      </c>
      <c r="P23" s="46">
        <v>42502</v>
      </c>
    </row>
    <row r="24" spans="1:16" s="39" customFormat="1" ht="12.5" x14ac:dyDescent="0.25">
      <c r="A24" s="58"/>
      <c r="B24" s="107" t="s">
        <v>22</v>
      </c>
      <c r="C24" s="42" t="s">
        <v>584</v>
      </c>
      <c r="D24" s="43" t="s">
        <v>39</v>
      </c>
      <c r="E24" s="43" t="s">
        <v>597</v>
      </c>
      <c r="F24" s="27">
        <v>18618.39</v>
      </c>
      <c r="G24" s="44">
        <v>42464</v>
      </c>
      <c r="H24" s="26">
        <v>42524</v>
      </c>
      <c r="I24" s="24">
        <v>20711794</v>
      </c>
      <c r="J24" s="26">
        <v>42370</v>
      </c>
      <c r="K24" s="43" t="s">
        <v>597</v>
      </c>
      <c r="L24" s="25">
        <v>18618.39</v>
      </c>
      <c r="M24" s="25">
        <v>0</v>
      </c>
      <c r="N24" s="89">
        <v>18618.39</v>
      </c>
      <c r="O24" s="27">
        <v>1188862.3700000001</v>
      </c>
      <c r="P24" s="84">
        <v>42629</v>
      </c>
    </row>
    <row r="25" spans="1:16" s="39" customFormat="1" ht="12.5" x14ac:dyDescent="0.25">
      <c r="A25" s="58"/>
      <c r="B25" s="107" t="s">
        <v>22</v>
      </c>
      <c r="C25" s="42" t="s">
        <v>583</v>
      </c>
      <c r="D25" s="43" t="s">
        <v>40</v>
      </c>
      <c r="E25" s="43" t="s">
        <v>597</v>
      </c>
      <c r="F25" s="27">
        <v>4800</v>
      </c>
      <c r="G25" s="44">
        <v>42464</v>
      </c>
      <c r="H25" s="26">
        <v>42524</v>
      </c>
      <c r="I25" s="24">
        <v>10</v>
      </c>
      <c r="J25" s="26">
        <v>42370</v>
      </c>
      <c r="K25" s="43" t="s">
        <v>597</v>
      </c>
      <c r="L25" s="25">
        <v>4800</v>
      </c>
      <c r="M25" s="25">
        <v>0</v>
      </c>
      <c r="N25" s="88">
        <v>4800</v>
      </c>
      <c r="O25" s="27">
        <v>260813.08</v>
      </c>
      <c r="P25" s="46">
        <v>42502</v>
      </c>
    </row>
    <row r="26" spans="1:16" s="39" customFormat="1" ht="13" thickBot="1" x14ac:dyDescent="0.3">
      <c r="A26" s="58"/>
      <c r="B26" s="107" t="s">
        <v>22</v>
      </c>
      <c r="C26" s="49" t="s">
        <v>583</v>
      </c>
      <c r="D26" s="50" t="s">
        <v>41</v>
      </c>
      <c r="E26" s="50" t="s">
        <v>597</v>
      </c>
      <c r="F26" s="51">
        <v>23742</v>
      </c>
      <c r="G26" s="52">
        <v>42464</v>
      </c>
      <c r="H26" s="53">
        <v>42524</v>
      </c>
      <c r="I26" s="54">
        <v>10</v>
      </c>
      <c r="J26" s="53">
        <v>42370</v>
      </c>
      <c r="K26" s="50" t="s">
        <v>597</v>
      </c>
      <c r="L26" s="55">
        <v>23742</v>
      </c>
      <c r="M26" s="55">
        <v>0</v>
      </c>
      <c r="N26" s="56">
        <v>23742</v>
      </c>
      <c r="O26" s="51">
        <v>260813.08</v>
      </c>
      <c r="P26" s="57">
        <v>42502</v>
      </c>
    </row>
    <row r="27" spans="1:16" s="70" customFormat="1" ht="13.5" thickBot="1" x14ac:dyDescent="0.35">
      <c r="A27" s="58"/>
      <c r="B27" s="180" t="s">
        <v>21</v>
      </c>
      <c r="C27" s="90"/>
      <c r="D27" s="91"/>
      <c r="E27" s="91"/>
      <c r="F27" s="92">
        <v>4210137.04</v>
      </c>
      <c r="G27" s="93"/>
      <c r="H27" s="93"/>
      <c r="I27" s="94"/>
      <c r="J27" s="93"/>
      <c r="K27" s="91"/>
      <c r="L27" s="95">
        <v>4210137.04</v>
      </c>
      <c r="M27" s="95">
        <v>0</v>
      </c>
      <c r="N27" s="95">
        <v>4210137.04</v>
      </c>
      <c r="O27" s="92"/>
      <c r="P27" s="96"/>
    </row>
    <row r="28" spans="1:16" s="39" customFormat="1" ht="12.5" x14ac:dyDescent="0.25">
      <c r="A28" s="58"/>
      <c r="B28" s="107" t="s">
        <v>42</v>
      </c>
      <c r="C28" s="42" t="s">
        <v>585</v>
      </c>
      <c r="D28" s="43" t="s">
        <v>43</v>
      </c>
      <c r="E28" s="43" t="s">
        <v>597</v>
      </c>
      <c r="F28" s="27">
        <v>21669.15</v>
      </c>
      <c r="G28" s="44">
        <v>42375</v>
      </c>
      <c r="H28" s="26">
        <v>42435</v>
      </c>
      <c r="I28" s="24" t="s">
        <v>44</v>
      </c>
      <c r="J28" s="26">
        <v>42408</v>
      </c>
      <c r="K28" s="43" t="s">
        <v>597</v>
      </c>
      <c r="L28" s="25">
        <v>21669.15</v>
      </c>
      <c r="M28" s="25">
        <v>0</v>
      </c>
      <c r="N28" s="97">
        <v>21669.15</v>
      </c>
      <c r="O28" s="27">
        <v>3235763.86</v>
      </c>
      <c r="P28" s="46">
        <v>42501</v>
      </c>
    </row>
    <row r="29" spans="1:16" s="39" customFormat="1" ht="12.5" x14ac:dyDescent="0.25">
      <c r="A29" s="58"/>
      <c r="B29" s="107" t="s">
        <v>42</v>
      </c>
      <c r="C29" s="42" t="s">
        <v>585</v>
      </c>
      <c r="D29" s="43" t="s">
        <v>45</v>
      </c>
      <c r="E29" s="43" t="s">
        <v>597</v>
      </c>
      <c r="F29" s="27">
        <v>63112.6</v>
      </c>
      <c r="G29" s="44">
        <v>42375</v>
      </c>
      <c r="H29" s="26">
        <v>42435</v>
      </c>
      <c r="I29" s="24" t="s">
        <v>46</v>
      </c>
      <c r="J29" s="26">
        <v>42408</v>
      </c>
      <c r="K29" s="43" t="s">
        <v>597</v>
      </c>
      <c r="L29" s="25">
        <v>63112.6</v>
      </c>
      <c r="M29" s="25">
        <v>0</v>
      </c>
      <c r="N29" s="97">
        <v>63112.6</v>
      </c>
      <c r="O29" s="27">
        <v>3235763.86</v>
      </c>
      <c r="P29" s="46">
        <v>42501</v>
      </c>
    </row>
    <row r="30" spans="1:16" s="39" customFormat="1" ht="12.5" x14ac:dyDescent="0.25">
      <c r="A30" s="58"/>
      <c r="B30" s="107" t="s">
        <v>42</v>
      </c>
      <c r="C30" s="42" t="s">
        <v>585</v>
      </c>
      <c r="D30" s="43" t="s">
        <v>47</v>
      </c>
      <c r="E30" s="43" t="s">
        <v>597</v>
      </c>
      <c r="F30" s="27">
        <v>87561</v>
      </c>
      <c r="G30" s="44">
        <v>42375</v>
      </c>
      <c r="H30" s="26">
        <v>42435</v>
      </c>
      <c r="I30" s="24" t="s">
        <v>48</v>
      </c>
      <c r="J30" s="26">
        <v>42408</v>
      </c>
      <c r="K30" s="43" t="s">
        <v>597</v>
      </c>
      <c r="L30" s="25">
        <v>87561</v>
      </c>
      <c r="M30" s="25">
        <v>0</v>
      </c>
      <c r="N30" s="97">
        <v>87561</v>
      </c>
      <c r="O30" s="27">
        <v>3235763.86</v>
      </c>
      <c r="P30" s="46">
        <v>42501</v>
      </c>
    </row>
    <row r="31" spans="1:16" s="39" customFormat="1" ht="12.5" x14ac:dyDescent="0.25">
      <c r="A31" s="58"/>
      <c r="B31" s="107" t="s">
        <v>42</v>
      </c>
      <c r="C31" s="42" t="s">
        <v>585</v>
      </c>
      <c r="D31" s="43" t="s">
        <v>49</v>
      </c>
      <c r="E31" s="43" t="s">
        <v>597</v>
      </c>
      <c r="F31" s="27">
        <v>18189</v>
      </c>
      <c r="G31" s="44">
        <v>42375</v>
      </c>
      <c r="H31" s="26">
        <v>42435</v>
      </c>
      <c r="I31" s="24" t="s">
        <v>50</v>
      </c>
      <c r="J31" s="26">
        <v>42409</v>
      </c>
      <c r="K31" s="43" t="s">
        <v>597</v>
      </c>
      <c r="L31" s="25">
        <v>18189</v>
      </c>
      <c r="M31" s="25">
        <v>0</v>
      </c>
      <c r="N31" s="97">
        <v>18189</v>
      </c>
      <c r="O31" s="27">
        <v>3235763.86</v>
      </c>
      <c r="P31" s="46">
        <v>42501</v>
      </c>
    </row>
    <row r="32" spans="1:16" s="39" customFormat="1" ht="12.5" x14ac:dyDescent="0.25">
      <c r="A32" s="58"/>
      <c r="B32" s="107" t="s">
        <v>42</v>
      </c>
      <c r="C32" s="42" t="s">
        <v>585</v>
      </c>
      <c r="D32" s="43" t="s">
        <v>51</v>
      </c>
      <c r="E32" s="43" t="s">
        <v>597</v>
      </c>
      <c r="F32" s="27">
        <v>21735.279999999999</v>
      </c>
      <c r="G32" s="44">
        <v>42375</v>
      </c>
      <c r="H32" s="26">
        <v>42435</v>
      </c>
      <c r="I32" s="24" t="s">
        <v>52</v>
      </c>
      <c r="J32" s="26">
        <v>42409</v>
      </c>
      <c r="K32" s="43" t="s">
        <v>597</v>
      </c>
      <c r="L32" s="25">
        <v>21735.279999999999</v>
      </c>
      <c r="M32" s="25">
        <v>0</v>
      </c>
      <c r="N32" s="97">
        <v>21735.279999999999</v>
      </c>
      <c r="O32" s="27">
        <v>3235763.86</v>
      </c>
      <c r="P32" s="46">
        <v>42501</v>
      </c>
    </row>
    <row r="33" spans="1:16" s="39" customFormat="1" ht="12.5" x14ac:dyDescent="0.25">
      <c r="A33" s="58"/>
      <c r="B33" s="107" t="s">
        <v>42</v>
      </c>
      <c r="C33" s="42" t="s">
        <v>585</v>
      </c>
      <c r="D33" s="43" t="s">
        <v>53</v>
      </c>
      <c r="E33" s="43" t="s">
        <v>597</v>
      </c>
      <c r="F33" s="27">
        <v>16380.98</v>
      </c>
      <c r="G33" s="44">
        <v>42375</v>
      </c>
      <c r="H33" s="26">
        <v>42435</v>
      </c>
      <c r="I33" s="24" t="s">
        <v>54</v>
      </c>
      <c r="J33" s="26">
        <v>42409</v>
      </c>
      <c r="K33" s="43" t="s">
        <v>597</v>
      </c>
      <c r="L33" s="25">
        <v>16380.98</v>
      </c>
      <c r="M33" s="25">
        <v>0</v>
      </c>
      <c r="N33" s="97">
        <v>16380.98</v>
      </c>
      <c r="O33" s="27">
        <v>3235763.86</v>
      </c>
      <c r="P33" s="46">
        <v>42501</v>
      </c>
    </row>
    <row r="34" spans="1:16" s="39" customFormat="1" ht="12.5" x14ac:dyDescent="0.25">
      <c r="A34" s="58"/>
      <c r="B34" s="107" t="s">
        <v>42</v>
      </c>
      <c r="C34" s="42" t="s">
        <v>585</v>
      </c>
      <c r="D34" s="43" t="s">
        <v>55</v>
      </c>
      <c r="E34" s="43" t="s">
        <v>597</v>
      </c>
      <c r="F34" s="27">
        <v>514872</v>
      </c>
      <c r="G34" s="44">
        <v>42380</v>
      </c>
      <c r="H34" s="26">
        <v>42440</v>
      </c>
      <c r="I34" s="24" t="s">
        <v>56</v>
      </c>
      <c r="J34" s="26">
        <v>42409</v>
      </c>
      <c r="K34" s="43" t="s">
        <v>597</v>
      </c>
      <c r="L34" s="25">
        <v>514872</v>
      </c>
      <c r="M34" s="25">
        <v>0</v>
      </c>
      <c r="N34" s="97">
        <v>514872</v>
      </c>
      <c r="O34" s="27">
        <v>3235763.86</v>
      </c>
      <c r="P34" s="46">
        <v>42501</v>
      </c>
    </row>
    <row r="35" spans="1:16" s="39" customFormat="1" ht="12.5" x14ac:dyDescent="0.25">
      <c r="A35" s="58"/>
      <c r="B35" s="107" t="s">
        <v>42</v>
      </c>
      <c r="C35" s="42" t="s">
        <v>585</v>
      </c>
      <c r="D35" s="43" t="s">
        <v>57</v>
      </c>
      <c r="E35" s="43" t="s">
        <v>597</v>
      </c>
      <c r="F35" s="27">
        <v>270045</v>
      </c>
      <c r="G35" s="44">
        <v>42380</v>
      </c>
      <c r="H35" s="26">
        <v>42440</v>
      </c>
      <c r="I35" s="24" t="s">
        <v>58</v>
      </c>
      <c r="J35" s="26">
        <v>42409</v>
      </c>
      <c r="K35" s="43" t="s">
        <v>597</v>
      </c>
      <c r="L35" s="25">
        <v>270045</v>
      </c>
      <c r="M35" s="25">
        <v>0</v>
      </c>
      <c r="N35" s="97">
        <v>270045</v>
      </c>
      <c r="O35" s="27">
        <v>3235763.86</v>
      </c>
      <c r="P35" s="46">
        <v>42501</v>
      </c>
    </row>
    <row r="36" spans="1:16" s="39" customFormat="1" ht="12.5" x14ac:dyDescent="0.25">
      <c r="A36" s="58"/>
      <c r="B36" s="107" t="s">
        <v>42</v>
      </c>
      <c r="C36" s="42" t="s">
        <v>583</v>
      </c>
      <c r="D36" s="43" t="s">
        <v>59</v>
      </c>
      <c r="E36" s="43" t="s">
        <v>597</v>
      </c>
      <c r="F36" s="27">
        <v>10240</v>
      </c>
      <c r="G36" s="44">
        <v>42464</v>
      </c>
      <c r="H36" s="26">
        <v>42524</v>
      </c>
      <c r="I36" s="24">
        <v>11</v>
      </c>
      <c r="J36" s="26">
        <v>42370</v>
      </c>
      <c r="K36" s="43" t="s">
        <v>597</v>
      </c>
      <c r="L36" s="25">
        <v>10240</v>
      </c>
      <c r="M36" s="25">
        <v>0</v>
      </c>
      <c r="N36" s="88">
        <v>10240</v>
      </c>
      <c r="O36" s="98">
        <v>260813.08</v>
      </c>
      <c r="P36" s="46">
        <v>42502</v>
      </c>
    </row>
    <row r="37" spans="1:16" s="39" customFormat="1" ht="12.5" x14ac:dyDescent="0.25">
      <c r="A37" s="58"/>
      <c r="B37" s="107" t="s">
        <v>42</v>
      </c>
      <c r="C37" s="42" t="s">
        <v>583</v>
      </c>
      <c r="D37" s="43" t="s">
        <v>60</v>
      </c>
      <c r="E37" s="43" t="s">
        <v>597</v>
      </c>
      <c r="F37" s="27">
        <v>26030.880000000001</v>
      </c>
      <c r="G37" s="44">
        <v>42464</v>
      </c>
      <c r="H37" s="26">
        <v>42524</v>
      </c>
      <c r="I37" s="24">
        <v>11</v>
      </c>
      <c r="J37" s="26">
        <v>42370</v>
      </c>
      <c r="K37" s="43" t="s">
        <v>597</v>
      </c>
      <c r="L37" s="25">
        <v>26030.880000000001</v>
      </c>
      <c r="M37" s="25">
        <v>0</v>
      </c>
      <c r="N37" s="88">
        <v>26030.880000000001</v>
      </c>
      <c r="O37" s="27">
        <v>260813.08</v>
      </c>
      <c r="P37" s="46">
        <v>42502</v>
      </c>
    </row>
    <row r="38" spans="1:16" s="39" customFormat="1" ht="12.5" x14ac:dyDescent="0.25">
      <c r="A38" s="58"/>
      <c r="B38" s="107" t="s">
        <v>42</v>
      </c>
      <c r="C38" s="42" t="s">
        <v>584</v>
      </c>
      <c r="D38" s="43" t="s">
        <v>61</v>
      </c>
      <c r="E38" s="43" t="s">
        <v>597</v>
      </c>
      <c r="F38" s="27">
        <v>7535</v>
      </c>
      <c r="G38" s="44">
        <v>42464</v>
      </c>
      <c r="H38" s="26">
        <v>42524</v>
      </c>
      <c r="I38" s="24">
        <v>20711795</v>
      </c>
      <c r="J38" s="26">
        <v>42370</v>
      </c>
      <c r="K38" s="43" t="s">
        <v>597</v>
      </c>
      <c r="L38" s="25">
        <v>7535</v>
      </c>
      <c r="M38" s="25">
        <v>0</v>
      </c>
      <c r="N38" s="48">
        <v>7535</v>
      </c>
      <c r="O38" s="27">
        <v>241599.53</v>
      </c>
      <c r="P38" s="46">
        <v>42502</v>
      </c>
    </row>
    <row r="39" spans="1:16" s="39" customFormat="1" ht="12.5" x14ac:dyDescent="0.25">
      <c r="A39" s="58"/>
      <c r="B39" s="107" t="s">
        <v>42</v>
      </c>
      <c r="C39" s="42" t="s">
        <v>584</v>
      </c>
      <c r="D39" s="43" t="s">
        <v>62</v>
      </c>
      <c r="E39" s="43" t="s">
        <v>597</v>
      </c>
      <c r="F39" s="27">
        <v>9170</v>
      </c>
      <c r="G39" s="44">
        <v>42464</v>
      </c>
      <c r="H39" s="26">
        <v>42524</v>
      </c>
      <c r="I39" s="24">
        <v>20711795</v>
      </c>
      <c r="J39" s="26">
        <v>42370</v>
      </c>
      <c r="K39" s="43" t="s">
        <v>597</v>
      </c>
      <c r="L39" s="25">
        <v>9170</v>
      </c>
      <c r="M39" s="25">
        <v>0</v>
      </c>
      <c r="N39" s="48">
        <v>9170</v>
      </c>
      <c r="O39" s="27">
        <v>241599.53</v>
      </c>
      <c r="P39" s="46">
        <v>42502</v>
      </c>
    </row>
    <row r="40" spans="1:16" s="39" customFormat="1" ht="12.5" x14ac:dyDescent="0.25">
      <c r="A40" s="58"/>
      <c r="B40" s="107" t="s">
        <v>42</v>
      </c>
      <c r="C40" s="42" t="s">
        <v>584</v>
      </c>
      <c r="D40" s="43" t="s">
        <v>63</v>
      </c>
      <c r="E40" s="43" t="s">
        <v>597</v>
      </c>
      <c r="F40" s="27">
        <v>19351.8</v>
      </c>
      <c r="G40" s="44">
        <v>42464</v>
      </c>
      <c r="H40" s="26">
        <v>42524</v>
      </c>
      <c r="I40" s="24">
        <v>20711795</v>
      </c>
      <c r="J40" s="26">
        <v>42370</v>
      </c>
      <c r="K40" s="43" t="s">
        <v>597</v>
      </c>
      <c r="L40" s="25">
        <v>19351.8</v>
      </c>
      <c r="M40" s="25">
        <v>0</v>
      </c>
      <c r="N40" s="48">
        <v>19351.8</v>
      </c>
      <c r="O40" s="27">
        <v>241599.53</v>
      </c>
      <c r="P40" s="46">
        <v>42502</v>
      </c>
    </row>
    <row r="41" spans="1:16" s="39" customFormat="1" ht="12.5" x14ac:dyDescent="0.25">
      <c r="A41" s="58"/>
      <c r="B41" s="107" t="s">
        <v>42</v>
      </c>
      <c r="C41" s="42" t="s">
        <v>584</v>
      </c>
      <c r="D41" s="43" t="s">
        <v>64</v>
      </c>
      <c r="E41" s="43" t="s">
        <v>597</v>
      </c>
      <c r="F41" s="27">
        <v>71645.399999999994</v>
      </c>
      <c r="G41" s="44">
        <v>42464</v>
      </c>
      <c r="H41" s="26">
        <v>42524</v>
      </c>
      <c r="I41" s="24">
        <v>20711795</v>
      </c>
      <c r="J41" s="26">
        <v>42370</v>
      </c>
      <c r="K41" s="43" t="s">
        <v>597</v>
      </c>
      <c r="L41" s="25">
        <v>71644.679999999993</v>
      </c>
      <c r="M41" s="25">
        <v>0</v>
      </c>
      <c r="N41" s="48">
        <v>71644.679999999993</v>
      </c>
      <c r="O41" s="27">
        <v>241599.53</v>
      </c>
      <c r="P41" s="46">
        <v>42502</v>
      </c>
    </row>
    <row r="42" spans="1:16" s="39" customFormat="1" ht="13" thickBot="1" x14ac:dyDescent="0.3">
      <c r="A42" s="58"/>
      <c r="B42" s="107" t="s">
        <v>42</v>
      </c>
      <c r="C42" s="42" t="s">
        <v>583</v>
      </c>
      <c r="D42" s="43" t="s">
        <v>65</v>
      </c>
      <c r="E42" s="43" t="s">
        <v>597</v>
      </c>
      <c r="F42" s="27">
        <v>35784</v>
      </c>
      <c r="G42" s="44">
        <v>42464</v>
      </c>
      <c r="H42" s="26">
        <v>42524</v>
      </c>
      <c r="I42" s="24">
        <v>11</v>
      </c>
      <c r="J42" s="26">
        <v>42370</v>
      </c>
      <c r="K42" s="43" t="s">
        <v>597</v>
      </c>
      <c r="L42" s="25">
        <v>35784</v>
      </c>
      <c r="M42" s="25">
        <v>0</v>
      </c>
      <c r="N42" s="88">
        <v>35784</v>
      </c>
      <c r="O42" s="27">
        <v>260813.08</v>
      </c>
      <c r="P42" s="46">
        <v>42502</v>
      </c>
    </row>
    <row r="43" spans="1:16" s="70" customFormat="1" ht="13.5" thickBot="1" x14ac:dyDescent="0.35">
      <c r="A43" s="100"/>
      <c r="B43" s="180" t="s">
        <v>21</v>
      </c>
      <c r="C43" s="101"/>
      <c r="D43" s="102"/>
      <c r="E43" s="102"/>
      <c r="F43" s="62">
        <v>1193322.0899999999</v>
      </c>
      <c r="G43" s="61"/>
      <c r="H43" s="61"/>
      <c r="I43" s="59"/>
      <c r="J43" s="61"/>
      <c r="K43" s="102"/>
      <c r="L43" s="60">
        <v>1193321.3699999999</v>
      </c>
      <c r="M43" s="60">
        <v>0</v>
      </c>
      <c r="N43" s="60">
        <v>1193321.3699999999</v>
      </c>
      <c r="O43" s="62"/>
      <c r="P43" s="103"/>
    </row>
    <row r="44" spans="1:16" s="39" customFormat="1" ht="12.5" x14ac:dyDescent="0.25">
      <c r="A44" s="104">
        <v>2016</v>
      </c>
      <c r="B44" s="107" t="s">
        <v>66</v>
      </c>
      <c r="C44" s="105" t="s">
        <v>585</v>
      </c>
      <c r="D44" s="43" t="s">
        <v>67</v>
      </c>
      <c r="E44" s="43" t="s">
        <v>597</v>
      </c>
      <c r="F44" s="27">
        <v>1870.4</v>
      </c>
      <c r="G44" s="44">
        <v>42460</v>
      </c>
      <c r="H44" s="26">
        <v>42520</v>
      </c>
      <c r="I44" s="24" t="s">
        <v>68</v>
      </c>
      <c r="J44" s="26">
        <v>42461</v>
      </c>
      <c r="K44" s="43" t="s">
        <v>597</v>
      </c>
      <c r="L44" s="25">
        <v>1870.4</v>
      </c>
      <c r="M44" s="25">
        <v>0</v>
      </c>
      <c r="N44" s="97">
        <v>1870.4</v>
      </c>
      <c r="O44" s="27">
        <v>3235763.86</v>
      </c>
      <c r="P44" s="46">
        <v>42501</v>
      </c>
    </row>
    <row r="45" spans="1:16" s="39" customFormat="1" ht="12.5" x14ac:dyDescent="0.25">
      <c r="A45" s="106"/>
      <c r="B45" s="107" t="s">
        <v>66</v>
      </c>
      <c r="C45" s="105" t="s">
        <v>585</v>
      </c>
      <c r="D45" s="43" t="s">
        <v>69</v>
      </c>
      <c r="E45" s="43" t="s">
        <v>597</v>
      </c>
      <c r="F45" s="27">
        <v>4347</v>
      </c>
      <c r="G45" s="44">
        <v>42460</v>
      </c>
      <c r="H45" s="26">
        <v>42520</v>
      </c>
      <c r="I45" s="24" t="s">
        <v>70</v>
      </c>
      <c r="J45" s="26">
        <v>42461</v>
      </c>
      <c r="K45" s="43" t="s">
        <v>597</v>
      </c>
      <c r="L45" s="25">
        <v>4347</v>
      </c>
      <c r="M45" s="25">
        <v>0</v>
      </c>
      <c r="N45" s="97">
        <v>4347</v>
      </c>
      <c r="O45" s="27">
        <v>3235763.86</v>
      </c>
      <c r="P45" s="46">
        <v>42501</v>
      </c>
    </row>
    <row r="46" spans="1:16" s="39" customFormat="1" ht="12.5" x14ac:dyDescent="0.25">
      <c r="A46" s="106"/>
      <c r="B46" s="107" t="s">
        <v>66</v>
      </c>
      <c r="C46" s="105" t="s">
        <v>585</v>
      </c>
      <c r="D46" s="43" t="s">
        <v>71</v>
      </c>
      <c r="E46" s="43" t="s">
        <v>597</v>
      </c>
      <c r="F46" s="27">
        <v>109327.05</v>
      </c>
      <c r="G46" s="44">
        <v>42460</v>
      </c>
      <c r="H46" s="26">
        <v>42520</v>
      </c>
      <c r="I46" s="24" t="s">
        <v>72</v>
      </c>
      <c r="J46" s="26">
        <v>42464</v>
      </c>
      <c r="K46" s="43" t="s">
        <v>597</v>
      </c>
      <c r="L46" s="25">
        <v>109327.05</v>
      </c>
      <c r="M46" s="25">
        <v>0</v>
      </c>
      <c r="N46" s="97">
        <v>109327.05</v>
      </c>
      <c r="O46" s="27">
        <v>3235763.86</v>
      </c>
      <c r="P46" s="46">
        <v>42501</v>
      </c>
    </row>
    <row r="47" spans="1:16" s="39" customFormat="1" ht="12.5" x14ac:dyDescent="0.25">
      <c r="A47" s="106"/>
      <c r="B47" s="107" t="s">
        <v>66</v>
      </c>
      <c r="C47" s="105" t="s">
        <v>585</v>
      </c>
      <c r="D47" s="43" t="s">
        <v>73</v>
      </c>
      <c r="E47" s="43" t="s">
        <v>597</v>
      </c>
      <c r="F47" s="27">
        <v>24109.05</v>
      </c>
      <c r="G47" s="44">
        <v>42460</v>
      </c>
      <c r="H47" s="26">
        <v>42520</v>
      </c>
      <c r="I47" s="24" t="s">
        <v>74</v>
      </c>
      <c r="J47" s="26">
        <v>42464</v>
      </c>
      <c r="K47" s="43" t="s">
        <v>597</v>
      </c>
      <c r="L47" s="25">
        <v>24109.05</v>
      </c>
      <c r="M47" s="25">
        <v>0</v>
      </c>
      <c r="N47" s="97">
        <v>24109.05</v>
      </c>
      <c r="O47" s="27">
        <v>3235763.86</v>
      </c>
      <c r="P47" s="46">
        <v>42501</v>
      </c>
    </row>
    <row r="48" spans="1:16" s="39" customFormat="1" ht="12.5" x14ac:dyDescent="0.25">
      <c r="A48" s="106"/>
      <c r="B48" s="107" t="s">
        <v>66</v>
      </c>
      <c r="C48" s="105" t="s">
        <v>585</v>
      </c>
      <c r="D48" s="43" t="s">
        <v>75</v>
      </c>
      <c r="E48" s="43" t="s">
        <v>597</v>
      </c>
      <c r="F48" s="27">
        <v>40025.300000000003</v>
      </c>
      <c r="G48" s="44">
        <v>42460</v>
      </c>
      <c r="H48" s="26">
        <v>42520</v>
      </c>
      <c r="I48" s="24" t="s">
        <v>76</v>
      </c>
      <c r="J48" s="26">
        <v>42464</v>
      </c>
      <c r="K48" s="43" t="s">
        <v>597</v>
      </c>
      <c r="L48" s="25">
        <v>40025.300000000003</v>
      </c>
      <c r="M48" s="25">
        <v>0</v>
      </c>
      <c r="N48" s="97">
        <v>40025.300000000003</v>
      </c>
      <c r="O48" s="27">
        <v>3235763.86</v>
      </c>
      <c r="P48" s="46">
        <v>42501</v>
      </c>
    </row>
    <row r="49" spans="1:17" s="39" customFormat="1" ht="12.5" x14ac:dyDescent="0.25">
      <c r="A49" s="106"/>
      <c r="B49" s="107" t="s">
        <v>66</v>
      </c>
      <c r="C49" s="105" t="s">
        <v>585</v>
      </c>
      <c r="D49" s="43" t="s">
        <v>77</v>
      </c>
      <c r="E49" s="43" t="s">
        <v>597</v>
      </c>
      <c r="F49" s="27">
        <v>19438.650000000001</v>
      </c>
      <c r="G49" s="44">
        <v>42460</v>
      </c>
      <c r="H49" s="26">
        <v>42520</v>
      </c>
      <c r="I49" s="24" t="s">
        <v>78</v>
      </c>
      <c r="J49" s="26">
        <v>42464</v>
      </c>
      <c r="K49" s="43" t="s">
        <v>597</v>
      </c>
      <c r="L49" s="25">
        <v>19438.650000000001</v>
      </c>
      <c r="M49" s="25">
        <v>0</v>
      </c>
      <c r="N49" s="97">
        <v>19438.650000000001</v>
      </c>
      <c r="O49" s="27">
        <v>3235763.86</v>
      </c>
      <c r="P49" s="46">
        <v>42501</v>
      </c>
    </row>
    <row r="50" spans="1:17" s="39" customFormat="1" ht="12.5" x14ac:dyDescent="0.25">
      <c r="A50" s="106"/>
      <c r="B50" s="107" t="s">
        <v>66</v>
      </c>
      <c r="C50" s="105" t="s">
        <v>585</v>
      </c>
      <c r="D50" s="43" t="s">
        <v>79</v>
      </c>
      <c r="E50" s="43" t="s">
        <v>597</v>
      </c>
      <c r="F50" s="27">
        <v>421488.9</v>
      </c>
      <c r="G50" s="44">
        <v>42460</v>
      </c>
      <c r="H50" s="26">
        <v>42520</v>
      </c>
      <c r="I50" s="24" t="s">
        <v>80</v>
      </c>
      <c r="J50" s="26">
        <v>42464</v>
      </c>
      <c r="K50" s="43" t="s">
        <v>597</v>
      </c>
      <c r="L50" s="25">
        <v>421488.9</v>
      </c>
      <c r="M50" s="25">
        <v>0</v>
      </c>
      <c r="N50" s="97">
        <v>421488.9</v>
      </c>
      <c r="O50" s="27">
        <v>3235763.86</v>
      </c>
      <c r="P50" s="46">
        <v>42501</v>
      </c>
    </row>
    <row r="51" spans="1:17" s="39" customFormat="1" ht="12.5" x14ac:dyDescent="0.25">
      <c r="A51" s="106"/>
      <c r="B51" s="107" t="s">
        <v>66</v>
      </c>
      <c r="C51" s="105" t="s">
        <v>585</v>
      </c>
      <c r="D51" s="43" t="s">
        <v>81</v>
      </c>
      <c r="E51" s="43" t="s">
        <v>597</v>
      </c>
      <c r="F51" s="27">
        <v>429313.5</v>
      </c>
      <c r="G51" s="44">
        <v>42460</v>
      </c>
      <c r="H51" s="26">
        <v>42520</v>
      </c>
      <c r="I51" s="24" t="s">
        <v>82</v>
      </c>
      <c r="J51" s="26">
        <v>42464</v>
      </c>
      <c r="K51" s="43" t="s">
        <v>597</v>
      </c>
      <c r="L51" s="25">
        <v>429313.5</v>
      </c>
      <c r="M51" s="25">
        <v>0</v>
      </c>
      <c r="N51" s="97">
        <v>429313.5</v>
      </c>
      <c r="O51" s="27">
        <v>3235763.86</v>
      </c>
      <c r="P51" s="46">
        <v>42501</v>
      </c>
    </row>
    <row r="52" spans="1:17" s="39" customFormat="1" ht="12.5" x14ac:dyDescent="0.25">
      <c r="A52" s="106"/>
      <c r="B52" s="107" t="s">
        <v>66</v>
      </c>
      <c r="C52" s="105" t="s">
        <v>585</v>
      </c>
      <c r="D52" s="43" t="s">
        <v>83</v>
      </c>
      <c r="E52" s="43" t="s">
        <v>597</v>
      </c>
      <c r="F52" s="27">
        <v>15623.3</v>
      </c>
      <c r="G52" s="44">
        <v>42460</v>
      </c>
      <c r="H52" s="26">
        <v>42520</v>
      </c>
      <c r="I52" s="24" t="s">
        <v>84</v>
      </c>
      <c r="J52" s="26">
        <v>42464</v>
      </c>
      <c r="K52" s="43" t="s">
        <v>597</v>
      </c>
      <c r="L52" s="25">
        <v>15623.3</v>
      </c>
      <c r="M52" s="25">
        <v>0</v>
      </c>
      <c r="N52" s="97">
        <v>15623.3</v>
      </c>
      <c r="O52" s="27">
        <v>3235763.86</v>
      </c>
      <c r="P52" s="46">
        <v>42501</v>
      </c>
    </row>
    <row r="53" spans="1:17" s="108" customFormat="1" ht="12.5" x14ac:dyDescent="0.25">
      <c r="A53" s="106"/>
      <c r="B53" s="107" t="s">
        <v>66</v>
      </c>
      <c r="C53" s="105" t="s">
        <v>583</v>
      </c>
      <c r="D53" s="43" t="s">
        <v>85</v>
      </c>
      <c r="E53" s="43" t="s">
        <v>597</v>
      </c>
      <c r="F53" s="27">
        <v>17400</v>
      </c>
      <c r="G53" s="44">
        <v>42464</v>
      </c>
      <c r="H53" s="26">
        <v>42524</v>
      </c>
      <c r="I53" s="24">
        <v>12</v>
      </c>
      <c r="J53" s="26">
        <v>42401</v>
      </c>
      <c r="K53" s="43" t="s">
        <v>597</v>
      </c>
      <c r="L53" s="25">
        <v>17400</v>
      </c>
      <c r="M53" s="25">
        <v>0</v>
      </c>
      <c r="N53" s="88">
        <v>17400</v>
      </c>
      <c r="O53" s="27">
        <v>260813.08</v>
      </c>
      <c r="P53" s="46">
        <v>42502</v>
      </c>
      <c r="Q53" s="39"/>
    </row>
    <row r="54" spans="1:17" s="108" customFormat="1" ht="12.5" x14ac:dyDescent="0.25">
      <c r="A54" s="106"/>
      <c r="B54" s="107" t="s">
        <v>66</v>
      </c>
      <c r="C54" s="105" t="s">
        <v>583</v>
      </c>
      <c r="D54" s="43" t="s">
        <v>86</v>
      </c>
      <c r="E54" s="43" t="s">
        <v>597</v>
      </c>
      <c r="F54" s="27">
        <v>17400</v>
      </c>
      <c r="G54" s="44">
        <v>42464</v>
      </c>
      <c r="H54" s="26">
        <v>42524</v>
      </c>
      <c r="I54" s="24">
        <v>12</v>
      </c>
      <c r="J54" s="26">
        <v>42401</v>
      </c>
      <c r="K54" s="43" t="s">
        <v>597</v>
      </c>
      <c r="L54" s="25">
        <v>17400</v>
      </c>
      <c r="M54" s="25">
        <v>0</v>
      </c>
      <c r="N54" s="88">
        <v>17400</v>
      </c>
      <c r="O54" s="27">
        <v>260813.08</v>
      </c>
      <c r="P54" s="46">
        <v>42502</v>
      </c>
      <c r="Q54" s="39"/>
    </row>
    <row r="55" spans="1:17" s="108" customFormat="1" ht="12.5" x14ac:dyDescent="0.25">
      <c r="A55" s="106"/>
      <c r="B55" s="107" t="s">
        <v>66</v>
      </c>
      <c r="C55" s="105" t="s">
        <v>583</v>
      </c>
      <c r="D55" s="43" t="s">
        <v>87</v>
      </c>
      <c r="E55" s="43" t="s">
        <v>597</v>
      </c>
      <c r="F55" s="27">
        <v>36736.199999999997</v>
      </c>
      <c r="G55" s="44">
        <v>42464</v>
      </c>
      <c r="H55" s="26">
        <v>42524</v>
      </c>
      <c r="I55" s="24">
        <v>12</v>
      </c>
      <c r="J55" s="26">
        <v>42401</v>
      </c>
      <c r="K55" s="43" t="s">
        <v>597</v>
      </c>
      <c r="L55" s="25">
        <v>36736.199999999997</v>
      </c>
      <c r="M55" s="25">
        <v>0</v>
      </c>
      <c r="N55" s="88">
        <v>36736.199999999997</v>
      </c>
      <c r="O55" s="27">
        <v>260813.08</v>
      </c>
      <c r="P55" s="46">
        <v>42502</v>
      </c>
      <c r="Q55" s="39"/>
    </row>
    <row r="56" spans="1:17" s="108" customFormat="1" ht="12.5" x14ac:dyDescent="0.25">
      <c r="A56" s="106"/>
      <c r="B56" s="107" t="s">
        <v>66</v>
      </c>
      <c r="C56" s="105" t="s">
        <v>584</v>
      </c>
      <c r="D56" s="43" t="s">
        <v>88</v>
      </c>
      <c r="E56" s="43" t="s">
        <v>597</v>
      </c>
      <c r="F56" s="27">
        <v>71728.11</v>
      </c>
      <c r="G56" s="44">
        <v>42464</v>
      </c>
      <c r="H56" s="26">
        <v>42524</v>
      </c>
      <c r="I56" s="24">
        <v>20711748</v>
      </c>
      <c r="J56" s="26">
        <v>42401</v>
      </c>
      <c r="K56" s="43" t="s">
        <v>597</v>
      </c>
      <c r="L56" s="25">
        <v>71728.11</v>
      </c>
      <c r="M56" s="25">
        <v>0</v>
      </c>
      <c r="N56" s="48">
        <v>71728.11</v>
      </c>
      <c r="O56" s="27">
        <v>241599.53</v>
      </c>
      <c r="P56" s="46">
        <v>42502</v>
      </c>
      <c r="Q56" s="39"/>
    </row>
    <row r="57" spans="1:17" s="108" customFormat="1" ht="12.5" x14ac:dyDescent="0.25">
      <c r="A57" s="106"/>
      <c r="B57" s="107" t="s">
        <v>66</v>
      </c>
      <c r="C57" s="105" t="s">
        <v>584</v>
      </c>
      <c r="D57" s="43" t="s">
        <v>89</v>
      </c>
      <c r="E57" s="43" t="s">
        <v>597</v>
      </c>
      <c r="F57" s="27">
        <v>32212.49</v>
      </c>
      <c r="G57" s="44">
        <v>42464</v>
      </c>
      <c r="H57" s="26">
        <v>42524</v>
      </c>
      <c r="I57" s="24">
        <v>20711748</v>
      </c>
      <c r="J57" s="26">
        <v>42401</v>
      </c>
      <c r="K57" s="43" t="s">
        <v>597</v>
      </c>
      <c r="L57" s="25">
        <v>32212.49</v>
      </c>
      <c r="M57" s="25">
        <v>0</v>
      </c>
      <c r="N57" s="48">
        <v>32212.49</v>
      </c>
      <c r="O57" s="27">
        <v>241599.53</v>
      </c>
      <c r="P57" s="46">
        <v>42502</v>
      </c>
      <c r="Q57" s="39"/>
    </row>
    <row r="58" spans="1:17" s="108" customFormat="1" ht="12.5" x14ac:dyDescent="0.25">
      <c r="A58" s="106"/>
      <c r="B58" s="107" t="s">
        <v>66</v>
      </c>
      <c r="C58" s="105" t="s">
        <v>583</v>
      </c>
      <c r="D58" s="43" t="s">
        <v>90</v>
      </c>
      <c r="E58" s="43" t="s">
        <v>597</v>
      </c>
      <c r="F58" s="27">
        <v>40320</v>
      </c>
      <c r="G58" s="44">
        <v>42464</v>
      </c>
      <c r="H58" s="26">
        <v>42524</v>
      </c>
      <c r="I58" s="24">
        <v>12</v>
      </c>
      <c r="J58" s="26">
        <v>42401</v>
      </c>
      <c r="K58" s="43" t="s">
        <v>597</v>
      </c>
      <c r="L58" s="25">
        <v>40320</v>
      </c>
      <c r="M58" s="25">
        <v>0</v>
      </c>
      <c r="N58" s="88">
        <v>40320</v>
      </c>
      <c r="O58" s="27">
        <v>260813.08</v>
      </c>
      <c r="P58" s="46">
        <v>42502</v>
      </c>
      <c r="Q58" s="39"/>
    </row>
    <row r="59" spans="1:17" s="108" customFormat="1" ht="12.5" x14ac:dyDescent="0.25">
      <c r="A59" s="106"/>
      <c r="B59" s="107" t="s">
        <v>66</v>
      </c>
      <c r="C59" s="105" t="s">
        <v>586</v>
      </c>
      <c r="D59" s="43" t="s">
        <v>91</v>
      </c>
      <c r="E59" s="43" t="s">
        <v>597</v>
      </c>
      <c r="F59" s="27">
        <v>447390</v>
      </c>
      <c r="G59" s="26">
        <v>42577</v>
      </c>
      <c r="H59" s="26">
        <v>42637</v>
      </c>
      <c r="I59" s="24">
        <v>1608001</v>
      </c>
      <c r="J59" s="26">
        <v>42670</v>
      </c>
      <c r="K59" s="43" t="s">
        <v>597</v>
      </c>
      <c r="L59" s="25">
        <v>447390</v>
      </c>
      <c r="M59" s="25">
        <v>0</v>
      </c>
      <c r="N59" s="109">
        <v>447390</v>
      </c>
      <c r="O59" s="27">
        <v>12810751.15</v>
      </c>
      <c r="P59" s="46">
        <v>42674</v>
      </c>
      <c r="Q59" s="39"/>
    </row>
    <row r="60" spans="1:17" s="108" customFormat="1" ht="12.5" x14ac:dyDescent="0.25">
      <c r="A60" s="106"/>
      <c r="B60" s="107" t="s">
        <v>66</v>
      </c>
      <c r="C60" s="105" t="s">
        <v>586</v>
      </c>
      <c r="D60" s="43" t="s">
        <v>92</v>
      </c>
      <c r="E60" s="43" t="s">
        <v>597</v>
      </c>
      <c r="F60" s="27">
        <v>437316.52</v>
      </c>
      <c r="G60" s="26">
        <v>42550</v>
      </c>
      <c r="H60" s="26">
        <v>42610</v>
      </c>
      <c r="I60" s="24">
        <v>1608002</v>
      </c>
      <c r="J60" s="26">
        <v>42670</v>
      </c>
      <c r="K60" s="43" t="s">
        <v>597</v>
      </c>
      <c r="L60" s="25">
        <v>435432.98</v>
      </c>
      <c r="M60" s="25">
        <v>0</v>
      </c>
      <c r="N60" s="109">
        <v>435432.98</v>
      </c>
      <c r="O60" s="27">
        <v>12810751.15</v>
      </c>
      <c r="P60" s="46">
        <v>42674</v>
      </c>
      <c r="Q60" s="39"/>
    </row>
    <row r="61" spans="1:17" s="108" customFormat="1" ht="12.5" x14ac:dyDescent="0.25">
      <c r="A61" s="106"/>
      <c r="B61" s="107" t="s">
        <v>66</v>
      </c>
      <c r="C61" s="105" t="s">
        <v>586</v>
      </c>
      <c r="D61" s="43" t="s">
        <v>93</v>
      </c>
      <c r="E61" s="43" t="s">
        <v>597</v>
      </c>
      <c r="F61" s="27">
        <v>1274709.1499999999</v>
      </c>
      <c r="G61" s="26">
        <v>42550</v>
      </c>
      <c r="H61" s="26">
        <v>42610</v>
      </c>
      <c r="I61" s="24">
        <v>1608003</v>
      </c>
      <c r="J61" s="26">
        <v>42670</v>
      </c>
      <c r="K61" s="43" t="s">
        <v>597</v>
      </c>
      <c r="L61" s="25">
        <v>1274701.8600000001</v>
      </c>
      <c r="M61" s="25">
        <v>0</v>
      </c>
      <c r="N61" s="109">
        <v>1274701.8600000001</v>
      </c>
      <c r="O61" s="27">
        <v>12810751.15</v>
      </c>
      <c r="P61" s="46">
        <v>42674</v>
      </c>
      <c r="Q61" s="39"/>
    </row>
    <row r="62" spans="1:17" s="108" customFormat="1" ht="12.5" x14ac:dyDescent="0.25">
      <c r="A62" s="106"/>
      <c r="B62" s="107" t="s">
        <v>66</v>
      </c>
      <c r="C62" s="105" t="s">
        <v>586</v>
      </c>
      <c r="D62" s="43" t="s">
        <v>94</v>
      </c>
      <c r="E62" s="43" t="s">
        <v>597</v>
      </c>
      <c r="F62" s="27">
        <v>139392</v>
      </c>
      <c r="G62" s="26">
        <v>42550</v>
      </c>
      <c r="H62" s="26">
        <v>42610</v>
      </c>
      <c r="I62" s="24">
        <v>1608004</v>
      </c>
      <c r="J62" s="26">
        <v>42670</v>
      </c>
      <c r="K62" s="43" t="s">
        <v>597</v>
      </c>
      <c r="L62" s="25">
        <v>139392</v>
      </c>
      <c r="M62" s="25">
        <v>0</v>
      </c>
      <c r="N62" s="109">
        <v>139392</v>
      </c>
      <c r="O62" s="27">
        <v>12810751.15</v>
      </c>
      <c r="P62" s="46">
        <v>42674</v>
      </c>
      <c r="Q62" s="39"/>
    </row>
    <row r="63" spans="1:17" s="108" customFormat="1" ht="12.5" x14ac:dyDescent="0.25">
      <c r="A63" s="106"/>
      <c r="B63" s="107" t="s">
        <v>66</v>
      </c>
      <c r="C63" s="105" t="s">
        <v>586</v>
      </c>
      <c r="D63" s="43" t="s">
        <v>95</v>
      </c>
      <c r="E63" s="43" t="s">
        <v>597</v>
      </c>
      <c r="F63" s="27">
        <v>5649.45</v>
      </c>
      <c r="G63" s="26">
        <v>42550</v>
      </c>
      <c r="H63" s="26">
        <v>42610</v>
      </c>
      <c r="I63" s="24">
        <v>1608005</v>
      </c>
      <c r="J63" s="26">
        <v>42670</v>
      </c>
      <c r="K63" s="43" t="s">
        <v>597</v>
      </c>
      <c r="L63" s="25">
        <v>5649.45</v>
      </c>
      <c r="M63" s="25">
        <v>0</v>
      </c>
      <c r="N63" s="109">
        <v>5649.45</v>
      </c>
      <c r="O63" s="27">
        <v>12810751.15</v>
      </c>
      <c r="P63" s="46">
        <v>42674</v>
      </c>
      <c r="Q63" s="39"/>
    </row>
    <row r="64" spans="1:17" s="108" customFormat="1" ht="13" thickBot="1" x14ac:dyDescent="0.3">
      <c r="A64" s="106"/>
      <c r="B64" s="107" t="s">
        <v>66</v>
      </c>
      <c r="C64" s="105" t="s">
        <v>586</v>
      </c>
      <c r="D64" s="43" t="s">
        <v>96</v>
      </c>
      <c r="E64" s="43" t="s">
        <v>597</v>
      </c>
      <c r="F64" s="27">
        <v>98665</v>
      </c>
      <c r="G64" s="26">
        <v>42578</v>
      </c>
      <c r="H64" s="26">
        <v>42638</v>
      </c>
      <c r="I64" s="24">
        <v>1608006</v>
      </c>
      <c r="J64" s="26">
        <v>42670</v>
      </c>
      <c r="K64" s="43" t="s">
        <v>597</v>
      </c>
      <c r="L64" s="25">
        <v>98665</v>
      </c>
      <c r="M64" s="25">
        <v>0</v>
      </c>
      <c r="N64" s="109">
        <v>98665</v>
      </c>
      <c r="O64" s="27">
        <v>12810751.15</v>
      </c>
      <c r="P64" s="46">
        <v>42674</v>
      </c>
      <c r="Q64" s="39"/>
    </row>
    <row r="65" spans="1:20" s="70" customFormat="1" ht="13.5" thickBot="1" x14ac:dyDescent="0.35">
      <c r="A65" s="106"/>
      <c r="B65" s="180" t="s">
        <v>21</v>
      </c>
      <c r="C65" s="101"/>
      <c r="D65" s="102"/>
      <c r="E65" s="102"/>
      <c r="F65" s="62">
        <v>3684462.0700000003</v>
      </c>
      <c r="G65" s="61"/>
      <c r="H65" s="61"/>
      <c r="I65" s="59"/>
      <c r="J65" s="61"/>
      <c r="K65" s="102"/>
      <c r="L65" s="60">
        <v>3682571.24</v>
      </c>
      <c r="M65" s="60">
        <v>0</v>
      </c>
      <c r="N65" s="60">
        <v>3682571.24</v>
      </c>
      <c r="O65" s="62"/>
      <c r="P65" s="103"/>
    </row>
    <row r="66" spans="1:20" s="39" customFormat="1" ht="12.5" x14ac:dyDescent="0.25">
      <c r="A66" s="106"/>
      <c r="B66" s="107" t="s">
        <v>97</v>
      </c>
      <c r="C66" s="42" t="s">
        <v>585</v>
      </c>
      <c r="D66" s="43" t="s">
        <v>98</v>
      </c>
      <c r="E66" s="43" t="s">
        <v>597</v>
      </c>
      <c r="F66" s="27">
        <v>46869.9</v>
      </c>
      <c r="G66" s="44">
        <v>42460</v>
      </c>
      <c r="H66" s="26">
        <v>42520</v>
      </c>
      <c r="I66" s="24" t="s">
        <v>99</v>
      </c>
      <c r="J66" s="26">
        <v>42464</v>
      </c>
      <c r="K66" s="43" t="s">
        <v>597</v>
      </c>
      <c r="L66" s="25">
        <v>46869.9</v>
      </c>
      <c r="M66" s="25">
        <v>0</v>
      </c>
      <c r="N66" s="97">
        <v>46869.9</v>
      </c>
      <c r="O66" s="27">
        <v>3235763.86</v>
      </c>
      <c r="P66" s="46">
        <v>42501</v>
      </c>
    </row>
    <row r="67" spans="1:20" s="39" customFormat="1" ht="12.5" x14ac:dyDescent="0.25">
      <c r="A67" s="106"/>
      <c r="B67" s="107" t="s">
        <v>97</v>
      </c>
      <c r="C67" s="42" t="s">
        <v>585</v>
      </c>
      <c r="D67" s="43" t="s">
        <v>100</v>
      </c>
      <c r="E67" s="43" t="s">
        <v>597</v>
      </c>
      <c r="F67" s="27">
        <v>23388.75</v>
      </c>
      <c r="G67" s="44">
        <v>42460</v>
      </c>
      <c r="H67" s="26">
        <v>42520</v>
      </c>
      <c r="I67" s="24" t="s">
        <v>101</v>
      </c>
      <c r="J67" s="26">
        <v>42464</v>
      </c>
      <c r="K67" s="43" t="s">
        <v>597</v>
      </c>
      <c r="L67" s="25">
        <v>23388.75</v>
      </c>
      <c r="M67" s="25">
        <v>0</v>
      </c>
      <c r="N67" s="97">
        <v>23388.75</v>
      </c>
      <c r="O67" s="27">
        <v>3235763.86</v>
      </c>
      <c r="P67" s="46">
        <v>42501</v>
      </c>
    </row>
    <row r="68" spans="1:20" s="39" customFormat="1" ht="12.5" x14ac:dyDescent="0.25">
      <c r="A68" s="106"/>
      <c r="B68" s="107" t="s">
        <v>97</v>
      </c>
      <c r="C68" s="42" t="s">
        <v>585</v>
      </c>
      <c r="D68" s="43" t="s">
        <v>102</v>
      </c>
      <c r="E68" s="43" t="s">
        <v>597</v>
      </c>
      <c r="F68" s="27">
        <v>2989.7</v>
      </c>
      <c r="G68" s="44">
        <v>42460</v>
      </c>
      <c r="H68" s="26">
        <v>42520</v>
      </c>
      <c r="I68" s="24" t="s">
        <v>103</v>
      </c>
      <c r="J68" s="26">
        <v>42464</v>
      </c>
      <c r="K68" s="43" t="s">
        <v>597</v>
      </c>
      <c r="L68" s="25">
        <v>2989.7</v>
      </c>
      <c r="M68" s="25">
        <v>0</v>
      </c>
      <c r="N68" s="97">
        <v>2989.7</v>
      </c>
      <c r="O68" s="27">
        <v>3235763.86</v>
      </c>
      <c r="P68" s="46">
        <v>42501</v>
      </c>
    </row>
    <row r="69" spans="1:20" s="39" customFormat="1" ht="12.5" x14ac:dyDescent="0.25">
      <c r="A69" s="106"/>
      <c r="B69" s="107" t="s">
        <v>97</v>
      </c>
      <c r="C69" s="42" t="s">
        <v>585</v>
      </c>
      <c r="D69" s="43" t="s">
        <v>104</v>
      </c>
      <c r="E69" s="43" t="s">
        <v>597</v>
      </c>
      <c r="F69" s="27">
        <v>19020.400000000001</v>
      </c>
      <c r="G69" s="44">
        <v>42460</v>
      </c>
      <c r="H69" s="26">
        <v>42520</v>
      </c>
      <c r="I69" s="24" t="s">
        <v>105</v>
      </c>
      <c r="J69" s="26">
        <v>42464</v>
      </c>
      <c r="K69" s="43" t="s">
        <v>597</v>
      </c>
      <c r="L69" s="25">
        <v>19020.400000000001</v>
      </c>
      <c r="M69" s="25">
        <v>0</v>
      </c>
      <c r="N69" s="97">
        <v>19020.400000000001</v>
      </c>
      <c r="O69" s="27">
        <v>3235763.86</v>
      </c>
      <c r="P69" s="46">
        <v>42501</v>
      </c>
    </row>
    <row r="70" spans="1:20" s="39" customFormat="1" ht="12.5" x14ac:dyDescent="0.25">
      <c r="A70" s="106"/>
      <c r="B70" s="107" t="s">
        <v>97</v>
      </c>
      <c r="C70" s="42" t="s">
        <v>585</v>
      </c>
      <c r="D70" s="43" t="s">
        <v>106</v>
      </c>
      <c r="E70" s="43" t="s">
        <v>597</v>
      </c>
      <c r="F70" s="27">
        <v>121697.1</v>
      </c>
      <c r="G70" s="44">
        <v>42460</v>
      </c>
      <c r="H70" s="26">
        <v>42520</v>
      </c>
      <c r="I70" s="24" t="s">
        <v>107</v>
      </c>
      <c r="J70" s="26">
        <v>42464</v>
      </c>
      <c r="K70" s="43" t="s">
        <v>597</v>
      </c>
      <c r="L70" s="25">
        <v>121697.1</v>
      </c>
      <c r="M70" s="25">
        <v>0</v>
      </c>
      <c r="N70" s="97">
        <v>121697.1</v>
      </c>
      <c r="O70" s="27">
        <v>3235763.86</v>
      </c>
      <c r="P70" s="46">
        <v>42501</v>
      </c>
    </row>
    <row r="71" spans="1:20" s="39" customFormat="1" ht="12.5" x14ac:dyDescent="0.25">
      <c r="A71" s="106"/>
      <c r="B71" s="107" t="s">
        <v>97</v>
      </c>
      <c r="C71" s="42" t="s">
        <v>585</v>
      </c>
      <c r="D71" s="43" t="s">
        <v>108</v>
      </c>
      <c r="E71" s="43" t="s">
        <v>597</v>
      </c>
      <c r="F71" s="27">
        <v>4280.95</v>
      </c>
      <c r="G71" s="44">
        <v>42460</v>
      </c>
      <c r="H71" s="26">
        <v>42520</v>
      </c>
      <c r="I71" s="24" t="s">
        <v>109</v>
      </c>
      <c r="J71" s="26">
        <v>42464</v>
      </c>
      <c r="K71" s="43" t="s">
        <v>597</v>
      </c>
      <c r="L71" s="25">
        <v>4280.95</v>
      </c>
      <c r="M71" s="25">
        <v>0</v>
      </c>
      <c r="N71" s="97">
        <v>4280.95</v>
      </c>
      <c r="O71" s="27">
        <v>3235763.86</v>
      </c>
      <c r="P71" s="46">
        <v>42501</v>
      </c>
    </row>
    <row r="72" spans="1:20" s="39" customFormat="1" ht="12.5" x14ac:dyDescent="0.25">
      <c r="A72" s="106"/>
      <c r="B72" s="107" t="s">
        <v>97</v>
      </c>
      <c r="C72" s="42" t="s">
        <v>585</v>
      </c>
      <c r="D72" s="43" t="s">
        <v>110</v>
      </c>
      <c r="E72" s="43" t="s">
        <v>597</v>
      </c>
      <c r="F72" s="27">
        <v>75694.850000000006</v>
      </c>
      <c r="G72" s="44">
        <v>42460</v>
      </c>
      <c r="H72" s="26">
        <v>42520</v>
      </c>
      <c r="I72" s="24" t="s">
        <v>111</v>
      </c>
      <c r="J72" s="26">
        <v>42464</v>
      </c>
      <c r="K72" s="43" t="s">
        <v>597</v>
      </c>
      <c r="L72" s="25">
        <v>75694.850000000006</v>
      </c>
      <c r="M72" s="25">
        <v>0</v>
      </c>
      <c r="N72" s="97">
        <v>75694.850000000006</v>
      </c>
      <c r="O72" s="27">
        <v>3235763.86</v>
      </c>
      <c r="P72" s="46">
        <v>42501</v>
      </c>
    </row>
    <row r="73" spans="1:20" s="39" customFormat="1" ht="12.5" x14ac:dyDescent="0.25">
      <c r="A73" s="106"/>
      <c r="B73" s="107" t="s">
        <v>97</v>
      </c>
      <c r="C73" s="42" t="s">
        <v>585</v>
      </c>
      <c r="D73" s="43" t="s">
        <v>112</v>
      </c>
      <c r="E73" s="43" t="s">
        <v>597</v>
      </c>
      <c r="F73" s="27">
        <v>263503.8</v>
      </c>
      <c r="G73" s="44">
        <v>42460</v>
      </c>
      <c r="H73" s="26">
        <v>42520</v>
      </c>
      <c r="I73" s="24" t="s">
        <v>113</v>
      </c>
      <c r="J73" s="26">
        <v>42464</v>
      </c>
      <c r="K73" s="43" t="s">
        <v>597</v>
      </c>
      <c r="L73" s="25">
        <v>263503.8</v>
      </c>
      <c r="M73" s="25">
        <v>0</v>
      </c>
      <c r="N73" s="97">
        <v>263503.8</v>
      </c>
      <c r="O73" s="27">
        <v>3235763.86</v>
      </c>
      <c r="P73" s="46">
        <v>42501</v>
      </c>
    </row>
    <row r="74" spans="1:20" s="39" customFormat="1" ht="12.5" x14ac:dyDescent="0.25">
      <c r="A74" s="106"/>
      <c r="B74" s="107" t="s">
        <v>97</v>
      </c>
      <c r="C74" s="42" t="s">
        <v>585</v>
      </c>
      <c r="D74" s="43" t="s">
        <v>114</v>
      </c>
      <c r="E74" s="43" t="s">
        <v>597</v>
      </c>
      <c r="F74" s="27">
        <v>536315.85</v>
      </c>
      <c r="G74" s="44">
        <v>42460</v>
      </c>
      <c r="H74" s="26">
        <v>42520</v>
      </c>
      <c r="I74" s="24" t="s">
        <v>115</v>
      </c>
      <c r="J74" s="26">
        <v>42464</v>
      </c>
      <c r="K74" s="43" t="s">
        <v>597</v>
      </c>
      <c r="L74" s="25">
        <v>536315.85</v>
      </c>
      <c r="M74" s="25">
        <v>0</v>
      </c>
      <c r="N74" s="97">
        <v>536315.85</v>
      </c>
      <c r="O74" s="27">
        <v>3235763.86</v>
      </c>
      <c r="P74" s="46">
        <v>42501</v>
      </c>
    </row>
    <row r="75" spans="1:20" s="39" customFormat="1" ht="12.5" x14ac:dyDescent="0.25">
      <c r="A75" s="106"/>
      <c r="B75" s="107" t="s">
        <v>97</v>
      </c>
      <c r="C75" s="42" t="s">
        <v>585</v>
      </c>
      <c r="D75" s="43" t="s">
        <v>116</v>
      </c>
      <c r="E75" s="43" t="s">
        <v>597</v>
      </c>
      <c r="F75" s="27">
        <v>62894.400000000001</v>
      </c>
      <c r="G75" s="44">
        <v>42460</v>
      </c>
      <c r="H75" s="26">
        <v>42520</v>
      </c>
      <c r="I75" s="24" t="s">
        <v>117</v>
      </c>
      <c r="J75" s="26">
        <v>42464</v>
      </c>
      <c r="K75" s="43" t="s">
        <v>597</v>
      </c>
      <c r="L75" s="25">
        <v>62894.400000000001</v>
      </c>
      <c r="M75" s="25">
        <v>0</v>
      </c>
      <c r="N75" s="97">
        <v>62894.400000000001</v>
      </c>
      <c r="O75" s="111">
        <v>3235763.86</v>
      </c>
      <c r="P75" s="46">
        <v>42501</v>
      </c>
    </row>
    <row r="76" spans="1:20" s="108" customFormat="1" ht="12.5" x14ac:dyDescent="0.25">
      <c r="A76" s="106"/>
      <c r="B76" s="107" t="s">
        <v>97</v>
      </c>
      <c r="C76" s="42" t="s">
        <v>583</v>
      </c>
      <c r="D76" s="43" t="s">
        <v>118</v>
      </c>
      <c r="E76" s="43" t="s">
        <v>597</v>
      </c>
      <c r="F76" s="27">
        <v>19200</v>
      </c>
      <c r="G76" s="44">
        <v>42464</v>
      </c>
      <c r="H76" s="26">
        <v>42524</v>
      </c>
      <c r="I76" s="24">
        <v>14</v>
      </c>
      <c r="J76" s="26">
        <v>42430</v>
      </c>
      <c r="K76" s="43" t="s">
        <v>597</v>
      </c>
      <c r="L76" s="25">
        <v>19200</v>
      </c>
      <c r="M76" s="25">
        <v>0</v>
      </c>
      <c r="N76" s="88">
        <v>19200</v>
      </c>
      <c r="O76" s="27">
        <v>260813.08</v>
      </c>
      <c r="P76" s="46">
        <v>42502</v>
      </c>
      <c r="Q76" s="39"/>
      <c r="R76" s="39"/>
      <c r="S76" s="39"/>
      <c r="T76" s="39"/>
    </row>
    <row r="77" spans="1:20" s="108" customFormat="1" ht="12.5" x14ac:dyDescent="0.25">
      <c r="A77" s="106"/>
      <c r="B77" s="107" t="s">
        <v>97</v>
      </c>
      <c r="C77" s="42" t="s">
        <v>583</v>
      </c>
      <c r="D77" s="43" t="s">
        <v>119</v>
      </c>
      <c r="E77" s="43" t="s">
        <v>597</v>
      </c>
      <c r="F77" s="27">
        <v>42336</v>
      </c>
      <c r="G77" s="44">
        <v>42488</v>
      </c>
      <c r="H77" s="26">
        <v>42548</v>
      </c>
      <c r="I77" s="24">
        <v>13</v>
      </c>
      <c r="J77" s="26">
        <v>42430</v>
      </c>
      <c r="K77" s="43" t="s">
        <v>597</v>
      </c>
      <c r="L77" s="25">
        <v>42336</v>
      </c>
      <c r="M77" s="25">
        <v>0</v>
      </c>
      <c r="N77" s="112">
        <v>42336</v>
      </c>
      <c r="O77" s="113">
        <v>1000000</v>
      </c>
      <c r="P77" s="46">
        <v>42564</v>
      </c>
      <c r="Q77" s="39"/>
      <c r="R77" s="39"/>
      <c r="S77" s="39"/>
      <c r="T77" s="39"/>
    </row>
    <row r="78" spans="1:20" s="108" customFormat="1" ht="12.5" x14ac:dyDescent="0.25">
      <c r="A78" s="106"/>
      <c r="B78" s="107" t="s">
        <v>97</v>
      </c>
      <c r="C78" s="42" t="s">
        <v>583</v>
      </c>
      <c r="D78" s="43" t="s">
        <v>120</v>
      </c>
      <c r="E78" s="43" t="s">
        <v>597</v>
      </c>
      <c r="F78" s="27">
        <v>66920</v>
      </c>
      <c r="G78" s="44">
        <v>42488</v>
      </c>
      <c r="H78" s="26">
        <v>42548</v>
      </c>
      <c r="I78" s="24">
        <v>13</v>
      </c>
      <c r="J78" s="26">
        <v>42430</v>
      </c>
      <c r="K78" s="43" t="s">
        <v>597</v>
      </c>
      <c r="L78" s="25">
        <v>66920</v>
      </c>
      <c r="M78" s="25">
        <v>0</v>
      </c>
      <c r="N78" s="112">
        <v>66920</v>
      </c>
      <c r="O78" s="27">
        <v>1000000</v>
      </c>
      <c r="P78" s="46">
        <v>42564</v>
      </c>
      <c r="Q78" s="39"/>
      <c r="R78" s="39"/>
      <c r="S78" s="39"/>
      <c r="T78" s="39"/>
    </row>
    <row r="79" spans="1:20" s="108" customFormat="1" ht="12.5" x14ac:dyDescent="0.25">
      <c r="A79" s="106"/>
      <c r="B79" s="107" t="s">
        <v>97</v>
      </c>
      <c r="C79" s="42" t="s">
        <v>583</v>
      </c>
      <c r="D79" s="43" t="s">
        <v>121</v>
      </c>
      <c r="E79" s="43" t="s">
        <v>597</v>
      </c>
      <c r="F79" s="27">
        <v>64617.75</v>
      </c>
      <c r="G79" s="44">
        <v>42488</v>
      </c>
      <c r="H79" s="26">
        <v>42548</v>
      </c>
      <c r="I79" s="24">
        <v>13</v>
      </c>
      <c r="J79" s="26">
        <v>42430</v>
      </c>
      <c r="K79" s="43" t="s">
        <v>597</v>
      </c>
      <c r="L79" s="25">
        <v>64614.96</v>
      </c>
      <c r="M79" s="25">
        <v>0</v>
      </c>
      <c r="N79" s="112">
        <v>64614.96</v>
      </c>
      <c r="O79" s="27">
        <v>1000000</v>
      </c>
      <c r="P79" s="46">
        <v>42564</v>
      </c>
      <c r="Q79" s="39"/>
      <c r="R79" s="39"/>
      <c r="S79" s="39"/>
      <c r="T79" s="39"/>
    </row>
    <row r="80" spans="1:20" s="108" customFormat="1" ht="12.5" x14ac:dyDescent="0.25">
      <c r="A80" s="106"/>
      <c r="B80" s="107" t="s">
        <v>97</v>
      </c>
      <c r="C80" s="42" t="s">
        <v>583</v>
      </c>
      <c r="D80" s="43" t="s">
        <v>121</v>
      </c>
      <c r="E80" s="43" t="s">
        <v>597</v>
      </c>
      <c r="F80" s="27">
        <v>0</v>
      </c>
      <c r="G80" s="44">
        <v>42488</v>
      </c>
      <c r="H80" s="26">
        <v>42548</v>
      </c>
      <c r="I80" s="24">
        <v>58</v>
      </c>
      <c r="J80" s="26">
        <v>42644</v>
      </c>
      <c r="K80" s="43" t="s">
        <v>597</v>
      </c>
      <c r="L80" s="25">
        <v>5.04</v>
      </c>
      <c r="M80" s="25">
        <v>0</v>
      </c>
      <c r="N80" s="112">
        <v>5.04</v>
      </c>
      <c r="O80" s="27">
        <v>1000000</v>
      </c>
      <c r="P80" s="46">
        <v>42564</v>
      </c>
      <c r="Q80" s="39"/>
      <c r="R80" s="39"/>
      <c r="S80" s="39"/>
      <c r="T80" s="39"/>
    </row>
    <row r="81" spans="1:20" s="108" customFormat="1" ht="12.5" x14ac:dyDescent="0.25">
      <c r="A81" s="106"/>
      <c r="B81" s="107" t="s">
        <v>97</v>
      </c>
      <c r="C81" s="42" t="s">
        <v>583</v>
      </c>
      <c r="D81" s="43" t="s">
        <v>122</v>
      </c>
      <c r="E81" s="43" t="s">
        <v>597</v>
      </c>
      <c r="F81" s="27">
        <v>57413.97</v>
      </c>
      <c r="G81" s="44">
        <v>42488</v>
      </c>
      <c r="H81" s="26">
        <v>42548</v>
      </c>
      <c r="I81" s="24">
        <v>13</v>
      </c>
      <c r="J81" s="26">
        <v>42430</v>
      </c>
      <c r="K81" s="43" t="s">
        <v>597</v>
      </c>
      <c r="L81" s="25">
        <v>57413.97</v>
      </c>
      <c r="M81" s="25">
        <v>0</v>
      </c>
      <c r="N81" s="112">
        <v>57413.97</v>
      </c>
      <c r="O81" s="27">
        <v>1000000</v>
      </c>
      <c r="P81" s="46">
        <v>42564</v>
      </c>
      <c r="Q81" s="39"/>
      <c r="R81" s="39"/>
      <c r="S81" s="39"/>
      <c r="T81" s="39"/>
    </row>
    <row r="82" spans="1:20" s="108" customFormat="1" ht="12.5" x14ac:dyDescent="0.25">
      <c r="A82" s="106"/>
      <c r="B82" s="107" t="s">
        <v>97</v>
      </c>
      <c r="C82" s="42" t="s">
        <v>583</v>
      </c>
      <c r="D82" s="43" t="s">
        <v>123</v>
      </c>
      <c r="E82" s="43" t="s">
        <v>597</v>
      </c>
      <c r="F82" s="27">
        <v>15600</v>
      </c>
      <c r="G82" s="44">
        <v>42488</v>
      </c>
      <c r="H82" s="26">
        <v>42548</v>
      </c>
      <c r="I82" s="24">
        <v>13</v>
      </c>
      <c r="J82" s="26">
        <v>42430</v>
      </c>
      <c r="K82" s="43" t="s">
        <v>597</v>
      </c>
      <c r="L82" s="25">
        <v>15600</v>
      </c>
      <c r="M82" s="25">
        <v>0</v>
      </c>
      <c r="N82" s="112">
        <v>15600</v>
      </c>
      <c r="O82" s="27">
        <v>1000000</v>
      </c>
      <c r="P82" s="46">
        <v>42564</v>
      </c>
      <c r="Q82" s="39"/>
      <c r="R82" s="39"/>
      <c r="S82" s="39"/>
      <c r="T82" s="39"/>
    </row>
    <row r="83" spans="1:20" s="108" customFormat="1" ht="12.5" x14ac:dyDescent="0.25">
      <c r="A83" s="106"/>
      <c r="B83" s="107" t="s">
        <v>97</v>
      </c>
      <c r="C83" s="42" t="s">
        <v>583</v>
      </c>
      <c r="D83" s="43" t="s">
        <v>123</v>
      </c>
      <c r="E83" s="43" t="s">
        <v>597</v>
      </c>
      <c r="F83" s="27">
        <v>0</v>
      </c>
      <c r="G83" s="44">
        <v>42488</v>
      </c>
      <c r="H83" s="26">
        <v>42548</v>
      </c>
      <c r="I83" s="24">
        <v>49</v>
      </c>
      <c r="J83" s="26">
        <v>42614</v>
      </c>
      <c r="K83" s="43" t="s">
        <v>597</v>
      </c>
      <c r="L83" s="25">
        <v>-4</v>
      </c>
      <c r="M83" s="25">
        <v>0</v>
      </c>
      <c r="N83" s="114">
        <v>-4</v>
      </c>
      <c r="O83" s="27">
        <v>687374.44</v>
      </c>
      <c r="P83" s="46">
        <v>42649</v>
      </c>
      <c r="Q83" s="39"/>
      <c r="R83" s="39"/>
      <c r="S83" s="39"/>
      <c r="T83" s="39"/>
    </row>
    <row r="84" spans="1:20" s="108" customFormat="1" ht="12.5" x14ac:dyDescent="0.25">
      <c r="A84" s="106"/>
      <c r="B84" s="107" t="s">
        <v>97</v>
      </c>
      <c r="C84" s="42" t="s">
        <v>584</v>
      </c>
      <c r="D84" s="43" t="s">
        <v>124</v>
      </c>
      <c r="E84" s="43" t="s">
        <v>597</v>
      </c>
      <c r="F84" s="27">
        <v>39645</v>
      </c>
      <c r="G84" s="26">
        <v>42555</v>
      </c>
      <c r="H84" s="26">
        <v>42615</v>
      </c>
      <c r="I84" s="24">
        <v>20711976</v>
      </c>
      <c r="J84" s="26">
        <v>42430</v>
      </c>
      <c r="K84" s="43" t="s">
        <v>597</v>
      </c>
      <c r="L84" s="25">
        <v>40210.04</v>
      </c>
      <c r="M84" s="25">
        <v>0</v>
      </c>
      <c r="N84" s="89">
        <v>40210.04</v>
      </c>
      <c r="O84" s="27">
        <v>1188862.3700000001</v>
      </c>
      <c r="P84" s="84">
        <v>42629</v>
      </c>
    </row>
    <row r="85" spans="1:20" s="108" customFormat="1" ht="12.5" x14ac:dyDescent="0.25">
      <c r="A85" s="106"/>
      <c r="B85" s="107" t="s">
        <v>97</v>
      </c>
      <c r="C85" s="42" t="s">
        <v>584</v>
      </c>
      <c r="D85" s="43" t="s">
        <v>125</v>
      </c>
      <c r="E85" s="43" t="s">
        <v>597</v>
      </c>
      <c r="F85" s="27">
        <v>66150</v>
      </c>
      <c r="G85" s="26">
        <v>42555</v>
      </c>
      <c r="H85" s="26">
        <v>42615</v>
      </c>
      <c r="I85" s="24">
        <v>20711976</v>
      </c>
      <c r="J85" s="26">
        <v>42430</v>
      </c>
      <c r="K85" s="43" t="s">
        <v>597</v>
      </c>
      <c r="L85" s="25">
        <v>66666.759999999995</v>
      </c>
      <c r="M85" s="25">
        <v>0</v>
      </c>
      <c r="N85" s="89">
        <v>66666.759999999995</v>
      </c>
      <c r="O85" s="27">
        <v>1188862.3700000001</v>
      </c>
      <c r="P85" s="84">
        <v>42629</v>
      </c>
    </row>
    <row r="86" spans="1:20" s="108" customFormat="1" ht="12.5" x14ac:dyDescent="0.25">
      <c r="A86" s="106"/>
      <c r="B86" s="107" t="s">
        <v>97</v>
      </c>
      <c r="C86" s="105" t="s">
        <v>586</v>
      </c>
      <c r="D86" s="43" t="s">
        <v>126</v>
      </c>
      <c r="E86" s="43" t="s">
        <v>597</v>
      </c>
      <c r="F86" s="27">
        <v>1434139.2</v>
      </c>
      <c r="G86" s="26">
        <v>42550</v>
      </c>
      <c r="H86" s="26">
        <v>42610</v>
      </c>
      <c r="I86" s="24">
        <v>1608007</v>
      </c>
      <c r="J86" s="26">
        <v>42670</v>
      </c>
      <c r="K86" s="43" t="s">
        <v>597</v>
      </c>
      <c r="L86" s="25">
        <v>1434139.2</v>
      </c>
      <c r="M86" s="25">
        <v>0</v>
      </c>
      <c r="N86" s="109">
        <v>1434139.2</v>
      </c>
      <c r="O86" s="27">
        <v>12810751.15</v>
      </c>
      <c r="P86" s="46">
        <v>42674</v>
      </c>
      <c r="Q86" s="39"/>
    </row>
    <row r="87" spans="1:20" s="108" customFormat="1" ht="12.5" x14ac:dyDescent="0.25">
      <c r="A87" s="106"/>
      <c r="B87" s="107" t="s">
        <v>97</v>
      </c>
      <c r="C87" s="105" t="s">
        <v>586</v>
      </c>
      <c r="D87" s="43" t="s">
        <v>127</v>
      </c>
      <c r="E87" s="43" t="s">
        <v>597</v>
      </c>
      <c r="F87" s="27">
        <v>75546</v>
      </c>
      <c r="G87" s="26">
        <v>42578</v>
      </c>
      <c r="H87" s="26">
        <v>42638</v>
      </c>
      <c r="I87" s="24">
        <v>1608008</v>
      </c>
      <c r="J87" s="26">
        <v>42670</v>
      </c>
      <c r="K87" s="43" t="s">
        <v>597</v>
      </c>
      <c r="L87" s="25">
        <v>75546</v>
      </c>
      <c r="M87" s="25">
        <v>0</v>
      </c>
      <c r="N87" s="109">
        <v>75546</v>
      </c>
      <c r="O87" s="27">
        <v>12810751.15</v>
      </c>
      <c r="P87" s="46">
        <v>42674</v>
      </c>
      <c r="Q87" s="39"/>
    </row>
    <row r="88" spans="1:20" s="108" customFormat="1" ht="12.5" x14ac:dyDescent="0.25">
      <c r="A88" s="106"/>
      <c r="B88" s="107" t="s">
        <v>97</v>
      </c>
      <c r="C88" s="105" t="s">
        <v>586</v>
      </c>
      <c r="D88" s="43" t="s">
        <v>128</v>
      </c>
      <c r="E88" s="43" t="s">
        <v>597</v>
      </c>
      <c r="F88" s="27">
        <v>550663.6</v>
      </c>
      <c r="G88" s="26">
        <v>42550</v>
      </c>
      <c r="H88" s="26">
        <v>42610</v>
      </c>
      <c r="I88" s="24">
        <v>1608009</v>
      </c>
      <c r="J88" s="26">
        <v>42670</v>
      </c>
      <c r="K88" s="43" t="s">
        <v>597</v>
      </c>
      <c r="L88" s="25">
        <v>550663.76</v>
      </c>
      <c r="M88" s="25">
        <v>0</v>
      </c>
      <c r="N88" s="109">
        <v>550663.76</v>
      </c>
      <c r="O88" s="27">
        <v>12810751.15</v>
      </c>
      <c r="P88" s="46">
        <v>42674</v>
      </c>
      <c r="Q88" s="39"/>
    </row>
    <row r="89" spans="1:20" s="108" customFormat="1" ht="12.5" x14ac:dyDescent="0.25">
      <c r="A89" s="106"/>
      <c r="B89" s="107" t="s">
        <v>97</v>
      </c>
      <c r="C89" s="105" t="s">
        <v>586</v>
      </c>
      <c r="D89" s="43" t="s">
        <v>129</v>
      </c>
      <c r="E89" s="43" t="s">
        <v>597</v>
      </c>
      <c r="F89" s="27">
        <v>56160</v>
      </c>
      <c r="G89" s="26">
        <v>42578</v>
      </c>
      <c r="H89" s="26">
        <v>42638</v>
      </c>
      <c r="I89" s="24">
        <v>1608010</v>
      </c>
      <c r="J89" s="26">
        <v>42670</v>
      </c>
      <c r="K89" s="43" t="s">
        <v>597</v>
      </c>
      <c r="L89" s="25">
        <v>56160</v>
      </c>
      <c r="M89" s="25">
        <v>0</v>
      </c>
      <c r="N89" s="109">
        <v>56160</v>
      </c>
      <c r="O89" s="27">
        <v>12810751.15</v>
      </c>
      <c r="P89" s="46">
        <v>42674</v>
      </c>
      <c r="Q89" s="39"/>
    </row>
    <row r="90" spans="1:20" s="108" customFormat="1" ht="12.5" x14ac:dyDescent="0.25">
      <c r="A90" s="106"/>
      <c r="B90" s="107" t="s">
        <v>97</v>
      </c>
      <c r="C90" s="105" t="s">
        <v>586</v>
      </c>
      <c r="D90" s="43" t="s">
        <v>130</v>
      </c>
      <c r="E90" s="43" t="s">
        <v>597</v>
      </c>
      <c r="F90" s="27">
        <v>3788</v>
      </c>
      <c r="G90" s="26">
        <v>42578</v>
      </c>
      <c r="H90" s="26">
        <v>42638</v>
      </c>
      <c r="I90" s="24">
        <v>1608011</v>
      </c>
      <c r="J90" s="26">
        <v>42670</v>
      </c>
      <c r="K90" s="43" t="s">
        <v>597</v>
      </c>
      <c r="L90" s="25">
        <v>3788</v>
      </c>
      <c r="M90" s="25">
        <v>0</v>
      </c>
      <c r="N90" s="109">
        <v>3788</v>
      </c>
      <c r="O90" s="27">
        <v>12810751.15</v>
      </c>
      <c r="P90" s="46">
        <v>42674</v>
      </c>
      <c r="Q90" s="39"/>
    </row>
    <row r="91" spans="1:20" s="108" customFormat="1" ht="12.5" x14ac:dyDescent="0.25">
      <c r="A91" s="106"/>
      <c r="B91" s="107" t="s">
        <v>97</v>
      </c>
      <c r="C91" s="105" t="s">
        <v>586</v>
      </c>
      <c r="D91" s="43" t="s">
        <v>131</v>
      </c>
      <c r="E91" s="43" t="s">
        <v>597</v>
      </c>
      <c r="F91" s="27">
        <v>327465</v>
      </c>
      <c r="G91" s="26">
        <v>42578</v>
      </c>
      <c r="H91" s="26">
        <v>42638</v>
      </c>
      <c r="I91" s="24">
        <v>1608012</v>
      </c>
      <c r="J91" s="26">
        <v>42670</v>
      </c>
      <c r="K91" s="43" t="s">
        <v>597</v>
      </c>
      <c r="L91" s="25">
        <v>327465</v>
      </c>
      <c r="M91" s="25">
        <v>0</v>
      </c>
      <c r="N91" s="109">
        <v>327465</v>
      </c>
      <c r="O91" s="27">
        <v>12810751.15</v>
      </c>
      <c r="P91" s="46">
        <v>42674</v>
      </c>
      <c r="Q91" s="39"/>
    </row>
    <row r="92" spans="1:20" s="108" customFormat="1" ht="13" thickBot="1" x14ac:dyDescent="0.3">
      <c r="A92" s="106"/>
      <c r="B92" s="107" t="s">
        <v>97</v>
      </c>
      <c r="C92" s="105" t="s">
        <v>586</v>
      </c>
      <c r="D92" s="43" t="s">
        <v>132</v>
      </c>
      <c r="E92" s="43" t="s">
        <v>597</v>
      </c>
      <c r="F92" s="27">
        <v>105000</v>
      </c>
      <c r="G92" s="26">
        <v>42578</v>
      </c>
      <c r="H92" s="26">
        <v>42638</v>
      </c>
      <c r="I92" s="24">
        <v>1608013</v>
      </c>
      <c r="J92" s="26">
        <v>42670</v>
      </c>
      <c r="K92" s="43" t="s">
        <v>597</v>
      </c>
      <c r="L92" s="25">
        <v>105000</v>
      </c>
      <c r="M92" s="25">
        <v>0</v>
      </c>
      <c r="N92" s="109">
        <v>105000</v>
      </c>
      <c r="O92" s="27">
        <v>12810751.15</v>
      </c>
      <c r="P92" s="46">
        <v>42674</v>
      </c>
      <c r="Q92" s="39"/>
    </row>
    <row r="93" spans="1:20" s="70" customFormat="1" ht="13.5" thickBot="1" x14ac:dyDescent="0.35">
      <c r="A93" s="106"/>
      <c r="B93" s="180" t="s">
        <v>21</v>
      </c>
      <c r="C93" s="101"/>
      <c r="D93" s="102"/>
      <c r="E93" s="102"/>
      <c r="F93" s="62">
        <v>4081300.2199999997</v>
      </c>
      <c r="G93" s="61"/>
      <c r="H93" s="61"/>
      <c r="I93" s="59"/>
      <c r="J93" s="61"/>
      <c r="K93" s="102"/>
      <c r="L93" s="60">
        <v>4082380.4299999997</v>
      </c>
      <c r="M93" s="60">
        <v>0</v>
      </c>
      <c r="N93" s="60">
        <v>4082380.4299999997</v>
      </c>
      <c r="O93" s="62"/>
      <c r="P93" s="103"/>
    </row>
    <row r="94" spans="1:20" s="108" customFormat="1" ht="12.5" x14ac:dyDescent="0.25">
      <c r="A94" s="106"/>
      <c r="B94" s="107" t="s">
        <v>133</v>
      </c>
      <c r="C94" s="42" t="s">
        <v>585</v>
      </c>
      <c r="D94" s="43" t="s">
        <v>134</v>
      </c>
      <c r="E94" s="43" t="s">
        <v>597</v>
      </c>
      <c r="F94" s="27">
        <v>8457.75</v>
      </c>
      <c r="G94" s="44">
        <v>42493</v>
      </c>
      <c r="H94" s="26">
        <v>42553</v>
      </c>
      <c r="I94" s="24" t="s">
        <v>135</v>
      </c>
      <c r="J94" s="26">
        <v>42514</v>
      </c>
      <c r="K94" s="43" t="s">
        <v>597</v>
      </c>
      <c r="L94" s="25">
        <v>8457.75</v>
      </c>
      <c r="M94" s="25">
        <v>0</v>
      </c>
      <c r="N94" s="115">
        <v>8457.75</v>
      </c>
      <c r="O94" s="116">
        <v>2359284.2000000002</v>
      </c>
      <c r="P94" s="46">
        <v>42585</v>
      </c>
      <c r="Q94" s="39"/>
      <c r="R94" s="39"/>
    </row>
    <row r="95" spans="1:20" s="108" customFormat="1" ht="12.5" x14ac:dyDescent="0.25">
      <c r="A95" s="106"/>
      <c r="B95" s="107" t="s">
        <v>133</v>
      </c>
      <c r="C95" s="42" t="s">
        <v>585</v>
      </c>
      <c r="D95" s="43" t="s">
        <v>136</v>
      </c>
      <c r="E95" s="43" t="s">
        <v>597</v>
      </c>
      <c r="F95" s="27">
        <v>166934.25</v>
      </c>
      <c r="G95" s="44">
        <v>42493</v>
      </c>
      <c r="H95" s="26">
        <v>42553</v>
      </c>
      <c r="I95" s="24" t="s">
        <v>137</v>
      </c>
      <c r="J95" s="26">
        <v>42514</v>
      </c>
      <c r="K95" s="43" t="s">
        <v>597</v>
      </c>
      <c r="L95" s="25">
        <v>166934.25</v>
      </c>
      <c r="M95" s="25">
        <v>0</v>
      </c>
      <c r="N95" s="115">
        <v>166934.25</v>
      </c>
      <c r="O95" s="27">
        <v>2359284.2000000002</v>
      </c>
      <c r="P95" s="46">
        <v>42585</v>
      </c>
      <c r="Q95" s="39"/>
      <c r="R95" s="39"/>
    </row>
    <row r="96" spans="1:20" s="108" customFormat="1" ht="12.5" x14ac:dyDescent="0.25">
      <c r="A96" s="106"/>
      <c r="B96" s="107" t="s">
        <v>133</v>
      </c>
      <c r="C96" s="42" t="s">
        <v>585</v>
      </c>
      <c r="D96" s="43" t="s">
        <v>138</v>
      </c>
      <c r="E96" s="43" t="s">
        <v>597</v>
      </c>
      <c r="F96" s="27">
        <v>71752.800000000003</v>
      </c>
      <c r="G96" s="44">
        <v>42493</v>
      </c>
      <c r="H96" s="26">
        <v>42553</v>
      </c>
      <c r="I96" s="24" t="s">
        <v>139</v>
      </c>
      <c r="J96" s="26">
        <v>42514</v>
      </c>
      <c r="K96" s="43" t="s">
        <v>597</v>
      </c>
      <c r="L96" s="25">
        <v>71752.800000000003</v>
      </c>
      <c r="M96" s="25">
        <v>0</v>
      </c>
      <c r="N96" s="115">
        <v>71752.800000000003</v>
      </c>
      <c r="O96" s="27">
        <v>2359284.2000000002</v>
      </c>
      <c r="P96" s="46">
        <v>42585</v>
      </c>
      <c r="Q96" s="39"/>
      <c r="R96" s="39"/>
    </row>
    <row r="97" spans="1:18" s="108" customFormat="1" ht="12.5" x14ac:dyDescent="0.25">
      <c r="A97" s="106"/>
      <c r="B97" s="107" t="s">
        <v>133</v>
      </c>
      <c r="C97" s="42" t="s">
        <v>583</v>
      </c>
      <c r="D97" s="43" t="s">
        <v>140</v>
      </c>
      <c r="E97" s="43" t="s">
        <v>597</v>
      </c>
      <c r="F97" s="27">
        <v>75640</v>
      </c>
      <c r="G97" s="44">
        <v>42501</v>
      </c>
      <c r="H97" s="26">
        <v>42561</v>
      </c>
      <c r="I97" s="24">
        <v>16</v>
      </c>
      <c r="J97" s="26">
        <v>42491</v>
      </c>
      <c r="K97" s="43" t="s">
        <v>597</v>
      </c>
      <c r="L97" s="25">
        <v>75640</v>
      </c>
      <c r="M97" s="25">
        <v>0</v>
      </c>
      <c r="N97" s="112">
        <v>75640</v>
      </c>
      <c r="O97" s="27">
        <v>1000000</v>
      </c>
      <c r="P97" s="46">
        <v>42564</v>
      </c>
      <c r="Q97" s="39"/>
      <c r="R97" s="39"/>
    </row>
    <row r="98" spans="1:18" s="108" customFormat="1" ht="12.5" x14ac:dyDescent="0.25">
      <c r="A98" s="106"/>
      <c r="B98" s="107" t="s">
        <v>133</v>
      </c>
      <c r="C98" s="42" t="s">
        <v>584</v>
      </c>
      <c r="D98" s="43" t="s">
        <v>141</v>
      </c>
      <c r="E98" s="43" t="s">
        <v>597</v>
      </c>
      <c r="F98" s="27">
        <v>6880</v>
      </c>
      <c r="G98" s="44">
        <v>42501</v>
      </c>
      <c r="H98" s="26">
        <v>42561</v>
      </c>
      <c r="I98" s="24">
        <v>20711856</v>
      </c>
      <c r="J98" s="26">
        <v>42491</v>
      </c>
      <c r="K98" s="43" t="s">
        <v>597</v>
      </c>
      <c r="L98" s="25">
        <v>6880</v>
      </c>
      <c r="M98" s="25">
        <v>0</v>
      </c>
      <c r="N98" s="89">
        <v>6880</v>
      </c>
      <c r="O98" s="117">
        <v>1188862.3700000001</v>
      </c>
      <c r="P98" s="84">
        <v>42629</v>
      </c>
      <c r="Q98" s="39"/>
      <c r="R98" s="39"/>
    </row>
    <row r="99" spans="1:18" s="108" customFormat="1" ht="12.5" x14ac:dyDescent="0.25">
      <c r="A99" s="106"/>
      <c r="B99" s="107" t="s">
        <v>133</v>
      </c>
      <c r="C99" s="42" t="s">
        <v>583</v>
      </c>
      <c r="D99" s="43" t="s">
        <v>142</v>
      </c>
      <c r="E99" s="43" t="s">
        <v>597</v>
      </c>
      <c r="F99" s="27">
        <v>139628.25</v>
      </c>
      <c r="G99" s="44">
        <v>42501</v>
      </c>
      <c r="H99" s="26">
        <v>42561</v>
      </c>
      <c r="I99" s="24">
        <v>19</v>
      </c>
      <c r="J99" s="26">
        <v>42491</v>
      </c>
      <c r="K99" s="43" t="s">
        <v>597</v>
      </c>
      <c r="L99" s="25">
        <v>139628.25</v>
      </c>
      <c r="M99" s="25">
        <v>0</v>
      </c>
      <c r="N99" s="112">
        <v>139628.25</v>
      </c>
      <c r="O99" s="27">
        <v>1000000</v>
      </c>
      <c r="P99" s="46">
        <v>42564</v>
      </c>
      <c r="Q99" s="39"/>
      <c r="R99" s="39"/>
    </row>
    <row r="100" spans="1:18" s="108" customFormat="1" ht="12.5" x14ac:dyDescent="0.25">
      <c r="A100" s="106"/>
      <c r="B100" s="107" t="s">
        <v>133</v>
      </c>
      <c r="C100" s="42" t="s">
        <v>583</v>
      </c>
      <c r="D100" s="43" t="s">
        <v>143</v>
      </c>
      <c r="E100" s="43" t="s">
        <v>597</v>
      </c>
      <c r="F100" s="27">
        <v>55240.47</v>
      </c>
      <c r="G100" s="44">
        <v>42501</v>
      </c>
      <c r="H100" s="26">
        <v>42561</v>
      </c>
      <c r="I100" s="24">
        <v>20</v>
      </c>
      <c r="J100" s="26">
        <v>42491</v>
      </c>
      <c r="K100" s="43" t="s">
        <v>597</v>
      </c>
      <c r="L100" s="25">
        <v>55240.47</v>
      </c>
      <c r="M100" s="25">
        <v>0</v>
      </c>
      <c r="N100" s="112">
        <v>55240.47</v>
      </c>
      <c r="O100" s="27">
        <v>1000000</v>
      </c>
      <c r="P100" s="46">
        <v>42564</v>
      </c>
      <c r="Q100" s="39"/>
      <c r="R100" s="39"/>
    </row>
    <row r="101" spans="1:18" s="108" customFormat="1" ht="12.5" x14ac:dyDescent="0.25">
      <c r="A101" s="106"/>
      <c r="B101" s="107" t="s">
        <v>133</v>
      </c>
      <c r="C101" s="42" t="s">
        <v>584</v>
      </c>
      <c r="D101" s="43" t="s">
        <v>144</v>
      </c>
      <c r="E101" s="43" t="s">
        <v>597</v>
      </c>
      <c r="F101" s="27">
        <v>11520</v>
      </c>
      <c r="G101" s="44">
        <v>42501</v>
      </c>
      <c r="H101" s="26">
        <v>42561</v>
      </c>
      <c r="I101" s="24">
        <v>20711855</v>
      </c>
      <c r="J101" s="26">
        <v>42491</v>
      </c>
      <c r="K101" s="43" t="s">
        <v>597</v>
      </c>
      <c r="L101" s="25">
        <v>11520</v>
      </c>
      <c r="M101" s="25">
        <v>0</v>
      </c>
      <c r="N101" s="89">
        <v>11520</v>
      </c>
      <c r="O101" s="27">
        <v>1188862.3700000001</v>
      </c>
      <c r="P101" s="84">
        <v>42629</v>
      </c>
      <c r="Q101" s="39"/>
      <c r="R101" s="39"/>
    </row>
    <row r="102" spans="1:18" s="108" customFormat="1" ht="12.5" x14ac:dyDescent="0.25">
      <c r="A102" s="106"/>
      <c r="B102" s="107" t="s">
        <v>133</v>
      </c>
      <c r="C102" s="42" t="s">
        <v>584</v>
      </c>
      <c r="D102" s="43" t="s">
        <v>145</v>
      </c>
      <c r="E102" s="43" t="s">
        <v>597</v>
      </c>
      <c r="F102" s="27">
        <v>97587</v>
      </c>
      <c r="G102" s="44">
        <v>42501</v>
      </c>
      <c r="H102" s="26">
        <v>42561</v>
      </c>
      <c r="I102" s="24">
        <v>20711858</v>
      </c>
      <c r="J102" s="26">
        <v>42491</v>
      </c>
      <c r="K102" s="43" t="s">
        <v>597</v>
      </c>
      <c r="L102" s="25">
        <v>97587</v>
      </c>
      <c r="M102" s="25">
        <v>0</v>
      </c>
      <c r="N102" s="89">
        <v>97587</v>
      </c>
      <c r="O102" s="27">
        <v>1188862.3700000001</v>
      </c>
      <c r="P102" s="84">
        <v>42629</v>
      </c>
      <c r="Q102" s="39"/>
      <c r="R102" s="39"/>
    </row>
    <row r="103" spans="1:18" s="108" customFormat="1" ht="12.5" x14ac:dyDescent="0.25">
      <c r="A103" s="106"/>
      <c r="B103" s="107" t="s">
        <v>133</v>
      </c>
      <c r="C103" s="42" t="s">
        <v>584</v>
      </c>
      <c r="D103" s="43" t="s">
        <v>146</v>
      </c>
      <c r="E103" s="43" t="s">
        <v>597</v>
      </c>
      <c r="F103" s="27">
        <v>53972.28</v>
      </c>
      <c r="G103" s="44">
        <v>42501</v>
      </c>
      <c r="H103" s="26">
        <v>42561</v>
      </c>
      <c r="I103" s="24">
        <v>20711857</v>
      </c>
      <c r="J103" s="26">
        <v>42491</v>
      </c>
      <c r="K103" s="43" t="s">
        <v>597</v>
      </c>
      <c r="L103" s="25">
        <v>53972.28</v>
      </c>
      <c r="M103" s="25">
        <v>0</v>
      </c>
      <c r="N103" s="89">
        <v>53972.28</v>
      </c>
      <c r="O103" s="27">
        <v>1188862.3700000001</v>
      </c>
      <c r="P103" s="84">
        <v>42629</v>
      </c>
      <c r="Q103" s="39"/>
      <c r="R103" s="39"/>
    </row>
    <row r="104" spans="1:18" s="108" customFormat="1" ht="12.5" x14ac:dyDescent="0.25">
      <c r="A104" s="106"/>
      <c r="B104" s="107" t="s">
        <v>133</v>
      </c>
      <c r="C104" s="42" t="s">
        <v>583</v>
      </c>
      <c r="D104" s="43" t="s">
        <v>147</v>
      </c>
      <c r="E104" s="43" t="s">
        <v>597</v>
      </c>
      <c r="F104" s="27">
        <v>11400</v>
      </c>
      <c r="G104" s="44">
        <v>42501</v>
      </c>
      <c r="H104" s="26">
        <v>42561</v>
      </c>
      <c r="I104" s="24">
        <v>15</v>
      </c>
      <c r="J104" s="26">
        <v>42491</v>
      </c>
      <c r="K104" s="43" t="s">
        <v>597</v>
      </c>
      <c r="L104" s="25">
        <v>11400</v>
      </c>
      <c r="M104" s="25">
        <v>0</v>
      </c>
      <c r="N104" s="112">
        <v>11400</v>
      </c>
      <c r="O104" s="27">
        <v>1000000</v>
      </c>
      <c r="P104" s="46">
        <v>42564</v>
      </c>
      <c r="Q104" s="39"/>
      <c r="R104" s="39"/>
    </row>
    <row r="105" spans="1:18" s="108" customFormat="1" ht="12.5" x14ac:dyDescent="0.25">
      <c r="A105" s="106"/>
      <c r="B105" s="107" t="s">
        <v>133</v>
      </c>
      <c r="C105" s="42" t="s">
        <v>583</v>
      </c>
      <c r="D105" s="43" t="s">
        <v>148</v>
      </c>
      <c r="E105" s="43" t="s">
        <v>597</v>
      </c>
      <c r="F105" s="27">
        <v>34400</v>
      </c>
      <c r="G105" s="44">
        <v>42501</v>
      </c>
      <c r="H105" s="26">
        <v>42561</v>
      </c>
      <c r="I105" s="24">
        <v>17</v>
      </c>
      <c r="J105" s="26">
        <v>42491</v>
      </c>
      <c r="K105" s="43" t="s">
        <v>597</v>
      </c>
      <c r="L105" s="25">
        <v>34400</v>
      </c>
      <c r="M105" s="25">
        <v>0</v>
      </c>
      <c r="N105" s="112">
        <v>34400</v>
      </c>
      <c r="O105" s="27">
        <v>1000000</v>
      </c>
      <c r="P105" s="46">
        <v>42564</v>
      </c>
      <c r="Q105" s="39"/>
      <c r="R105" s="39"/>
    </row>
    <row r="106" spans="1:18" s="108" customFormat="1" ht="12.5" x14ac:dyDescent="0.25">
      <c r="A106" s="106"/>
      <c r="B106" s="107" t="s">
        <v>133</v>
      </c>
      <c r="C106" s="42" t="s">
        <v>583</v>
      </c>
      <c r="D106" s="43" t="s">
        <v>149</v>
      </c>
      <c r="E106" s="43" t="s">
        <v>597</v>
      </c>
      <c r="F106" s="27">
        <v>16731</v>
      </c>
      <c r="G106" s="44">
        <v>42501</v>
      </c>
      <c r="H106" s="26">
        <v>42561</v>
      </c>
      <c r="I106" s="24">
        <v>21</v>
      </c>
      <c r="J106" s="26">
        <v>42491</v>
      </c>
      <c r="K106" s="43" t="s">
        <v>597</v>
      </c>
      <c r="L106" s="25">
        <v>16731</v>
      </c>
      <c r="M106" s="25">
        <v>0</v>
      </c>
      <c r="N106" s="112">
        <v>16731</v>
      </c>
      <c r="O106" s="27">
        <v>1000000</v>
      </c>
      <c r="P106" s="46">
        <v>42564</v>
      </c>
      <c r="Q106" s="39"/>
      <c r="R106" s="39"/>
    </row>
    <row r="107" spans="1:18" s="108" customFormat="1" ht="12.5" x14ac:dyDescent="0.25">
      <c r="A107" s="106"/>
      <c r="B107" s="107" t="s">
        <v>133</v>
      </c>
      <c r="C107" s="42" t="s">
        <v>583</v>
      </c>
      <c r="D107" s="43" t="s">
        <v>150</v>
      </c>
      <c r="E107" s="43" t="s">
        <v>597</v>
      </c>
      <c r="F107" s="27">
        <v>50112</v>
      </c>
      <c r="G107" s="44">
        <v>42501</v>
      </c>
      <c r="H107" s="26">
        <v>42561</v>
      </c>
      <c r="I107" s="24">
        <v>18</v>
      </c>
      <c r="J107" s="26">
        <v>42491</v>
      </c>
      <c r="K107" s="43" t="s">
        <v>597</v>
      </c>
      <c r="L107" s="25">
        <v>50112</v>
      </c>
      <c r="M107" s="25">
        <v>0</v>
      </c>
      <c r="N107" s="112">
        <v>50112</v>
      </c>
      <c r="O107" s="27">
        <v>1000000</v>
      </c>
      <c r="P107" s="46">
        <v>42564</v>
      </c>
      <c r="Q107" s="39"/>
      <c r="R107" s="39"/>
    </row>
    <row r="108" spans="1:18" s="108" customFormat="1" ht="12.5" x14ac:dyDescent="0.25">
      <c r="A108" s="106"/>
      <c r="B108" s="107" t="s">
        <v>133</v>
      </c>
      <c r="C108" s="42" t="s">
        <v>588</v>
      </c>
      <c r="D108" s="43" t="s">
        <v>151</v>
      </c>
      <c r="E108" s="43" t="s">
        <v>597</v>
      </c>
      <c r="F108" s="27">
        <v>73360.349999999991</v>
      </c>
      <c r="G108" s="44">
        <v>42510</v>
      </c>
      <c r="H108" s="26">
        <v>42570</v>
      </c>
      <c r="I108" s="24" t="s">
        <v>152</v>
      </c>
      <c r="J108" s="26">
        <v>42657</v>
      </c>
      <c r="K108" s="43" t="s">
        <v>597</v>
      </c>
      <c r="L108" s="25">
        <v>73360.349999999991</v>
      </c>
      <c r="M108" s="25">
        <v>0</v>
      </c>
      <c r="N108" s="118">
        <v>73360.349999999991</v>
      </c>
      <c r="O108" s="119">
        <v>1571028.3</v>
      </c>
      <c r="P108" s="46">
        <v>42670</v>
      </c>
      <c r="Q108" s="39"/>
    </row>
    <row r="109" spans="1:18" s="108" customFormat="1" ht="12.5" x14ac:dyDescent="0.25">
      <c r="A109" s="106"/>
      <c r="B109" s="107" t="s">
        <v>133</v>
      </c>
      <c r="C109" s="42" t="s">
        <v>588</v>
      </c>
      <c r="D109" s="43" t="s">
        <v>153</v>
      </c>
      <c r="E109" s="43" t="s">
        <v>597</v>
      </c>
      <c r="F109" s="27">
        <v>60875.5</v>
      </c>
      <c r="G109" s="44">
        <v>42510</v>
      </c>
      <c r="H109" s="26">
        <v>42570</v>
      </c>
      <c r="I109" s="24" t="s">
        <v>152</v>
      </c>
      <c r="J109" s="26">
        <v>42657</v>
      </c>
      <c r="K109" s="43" t="s">
        <v>597</v>
      </c>
      <c r="L109" s="25">
        <v>60875.5</v>
      </c>
      <c r="M109" s="25">
        <v>0</v>
      </c>
      <c r="N109" s="118">
        <v>60875.5</v>
      </c>
      <c r="O109" s="27">
        <v>1571028.3</v>
      </c>
      <c r="P109" s="46">
        <v>42670</v>
      </c>
      <c r="Q109" s="39"/>
    </row>
    <row r="110" spans="1:18" s="108" customFormat="1" ht="12.5" x14ac:dyDescent="0.25">
      <c r="A110" s="106"/>
      <c r="B110" s="107" t="s">
        <v>133</v>
      </c>
      <c r="C110" s="42" t="s">
        <v>588</v>
      </c>
      <c r="D110" s="43" t="s">
        <v>154</v>
      </c>
      <c r="E110" s="43" t="s">
        <v>597</v>
      </c>
      <c r="F110" s="27">
        <v>95936.400000000009</v>
      </c>
      <c r="G110" s="44">
        <v>42510</v>
      </c>
      <c r="H110" s="26">
        <v>42570</v>
      </c>
      <c r="I110" s="24" t="s">
        <v>152</v>
      </c>
      <c r="J110" s="26">
        <v>42657</v>
      </c>
      <c r="K110" s="43" t="s">
        <v>597</v>
      </c>
      <c r="L110" s="25">
        <v>95936.400000000009</v>
      </c>
      <c r="M110" s="25">
        <v>0</v>
      </c>
      <c r="N110" s="118">
        <v>95936.400000000009</v>
      </c>
      <c r="O110" s="27">
        <v>1571028.3</v>
      </c>
      <c r="P110" s="46">
        <v>42670</v>
      </c>
      <c r="Q110" s="39"/>
    </row>
    <row r="111" spans="1:18" s="108" customFormat="1" ht="12.5" x14ac:dyDescent="0.25">
      <c r="A111" s="106"/>
      <c r="B111" s="107" t="s">
        <v>133</v>
      </c>
      <c r="C111" s="42" t="s">
        <v>588</v>
      </c>
      <c r="D111" s="43" t="s">
        <v>155</v>
      </c>
      <c r="E111" s="43" t="s">
        <v>597</v>
      </c>
      <c r="F111" s="27">
        <v>13456.099999999999</v>
      </c>
      <c r="G111" s="44">
        <v>42510</v>
      </c>
      <c r="H111" s="26">
        <v>42570</v>
      </c>
      <c r="I111" s="24" t="s">
        <v>152</v>
      </c>
      <c r="J111" s="26">
        <v>42657</v>
      </c>
      <c r="K111" s="43" t="s">
        <v>597</v>
      </c>
      <c r="L111" s="25">
        <v>13456.099999999999</v>
      </c>
      <c r="M111" s="25">
        <v>0</v>
      </c>
      <c r="N111" s="118">
        <v>13456.099999999999</v>
      </c>
      <c r="O111" s="27">
        <v>1571028.3</v>
      </c>
      <c r="P111" s="46">
        <v>42670</v>
      </c>
      <c r="Q111" s="39"/>
    </row>
    <row r="112" spans="1:18" s="108" customFormat="1" ht="12.5" x14ac:dyDescent="0.25">
      <c r="A112" s="106"/>
      <c r="B112" s="107" t="s">
        <v>133</v>
      </c>
      <c r="C112" s="42" t="s">
        <v>588</v>
      </c>
      <c r="D112" s="43" t="s">
        <v>156</v>
      </c>
      <c r="E112" s="43" t="s">
        <v>597</v>
      </c>
      <c r="F112" s="27">
        <v>27668.2</v>
      </c>
      <c r="G112" s="44">
        <v>42510</v>
      </c>
      <c r="H112" s="26">
        <v>42570</v>
      </c>
      <c r="I112" s="24" t="s">
        <v>152</v>
      </c>
      <c r="J112" s="26">
        <v>42657</v>
      </c>
      <c r="K112" s="43" t="s">
        <v>597</v>
      </c>
      <c r="L112" s="25">
        <v>27668.2</v>
      </c>
      <c r="M112" s="25">
        <v>0</v>
      </c>
      <c r="N112" s="118">
        <v>27668.2</v>
      </c>
      <c r="O112" s="27">
        <v>1571028.3</v>
      </c>
      <c r="P112" s="46">
        <v>42670</v>
      </c>
      <c r="Q112" s="39"/>
    </row>
    <row r="113" spans="1:18" s="108" customFormat="1" ht="12.5" x14ac:dyDescent="0.25">
      <c r="A113" s="106"/>
      <c r="B113" s="107" t="s">
        <v>133</v>
      </c>
      <c r="C113" s="42" t="s">
        <v>588</v>
      </c>
      <c r="D113" s="43" t="s">
        <v>157</v>
      </c>
      <c r="E113" s="43" t="s">
        <v>597</v>
      </c>
      <c r="F113" s="27">
        <v>50000</v>
      </c>
      <c r="G113" s="44">
        <v>42510</v>
      </c>
      <c r="H113" s="26">
        <v>42570</v>
      </c>
      <c r="I113" s="24" t="s">
        <v>152</v>
      </c>
      <c r="J113" s="26">
        <v>42657</v>
      </c>
      <c r="K113" s="43" t="s">
        <v>597</v>
      </c>
      <c r="L113" s="25">
        <v>50000</v>
      </c>
      <c r="M113" s="25">
        <v>0</v>
      </c>
      <c r="N113" s="118">
        <v>50000</v>
      </c>
      <c r="O113" s="27">
        <v>1571028.3</v>
      </c>
      <c r="P113" s="46">
        <v>42670</v>
      </c>
      <c r="Q113" s="39"/>
    </row>
    <row r="114" spans="1:18" s="108" customFormat="1" ht="12.5" x14ac:dyDescent="0.25">
      <c r="A114" s="106"/>
      <c r="B114" s="107" t="s">
        <v>133</v>
      </c>
      <c r="C114" s="42" t="s">
        <v>588</v>
      </c>
      <c r="D114" s="43" t="s">
        <v>158</v>
      </c>
      <c r="E114" s="43" t="s">
        <v>597</v>
      </c>
      <c r="F114" s="27">
        <v>125229</v>
      </c>
      <c r="G114" s="44">
        <v>42510</v>
      </c>
      <c r="H114" s="26">
        <v>42570</v>
      </c>
      <c r="I114" s="24" t="s">
        <v>152</v>
      </c>
      <c r="J114" s="26">
        <v>42657</v>
      </c>
      <c r="K114" s="43" t="s">
        <v>597</v>
      </c>
      <c r="L114" s="25">
        <v>121375.8</v>
      </c>
      <c r="M114" s="25">
        <v>0</v>
      </c>
      <c r="N114" s="118">
        <v>121375.8</v>
      </c>
      <c r="O114" s="27">
        <v>1571028.3</v>
      </c>
      <c r="P114" s="46">
        <v>42670</v>
      </c>
      <c r="Q114" s="39"/>
    </row>
    <row r="115" spans="1:18" s="108" customFormat="1" ht="12.5" x14ac:dyDescent="0.25">
      <c r="A115" s="106"/>
      <c r="B115" s="107" t="s">
        <v>133</v>
      </c>
      <c r="C115" s="42" t="s">
        <v>588</v>
      </c>
      <c r="D115" s="43" t="s">
        <v>159</v>
      </c>
      <c r="E115" s="43" t="s">
        <v>597</v>
      </c>
      <c r="F115" s="27">
        <v>581004.9</v>
      </c>
      <c r="G115" s="44">
        <v>42510</v>
      </c>
      <c r="H115" s="26">
        <v>42570</v>
      </c>
      <c r="I115" s="24" t="s">
        <v>152</v>
      </c>
      <c r="J115" s="26">
        <v>42657</v>
      </c>
      <c r="K115" s="43" t="s">
        <v>597</v>
      </c>
      <c r="L115" s="25">
        <v>581004.9</v>
      </c>
      <c r="M115" s="25">
        <v>0</v>
      </c>
      <c r="N115" s="118">
        <v>581004.9</v>
      </c>
      <c r="O115" s="27">
        <v>1571028.3</v>
      </c>
      <c r="P115" s="46">
        <v>42670</v>
      </c>
      <c r="Q115" s="39"/>
    </row>
    <row r="116" spans="1:18" s="108" customFormat="1" ht="12.5" x14ac:dyDescent="0.25">
      <c r="A116" s="106"/>
      <c r="B116" s="107" t="s">
        <v>133</v>
      </c>
      <c r="C116" s="105" t="s">
        <v>586</v>
      </c>
      <c r="D116" s="43" t="s">
        <v>160</v>
      </c>
      <c r="E116" s="43" t="s">
        <v>597</v>
      </c>
      <c r="F116" s="27">
        <v>977133.69</v>
      </c>
      <c r="G116" s="26">
        <v>42578</v>
      </c>
      <c r="H116" s="26">
        <v>42638</v>
      </c>
      <c r="I116" s="24">
        <v>1608014</v>
      </c>
      <c r="J116" s="26">
        <v>42670</v>
      </c>
      <c r="K116" s="43" t="s">
        <v>597</v>
      </c>
      <c r="L116" s="25">
        <v>977133.69</v>
      </c>
      <c r="M116" s="25">
        <v>0</v>
      </c>
      <c r="N116" s="109">
        <v>977133.69</v>
      </c>
      <c r="O116" s="27">
        <v>12810751.15</v>
      </c>
      <c r="P116" s="46">
        <v>42674</v>
      </c>
      <c r="Q116" s="39"/>
    </row>
    <row r="117" spans="1:18" s="108" customFormat="1" ht="12.5" x14ac:dyDescent="0.25">
      <c r="A117" s="106"/>
      <c r="B117" s="107" t="s">
        <v>133</v>
      </c>
      <c r="C117" s="105" t="s">
        <v>586</v>
      </c>
      <c r="D117" s="43" t="s">
        <v>161</v>
      </c>
      <c r="E117" s="43" t="s">
        <v>597</v>
      </c>
      <c r="F117" s="27">
        <v>513990.2</v>
      </c>
      <c r="G117" s="26">
        <v>42578</v>
      </c>
      <c r="H117" s="26">
        <v>42638</v>
      </c>
      <c r="I117" s="24">
        <v>1608015</v>
      </c>
      <c r="J117" s="26">
        <v>42670</v>
      </c>
      <c r="K117" s="43" t="s">
        <v>597</v>
      </c>
      <c r="L117" s="25">
        <v>513990.2</v>
      </c>
      <c r="M117" s="25">
        <v>0</v>
      </c>
      <c r="N117" s="109">
        <v>513990.2</v>
      </c>
      <c r="O117" s="27">
        <v>12810751.15</v>
      </c>
      <c r="P117" s="46">
        <v>42674</v>
      </c>
      <c r="Q117" s="39"/>
    </row>
    <row r="118" spans="1:18" s="108" customFormat="1" ht="12.5" x14ac:dyDescent="0.25">
      <c r="A118" s="106"/>
      <c r="B118" s="107" t="s">
        <v>133</v>
      </c>
      <c r="C118" s="105" t="s">
        <v>586</v>
      </c>
      <c r="D118" s="43" t="s">
        <v>162</v>
      </c>
      <c r="E118" s="43" t="s">
        <v>597</v>
      </c>
      <c r="F118" s="27">
        <v>243266.4</v>
      </c>
      <c r="G118" s="26">
        <v>42578</v>
      </c>
      <c r="H118" s="26">
        <v>42638</v>
      </c>
      <c r="I118" s="24">
        <v>1608016</v>
      </c>
      <c r="J118" s="26">
        <v>42670</v>
      </c>
      <c r="K118" s="43" t="s">
        <v>597</v>
      </c>
      <c r="L118" s="25">
        <v>243266.4</v>
      </c>
      <c r="M118" s="25">
        <v>0</v>
      </c>
      <c r="N118" s="109">
        <v>243266.4</v>
      </c>
      <c r="O118" s="27">
        <v>12810751.15</v>
      </c>
      <c r="P118" s="46">
        <v>42674</v>
      </c>
      <c r="Q118" s="39"/>
    </row>
    <row r="119" spans="1:18" s="108" customFormat="1" ht="12.5" x14ac:dyDescent="0.25">
      <c r="A119" s="106"/>
      <c r="B119" s="107" t="s">
        <v>133</v>
      </c>
      <c r="C119" s="105" t="s">
        <v>586</v>
      </c>
      <c r="D119" s="43" t="s">
        <v>163</v>
      </c>
      <c r="E119" s="43" t="s">
        <v>597</v>
      </c>
      <c r="F119" s="27">
        <v>107265.60000000001</v>
      </c>
      <c r="G119" s="26">
        <v>42580</v>
      </c>
      <c r="H119" s="26">
        <v>42640</v>
      </c>
      <c r="I119" s="24">
        <v>1608017</v>
      </c>
      <c r="J119" s="26">
        <v>42670</v>
      </c>
      <c r="K119" s="43" t="s">
        <v>597</v>
      </c>
      <c r="L119" s="25">
        <v>107265.60000000001</v>
      </c>
      <c r="M119" s="25">
        <v>0</v>
      </c>
      <c r="N119" s="109">
        <v>107265.60000000001</v>
      </c>
      <c r="O119" s="27">
        <v>12810751.15</v>
      </c>
      <c r="P119" s="46">
        <v>42674</v>
      </c>
      <c r="Q119" s="39"/>
    </row>
    <row r="120" spans="1:18" s="108" customFormat="1" ht="12.5" x14ac:dyDescent="0.25">
      <c r="A120" s="106"/>
      <c r="B120" s="107" t="s">
        <v>133</v>
      </c>
      <c r="C120" s="105" t="s">
        <v>586</v>
      </c>
      <c r="D120" s="43" t="s">
        <v>164</v>
      </c>
      <c r="E120" s="43" t="s">
        <v>597</v>
      </c>
      <c r="F120" s="27">
        <v>59632.12</v>
      </c>
      <c r="G120" s="26">
        <v>42580</v>
      </c>
      <c r="H120" s="26">
        <v>42640</v>
      </c>
      <c r="I120" s="24">
        <v>1608018</v>
      </c>
      <c r="J120" s="26">
        <v>42670</v>
      </c>
      <c r="K120" s="43" t="s">
        <v>597</v>
      </c>
      <c r="L120" s="25">
        <v>59632.12</v>
      </c>
      <c r="M120" s="25">
        <v>0</v>
      </c>
      <c r="N120" s="109">
        <v>59632.12</v>
      </c>
      <c r="O120" s="27">
        <v>12810751.15</v>
      </c>
      <c r="P120" s="46">
        <v>42674</v>
      </c>
      <c r="Q120" s="39"/>
    </row>
    <row r="121" spans="1:18" s="108" customFormat="1" ht="12.5" x14ac:dyDescent="0.25">
      <c r="A121" s="106"/>
      <c r="B121" s="107" t="s">
        <v>133</v>
      </c>
      <c r="C121" s="105" t="s">
        <v>586</v>
      </c>
      <c r="D121" s="43" t="s">
        <v>165</v>
      </c>
      <c r="E121" s="43" t="s">
        <v>597</v>
      </c>
      <c r="F121" s="27">
        <v>3000</v>
      </c>
      <c r="G121" s="26">
        <v>42580</v>
      </c>
      <c r="H121" s="26">
        <v>42640</v>
      </c>
      <c r="I121" s="24">
        <v>1608019</v>
      </c>
      <c r="J121" s="26">
        <v>42670</v>
      </c>
      <c r="K121" s="43" t="s">
        <v>597</v>
      </c>
      <c r="L121" s="25">
        <v>3000</v>
      </c>
      <c r="M121" s="25">
        <v>0</v>
      </c>
      <c r="N121" s="109">
        <v>3000</v>
      </c>
      <c r="O121" s="27">
        <v>12810751.15</v>
      </c>
      <c r="P121" s="46">
        <v>42674</v>
      </c>
      <c r="Q121" s="39"/>
    </row>
    <row r="122" spans="1:18" s="108" customFormat="1" ht="12.5" x14ac:dyDescent="0.25">
      <c r="A122" s="106"/>
      <c r="B122" s="107" t="s">
        <v>133</v>
      </c>
      <c r="C122" s="105" t="s">
        <v>586</v>
      </c>
      <c r="D122" s="43" t="s">
        <v>166</v>
      </c>
      <c r="E122" s="43" t="s">
        <v>597</v>
      </c>
      <c r="F122" s="27">
        <v>205092</v>
      </c>
      <c r="G122" s="26">
        <v>42580</v>
      </c>
      <c r="H122" s="26">
        <v>42640</v>
      </c>
      <c r="I122" s="24">
        <v>1608020</v>
      </c>
      <c r="J122" s="26">
        <v>42670</v>
      </c>
      <c r="K122" s="43" t="s">
        <v>597</v>
      </c>
      <c r="L122" s="25">
        <v>205092</v>
      </c>
      <c r="M122" s="25">
        <v>0</v>
      </c>
      <c r="N122" s="109">
        <v>205092</v>
      </c>
      <c r="O122" s="27">
        <v>12810751.15</v>
      </c>
      <c r="P122" s="46">
        <v>42674</v>
      </c>
      <c r="Q122" s="39"/>
    </row>
    <row r="123" spans="1:18" s="108" customFormat="1" ht="13" thickBot="1" x14ac:dyDescent="0.3">
      <c r="A123" s="106"/>
      <c r="B123" s="107" t="s">
        <v>133</v>
      </c>
      <c r="C123" s="105" t="s">
        <v>586</v>
      </c>
      <c r="D123" s="43" t="s">
        <v>167</v>
      </c>
      <c r="E123" s="43" t="s">
        <v>597</v>
      </c>
      <c r="F123" s="27">
        <v>136972</v>
      </c>
      <c r="G123" s="26">
        <v>42580</v>
      </c>
      <c r="H123" s="26">
        <v>42640</v>
      </c>
      <c r="I123" s="24">
        <v>1608021</v>
      </c>
      <c r="J123" s="26">
        <v>42670</v>
      </c>
      <c r="K123" s="43" t="s">
        <v>597</v>
      </c>
      <c r="L123" s="25">
        <v>136971.93</v>
      </c>
      <c r="M123" s="25">
        <v>0</v>
      </c>
      <c r="N123" s="109">
        <v>136971.93</v>
      </c>
      <c r="O123" s="27">
        <v>12810751.15</v>
      </c>
      <c r="P123" s="46">
        <v>42674</v>
      </c>
      <c r="Q123" s="39"/>
    </row>
    <row r="124" spans="1:18" s="70" customFormat="1" ht="13.5" thickBot="1" x14ac:dyDescent="0.35">
      <c r="A124" s="106"/>
      <c r="B124" s="180" t="s">
        <v>21</v>
      </c>
      <c r="C124" s="101"/>
      <c r="D124" s="102"/>
      <c r="E124" s="102"/>
      <c r="F124" s="62">
        <v>4074138.2600000002</v>
      </c>
      <c r="G124" s="61"/>
      <c r="H124" s="61"/>
      <c r="I124" s="59"/>
      <c r="J124" s="61"/>
      <c r="K124" s="102"/>
      <c r="L124" s="60">
        <v>4070284.9900000007</v>
      </c>
      <c r="M124" s="60">
        <v>0</v>
      </c>
      <c r="N124" s="60">
        <v>4070284.9900000007</v>
      </c>
      <c r="O124" s="62"/>
      <c r="P124" s="103"/>
    </row>
    <row r="125" spans="1:18" s="39" customFormat="1" ht="12.5" x14ac:dyDescent="0.25">
      <c r="A125" s="106"/>
      <c r="B125" s="107" t="s">
        <v>168</v>
      </c>
      <c r="C125" s="42" t="s">
        <v>583</v>
      </c>
      <c r="D125" s="43" t="s">
        <v>169</v>
      </c>
      <c r="E125" s="43" t="s">
        <v>597</v>
      </c>
      <c r="F125" s="27">
        <v>15876</v>
      </c>
      <c r="G125" s="44">
        <v>42507</v>
      </c>
      <c r="H125" s="26">
        <v>42567</v>
      </c>
      <c r="I125" s="24">
        <v>22</v>
      </c>
      <c r="J125" s="26">
        <v>42491</v>
      </c>
      <c r="K125" s="43" t="s">
        <v>597</v>
      </c>
      <c r="L125" s="25">
        <v>15876</v>
      </c>
      <c r="M125" s="25">
        <v>0</v>
      </c>
      <c r="N125" s="112">
        <v>15876</v>
      </c>
      <c r="O125" s="27">
        <v>1000000</v>
      </c>
      <c r="P125" s="46">
        <v>42564</v>
      </c>
      <c r="Q125" s="108"/>
      <c r="R125" s="108"/>
    </row>
    <row r="126" spans="1:18" s="39" customFormat="1" ht="12.5" x14ac:dyDescent="0.25">
      <c r="A126" s="106"/>
      <c r="B126" s="107" t="s">
        <v>168</v>
      </c>
      <c r="C126" s="42" t="s">
        <v>583</v>
      </c>
      <c r="D126" s="43" t="s">
        <v>170</v>
      </c>
      <c r="E126" s="43" t="s">
        <v>597</v>
      </c>
      <c r="F126" s="27">
        <v>48204</v>
      </c>
      <c r="G126" s="44">
        <v>42507</v>
      </c>
      <c r="H126" s="26">
        <v>42567</v>
      </c>
      <c r="I126" s="24">
        <v>23</v>
      </c>
      <c r="J126" s="26">
        <v>42491</v>
      </c>
      <c r="K126" s="43" t="s">
        <v>597</v>
      </c>
      <c r="L126" s="25">
        <v>48204</v>
      </c>
      <c r="M126" s="25">
        <v>0</v>
      </c>
      <c r="N126" s="112">
        <v>48204</v>
      </c>
      <c r="O126" s="27">
        <v>1000000</v>
      </c>
      <c r="P126" s="46">
        <v>42564</v>
      </c>
      <c r="Q126" s="108"/>
      <c r="R126" s="108"/>
    </row>
    <row r="127" spans="1:18" s="39" customFormat="1" ht="12.5" x14ac:dyDescent="0.25">
      <c r="A127" s="106"/>
      <c r="B127" s="107" t="s">
        <v>168</v>
      </c>
      <c r="C127" s="42" t="s">
        <v>583</v>
      </c>
      <c r="D127" s="43" t="s">
        <v>171</v>
      </c>
      <c r="E127" s="43" t="s">
        <v>597</v>
      </c>
      <c r="F127" s="27">
        <v>75472.800000000003</v>
      </c>
      <c r="G127" s="44">
        <v>42507</v>
      </c>
      <c r="H127" s="26">
        <v>42567</v>
      </c>
      <c r="I127" s="24">
        <v>24</v>
      </c>
      <c r="J127" s="26">
        <v>42491</v>
      </c>
      <c r="K127" s="43" t="s">
        <v>597</v>
      </c>
      <c r="L127" s="25">
        <v>43542</v>
      </c>
      <c r="M127" s="25">
        <v>0</v>
      </c>
      <c r="N127" s="120">
        <v>43542</v>
      </c>
      <c r="O127" s="121">
        <v>1231509.44</v>
      </c>
      <c r="P127" s="84">
        <v>42629</v>
      </c>
      <c r="Q127" s="108"/>
      <c r="R127" s="108"/>
    </row>
    <row r="128" spans="1:18" s="39" customFormat="1" ht="12.5" x14ac:dyDescent="0.25">
      <c r="A128" s="106"/>
      <c r="B128" s="107" t="s">
        <v>168</v>
      </c>
      <c r="C128" s="42" t="s">
        <v>584</v>
      </c>
      <c r="D128" s="43" t="s">
        <v>172</v>
      </c>
      <c r="E128" s="43" t="s">
        <v>597</v>
      </c>
      <c r="F128" s="27">
        <v>33920</v>
      </c>
      <c r="G128" s="44">
        <v>42507</v>
      </c>
      <c r="H128" s="26">
        <v>42567</v>
      </c>
      <c r="I128" s="24">
        <v>20711872</v>
      </c>
      <c r="J128" s="26">
        <v>42491</v>
      </c>
      <c r="K128" s="43" t="s">
        <v>597</v>
      </c>
      <c r="L128" s="25">
        <v>33920</v>
      </c>
      <c r="M128" s="25">
        <v>0</v>
      </c>
      <c r="N128" s="89">
        <v>33920</v>
      </c>
      <c r="O128" s="27">
        <v>1188862.3700000001</v>
      </c>
      <c r="P128" s="84">
        <v>42629</v>
      </c>
      <c r="R128" s="108"/>
    </row>
    <row r="129" spans="1:18" s="39" customFormat="1" ht="12.5" x14ac:dyDescent="0.25">
      <c r="A129" s="106"/>
      <c r="B129" s="107" t="s">
        <v>168</v>
      </c>
      <c r="C129" s="42" t="s">
        <v>583</v>
      </c>
      <c r="D129" s="43" t="s">
        <v>173</v>
      </c>
      <c r="E129" s="43" t="s">
        <v>597</v>
      </c>
      <c r="F129" s="27">
        <v>82600</v>
      </c>
      <c r="G129" s="44">
        <v>42507</v>
      </c>
      <c r="H129" s="26">
        <v>42567</v>
      </c>
      <c r="I129" s="24">
        <v>26</v>
      </c>
      <c r="J129" s="26">
        <v>42491</v>
      </c>
      <c r="K129" s="43" t="s">
        <v>597</v>
      </c>
      <c r="L129" s="25">
        <v>82600</v>
      </c>
      <c r="M129" s="25">
        <v>0</v>
      </c>
      <c r="N129" s="120">
        <v>82600</v>
      </c>
      <c r="O129" s="27">
        <v>1231509.44</v>
      </c>
      <c r="P129" s="84">
        <v>42629</v>
      </c>
      <c r="R129" s="108"/>
    </row>
    <row r="130" spans="1:18" s="39" customFormat="1" ht="12.5" x14ac:dyDescent="0.25">
      <c r="A130" s="106"/>
      <c r="B130" s="107" t="s">
        <v>168</v>
      </c>
      <c r="C130" s="42" t="s">
        <v>584</v>
      </c>
      <c r="D130" s="43" t="s">
        <v>174</v>
      </c>
      <c r="E130" s="43" t="s">
        <v>597</v>
      </c>
      <c r="F130" s="27">
        <v>13107.15</v>
      </c>
      <c r="G130" s="44">
        <v>42507</v>
      </c>
      <c r="H130" s="26">
        <v>42567</v>
      </c>
      <c r="I130" s="24">
        <v>20711873</v>
      </c>
      <c r="J130" s="26">
        <v>42491</v>
      </c>
      <c r="K130" s="43" t="s">
        <v>597</v>
      </c>
      <c r="L130" s="25">
        <v>12483</v>
      </c>
      <c r="M130" s="25">
        <v>0</v>
      </c>
      <c r="N130" s="89">
        <v>12483</v>
      </c>
      <c r="O130" s="27">
        <v>1188862.3700000001</v>
      </c>
      <c r="P130" s="84">
        <v>42629</v>
      </c>
      <c r="R130" s="108"/>
    </row>
    <row r="131" spans="1:18" s="39" customFormat="1" ht="12.5" x14ac:dyDescent="0.25">
      <c r="A131" s="106"/>
      <c r="B131" s="107" t="s">
        <v>168</v>
      </c>
      <c r="C131" s="42" t="s">
        <v>583</v>
      </c>
      <c r="D131" s="43" t="s">
        <v>175</v>
      </c>
      <c r="E131" s="43" t="s">
        <v>597</v>
      </c>
      <c r="F131" s="27">
        <v>3600</v>
      </c>
      <c r="G131" s="44">
        <v>42507</v>
      </c>
      <c r="H131" s="26">
        <v>42567</v>
      </c>
      <c r="I131" s="24">
        <v>25</v>
      </c>
      <c r="J131" s="26">
        <v>42491</v>
      </c>
      <c r="K131" s="43" t="s">
        <v>597</v>
      </c>
      <c r="L131" s="25">
        <v>3600</v>
      </c>
      <c r="M131" s="25">
        <v>0</v>
      </c>
      <c r="N131" s="120">
        <v>3600</v>
      </c>
      <c r="O131" s="27">
        <v>1231509.44</v>
      </c>
      <c r="P131" s="84">
        <v>42629</v>
      </c>
      <c r="R131" s="108"/>
    </row>
    <row r="132" spans="1:18" s="39" customFormat="1" ht="12.5" x14ac:dyDescent="0.25">
      <c r="A132" s="106"/>
      <c r="B132" s="107" t="s">
        <v>168</v>
      </c>
      <c r="C132" s="42" t="s">
        <v>584</v>
      </c>
      <c r="D132" s="43" t="s">
        <v>176</v>
      </c>
      <c r="E132" s="43" t="s">
        <v>597</v>
      </c>
      <c r="F132" s="27">
        <v>139878</v>
      </c>
      <c r="G132" s="44">
        <v>42507</v>
      </c>
      <c r="H132" s="26">
        <v>42567</v>
      </c>
      <c r="I132" s="24">
        <v>20711874</v>
      </c>
      <c r="J132" s="26">
        <v>42491</v>
      </c>
      <c r="K132" s="43" t="s">
        <v>597</v>
      </c>
      <c r="L132" s="25">
        <v>139878</v>
      </c>
      <c r="M132" s="25">
        <v>0</v>
      </c>
      <c r="N132" s="89">
        <v>139878</v>
      </c>
      <c r="O132" s="27">
        <v>1188862.3700000001</v>
      </c>
      <c r="P132" s="84">
        <v>42629</v>
      </c>
      <c r="R132" s="108"/>
    </row>
    <row r="133" spans="1:18" s="39" customFormat="1" ht="12.5" x14ac:dyDescent="0.25">
      <c r="A133" s="106"/>
      <c r="B133" s="107" t="s">
        <v>168</v>
      </c>
      <c r="C133" s="42" t="s">
        <v>584</v>
      </c>
      <c r="D133" s="43" t="s">
        <v>177</v>
      </c>
      <c r="E133" s="43" t="s">
        <v>597</v>
      </c>
      <c r="F133" s="27">
        <v>47142</v>
      </c>
      <c r="G133" s="44">
        <v>42507</v>
      </c>
      <c r="H133" s="26">
        <v>42567</v>
      </c>
      <c r="I133" s="24">
        <v>20711875</v>
      </c>
      <c r="J133" s="26">
        <v>42491</v>
      </c>
      <c r="K133" s="43" t="s">
        <v>597</v>
      </c>
      <c r="L133" s="25">
        <v>47142</v>
      </c>
      <c r="M133" s="25">
        <v>0</v>
      </c>
      <c r="N133" s="89">
        <v>47142</v>
      </c>
      <c r="O133" s="27">
        <v>1188862.3700000001</v>
      </c>
      <c r="P133" s="84">
        <v>42629</v>
      </c>
      <c r="R133" s="108"/>
    </row>
    <row r="134" spans="1:18" s="39" customFormat="1" ht="12.5" x14ac:dyDescent="0.25">
      <c r="A134" s="106"/>
      <c r="B134" s="107" t="s">
        <v>168</v>
      </c>
      <c r="C134" s="42" t="s">
        <v>583</v>
      </c>
      <c r="D134" s="43" t="s">
        <v>178</v>
      </c>
      <c r="E134" s="43" t="s">
        <v>597</v>
      </c>
      <c r="F134" s="27">
        <v>23400</v>
      </c>
      <c r="G134" s="44">
        <v>42507</v>
      </c>
      <c r="H134" s="26">
        <v>42567</v>
      </c>
      <c r="I134" s="24">
        <v>28</v>
      </c>
      <c r="J134" s="26">
        <v>42491</v>
      </c>
      <c r="K134" s="43" t="s">
        <v>597</v>
      </c>
      <c r="L134" s="25">
        <v>23400</v>
      </c>
      <c r="M134" s="25">
        <v>0</v>
      </c>
      <c r="N134" s="112">
        <v>23400</v>
      </c>
      <c r="O134" s="27">
        <v>1000000</v>
      </c>
      <c r="P134" s="46">
        <v>42564</v>
      </c>
      <c r="R134" s="108"/>
    </row>
    <row r="135" spans="1:18" s="39" customFormat="1" ht="12.5" x14ac:dyDescent="0.25">
      <c r="A135" s="106"/>
      <c r="B135" s="107" t="s">
        <v>168</v>
      </c>
      <c r="C135" s="42" t="s">
        <v>584</v>
      </c>
      <c r="D135" s="43" t="s">
        <v>179</v>
      </c>
      <c r="E135" s="43" t="s">
        <v>597</v>
      </c>
      <c r="F135" s="27">
        <v>20360</v>
      </c>
      <c r="G135" s="44">
        <v>42507</v>
      </c>
      <c r="H135" s="26">
        <v>42567</v>
      </c>
      <c r="I135" s="24">
        <v>20711876</v>
      </c>
      <c r="J135" s="26">
        <v>42491</v>
      </c>
      <c r="K135" s="43" t="s">
        <v>597</v>
      </c>
      <c r="L135" s="25">
        <v>20360</v>
      </c>
      <c r="M135" s="25">
        <v>0</v>
      </c>
      <c r="N135" s="89">
        <v>20360</v>
      </c>
      <c r="O135" s="27">
        <v>1188862.3700000001</v>
      </c>
      <c r="P135" s="84">
        <v>42629</v>
      </c>
      <c r="R135" s="108"/>
    </row>
    <row r="136" spans="1:18" s="39" customFormat="1" ht="12.5" x14ac:dyDescent="0.25">
      <c r="A136" s="106"/>
      <c r="B136" s="107" t="s">
        <v>168</v>
      </c>
      <c r="C136" s="42" t="s">
        <v>583</v>
      </c>
      <c r="D136" s="43" t="s">
        <v>180</v>
      </c>
      <c r="E136" s="43" t="s">
        <v>597</v>
      </c>
      <c r="F136" s="27">
        <v>42840</v>
      </c>
      <c r="G136" s="44">
        <v>42507</v>
      </c>
      <c r="H136" s="26">
        <v>42567</v>
      </c>
      <c r="I136" s="24">
        <v>27</v>
      </c>
      <c r="J136" s="26">
        <v>42491</v>
      </c>
      <c r="K136" s="43" t="s">
        <v>597</v>
      </c>
      <c r="L136" s="25">
        <v>42840</v>
      </c>
      <c r="M136" s="25">
        <v>0</v>
      </c>
      <c r="N136" s="112">
        <v>42840</v>
      </c>
      <c r="O136" s="27">
        <v>1000000</v>
      </c>
      <c r="P136" s="46">
        <v>42564</v>
      </c>
      <c r="R136" s="108"/>
    </row>
    <row r="137" spans="1:18" s="39" customFormat="1" ht="12.5" x14ac:dyDescent="0.25">
      <c r="A137" s="106"/>
      <c r="B137" s="107" t="s">
        <v>168</v>
      </c>
      <c r="C137" s="42" t="s">
        <v>588</v>
      </c>
      <c r="D137" s="43" t="s">
        <v>181</v>
      </c>
      <c r="E137" s="43" t="s">
        <v>597</v>
      </c>
      <c r="F137" s="27">
        <v>220563</v>
      </c>
      <c r="G137" s="44">
        <v>42510</v>
      </c>
      <c r="H137" s="26">
        <v>42570</v>
      </c>
      <c r="I137" s="24" t="s">
        <v>152</v>
      </c>
      <c r="J137" s="26">
        <v>42657</v>
      </c>
      <c r="K137" s="43" t="s">
        <v>597</v>
      </c>
      <c r="L137" s="25">
        <v>220563</v>
      </c>
      <c r="M137" s="25">
        <v>0</v>
      </c>
      <c r="N137" s="118">
        <v>220563</v>
      </c>
      <c r="O137" s="27">
        <v>1571028.3</v>
      </c>
      <c r="P137" s="46">
        <v>42670</v>
      </c>
      <c r="R137" s="108"/>
    </row>
    <row r="138" spans="1:18" s="39" customFormat="1" ht="12.5" x14ac:dyDescent="0.25">
      <c r="A138" s="106"/>
      <c r="B138" s="107" t="s">
        <v>168</v>
      </c>
      <c r="C138" s="42" t="s">
        <v>588</v>
      </c>
      <c r="D138" s="43" t="s">
        <v>182</v>
      </c>
      <c r="E138" s="43" t="s">
        <v>597</v>
      </c>
      <c r="F138" s="27">
        <v>25095.7</v>
      </c>
      <c r="G138" s="44">
        <v>42510</v>
      </c>
      <c r="H138" s="26">
        <v>42570</v>
      </c>
      <c r="I138" s="24" t="s">
        <v>152</v>
      </c>
      <c r="J138" s="26">
        <v>42657</v>
      </c>
      <c r="K138" s="43" t="s">
        <v>597</v>
      </c>
      <c r="L138" s="25">
        <v>25095.7</v>
      </c>
      <c r="M138" s="25">
        <v>0</v>
      </c>
      <c r="N138" s="118">
        <v>25095.7</v>
      </c>
      <c r="O138" s="27">
        <v>1571028.3</v>
      </c>
      <c r="P138" s="46">
        <v>42670</v>
      </c>
      <c r="R138" s="108"/>
    </row>
    <row r="139" spans="1:18" s="39" customFormat="1" ht="12.5" x14ac:dyDescent="0.25">
      <c r="A139" s="106"/>
      <c r="B139" s="107" t="s">
        <v>168</v>
      </c>
      <c r="C139" s="42" t="s">
        <v>588</v>
      </c>
      <c r="D139" s="43" t="s">
        <v>183</v>
      </c>
      <c r="E139" s="43" t="s">
        <v>597</v>
      </c>
      <c r="F139" s="27">
        <v>44246.65</v>
      </c>
      <c r="G139" s="44">
        <v>42510</v>
      </c>
      <c r="H139" s="26">
        <v>42570</v>
      </c>
      <c r="I139" s="24" t="s">
        <v>152</v>
      </c>
      <c r="J139" s="26">
        <v>42657</v>
      </c>
      <c r="K139" s="43" t="s">
        <v>597</v>
      </c>
      <c r="L139" s="25">
        <v>44246.65</v>
      </c>
      <c r="M139" s="25">
        <v>0</v>
      </c>
      <c r="N139" s="118">
        <v>44246.65</v>
      </c>
      <c r="O139" s="27">
        <v>1571028.3</v>
      </c>
      <c r="P139" s="46">
        <v>42670</v>
      </c>
      <c r="R139" s="108"/>
    </row>
    <row r="140" spans="1:18" s="39" customFormat="1" ht="12.5" x14ac:dyDescent="0.25">
      <c r="A140" s="106"/>
      <c r="B140" s="107" t="s">
        <v>168</v>
      </c>
      <c r="C140" s="42" t="s">
        <v>588</v>
      </c>
      <c r="D140" s="43" t="s">
        <v>184</v>
      </c>
      <c r="E140" s="43" t="s">
        <v>597</v>
      </c>
      <c r="F140" s="27">
        <v>10000</v>
      </c>
      <c r="G140" s="44">
        <v>42510</v>
      </c>
      <c r="H140" s="26">
        <v>42570</v>
      </c>
      <c r="I140" s="24" t="s">
        <v>152</v>
      </c>
      <c r="J140" s="26">
        <v>42657</v>
      </c>
      <c r="K140" s="43" t="s">
        <v>597</v>
      </c>
      <c r="L140" s="25">
        <v>10000</v>
      </c>
      <c r="M140" s="25">
        <v>0</v>
      </c>
      <c r="N140" s="118">
        <v>10000</v>
      </c>
      <c r="O140" s="27">
        <v>1571028.3</v>
      </c>
      <c r="P140" s="46">
        <v>42670</v>
      </c>
      <c r="R140" s="108"/>
    </row>
    <row r="141" spans="1:18" s="39" customFormat="1" ht="12.5" x14ac:dyDescent="0.25">
      <c r="A141" s="106"/>
      <c r="B141" s="107" t="s">
        <v>168</v>
      </c>
      <c r="C141" s="42" t="s">
        <v>588</v>
      </c>
      <c r="D141" s="43" t="s">
        <v>185</v>
      </c>
      <c r="E141" s="43" t="s">
        <v>597</v>
      </c>
      <c r="F141" s="27">
        <v>15502.5</v>
      </c>
      <c r="G141" s="44">
        <v>42510</v>
      </c>
      <c r="H141" s="26">
        <v>42570</v>
      </c>
      <c r="I141" s="24" t="s">
        <v>152</v>
      </c>
      <c r="J141" s="26">
        <v>42657</v>
      </c>
      <c r="K141" s="43" t="s">
        <v>597</v>
      </c>
      <c r="L141" s="25">
        <v>15025.5</v>
      </c>
      <c r="M141" s="25">
        <v>0</v>
      </c>
      <c r="N141" s="118">
        <v>15025.5</v>
      </c>
      <c r="O141" s="27">
        <v>1571028.3</v>
      </c>
      <c r="P141" s="46">
        <v>42670</v>
      </c>
      <c r="R141" s="108"/>
    </row>
    <row r="142" spans="1:18" s="39" customFormat="1" ht="12.5" x14ac:dyDescent="0.25">
      <c r="A142" s="106"/>
      <c r="B142" s="107" t="s">
        <v>168</v>
      </c>
      <c r="C142" s="42" t="s">
        <v>588</v>
      </c>
      <c r="D142" s="43" t="s">
        <v>186</v>
      </c>
      <c r="E142" s="43" t="s">
        <v>597</v>
      </c>
      <c r="F142" s="27">
        <v>5000</v>
      </c>
      <c r="G142" s="44">
        <v>42510</v>
      </c>
      <c r="H142" s="26">
        <v>42570</v>
      </c>
      <c r="I142" s="24" t="s">
        <v>152</v>
      </c>
      <c r="J142" s="26">
        <v>42657</v>
      </c>
      <c r="K142" s="43" t="s">
        <v>597</v>
      </c>
      <c r="L142" s="25">
        <v>5000</v>
      </c>
      <c r="M142" s="25">
        <v>0</v>
      </c>
      <c r="N142" s="118">
        <v>5000</v>
      </c>
      <c r="O142" s="27">
        <v>1571028.3</v>
      </c>
      <c r="P142" s="46">
        <v>42670</v>
      </c>
      <c r="R142" s="108"/>
    </row>
    <row r="143" spans="1:18" s="39" customFormat="1" ht="12.5" x14ac:dyDescent="0.25">
      <c r="A143" s="106"/>
      <c r="B143" s="107" t="s">
        <v>168</v>
      </c>
      <c r="C143" s="42" t="s">
        <v>588</v>
      </c>
      <c r="D143" s="43" t="s">
        <v>187</v>
      </c>
      <c r="E143" s="43" t="s">
        <v>597</v>
      </c>
      <c r="F143" s="27">
        <v>12659.5</v>
      </c>
      <c r="G143" s="44">
        <v>42510</v>
      </c>
      <c r="H143" s="26">
        <v>42570</v>
      </c>
      <c r="I143" s="24" t="s">
        <v>152</v>
      </c>
      <c r="J143" s="26">
        <v>42657</v>
      </c>
      <c r="K143" s="43" t="s">
        <v>597</v>
      </c>
      <c r="L143" s="25">
        <v>12659.5</v>
      </c>
      <c r="M143" s="25">
        <v>0</v>
      </c>
      <c r="N143" s="118">
        <v>12659.5</v>
      </c>
      <c r="O143" s="27">
        <v>1571028.3</v>
      </c>
      <c r="P143" s="46">
        <v>42670</v>
      </c>
      <c r="R143" s="108"/>
    </row>
    <row r="144" spans="1:18" s="39" customFormat="1" ht="12.5" x14ac:dyDescent="0.25">
      <c r="A144" s="106"/>
      <c r="B144" s="107" t="s">
        <v>168</v>
      </c>
      <c r="C144" s="42" t="s">
        <v>588</v>
      </c>
      <c r="D144" s="43" t="s">
        <v>188</v>
      </c>
      <c r="E144" s="43" t="s">
        <v>597</v>
      </c>
      <c r="F144" s="27">
        <v>126346.5</v>
      </c>
      <c r="G144" s="44">
        <v>42510</v>
      </c>
      <c r="H144" s="26">
        <v>42570</v>
      </c>
      <c r="I144" s="24" t="s">
        <v>152</v>
      </c>
      <c r="J144" s="26">
        <v>42657</v>
      </c>
      <c r="K144" s="43" t="s">
        <v>597</v>
      </c>
      <c r="L144" s="25">
        <v>126346.5</v>
      </c>
      <c r="M144" s="25">
        <v>0</v>
      </c>
      <c r="N144" s="118">
        <v>126346.5</v>
      </c>
      <c r="O144" s="27">
        <v>1571028.3</v>
      </c>
      <c r="P144" s="46">
        <v>42670</v>
      </c>
      <c r="R144" s="108"/>
    </row>
    <row r="145" spans="1:18" s="39" customFormat="1" ht="12.5" x14ac:dyDescent="0.25">
      <c r="A145" s="106"/>
      <c r="B145" s="107" t="s">
        <v>168</v>
      </c>
      <c r="C145" s="42" t="s">
        <v>588</v>
      </c>
      <c r="D145" s="43" t="s">
        <v>189</v>
      </c>
      <c r="E145" s="43" t="s">
        <v>597</v>
      </c>
      <c r="F145" s="27">
        <v>88414.200000000012</v>
      </c>
      <c r="G145" s="44">
        <v>42510</v>
      </c>
      <c r="H145" s="26">
        <v>42570</v>
      </c>
      <c r="I145" s="24" t="s">
        <v>152</v>
      </c>
      <c r="J145" s="26">
        <v>42657</v>
      </c>
      <c r="K145" s="43" t="s">
        <v>597</v>
      </c>
      <c r="L145" s="25">
        <v>88414.200000000012</v>
      </c>
      <c r="M145" s="25">
        <v>0</v>
      </c>
      <c r="N145" s="118">
        <v>88414.200000000012</v>
      </c>
      <c r="O145" s="27">
        <v>1571028.3</v>
      </c>
      <c r="P145" s="46">
        <v>42670</v>
      </c>
      <c r="R145" s="108"/>
    </row>
    <row r="146" spans="1:18" s="39" customFormat="1" ht="12.5" x14ac:dyDescent="0.25">
      <c r="A146" s="106"/>
      <c r="B146" s="107" t="s">
        <v>168</v>
      </c>
      <c r="C146" s="42" t="s">
        <v>585</v>
      </c>
      <c r="D146" s="43" t="s">
        <v>190</v>
      </c>
      <c r="E146" s="43" t="s">
        <v>597</v>
      </c>
      <c r="F146" s="27">
        <v>48251.7</v>
      </c>
      <c r="G146" s="26">
        <v>42556</v>
      </c>
      <c r="H146" s="26">
        <v>42616</v>
      </c>
      <c r="I146" s="122" t="s">
        <v>191</v>
      </c>
      <c r="J146" s="26">
        <v>42558</v>
      </c>
      <c r="K146" s="43" t="s">
        <v>597</v>
      </c>
      <c r="L146" s="25">
        <v>48251.7</v>
      </c>
      <c r="M146" s="25">
        <v>0</v>
      </c>
      <c r="N146" s="115">
        <v>48251.7</v>
      </c>
      <c r="O146" s="27">
        <v>2359284.2000000002</v>
      </c>
      <c r="P146" s="46">
        <v>42585</v>
      </c>
      <c r="R146" s="108"/>
    </row>
    <row r="147" spans="1:18" s="39" customFormat="1" ht="12.5" x14ac:dyDescent="0.25">
      <c r="A147" s="106"/>
      <c r="B147" s="107" t="s">
        <v>168</v>
      </c>
      <c r="C147" s="42" t="s">
        <v>585</v>
      </c>
      <c r="D147" s="43" t="s">
        <v>192</v>
      </c>
      <c r="E147" s="43" t="s">
        <v>597</v>
      </c>
      <c r="F147" s="27">
        <v>11691.75</v>
      </c>
      <c r="G147" s="26">
        <v>42556</v>
      </c>
      <c r="H147" s="26">
        <v>42616</v>
      </c>
      <c r="I147" s="122" t="s">
        <v>193</v>
      </c>
      <c r="J147" s="26">
        <v>42558</v>
      </c>
      <c r="K147" s="43" t="s">
        <v>597</v>
      </c>
      <c r="L147" s="25">
        <v>11691.75</v>
      </c>
      <c r="M147" s="25">
        <v>0</v>
      </c>
      <c r="N147" s="115">
        <v>11691.75</v>
      </c>
      <c r="O147" s="27">
        <v>2359284.2000000002</v>
      </c>
      <c r="P147" s="46">
        <v>42585</v>
      </c>
      <c r="R147" s="108"/>
    </row>
    <row r="148" spans="1:18" s="39" customFormat="1" ht="12.5" x14ac:dyDescent="0.25">
      <c r="A148" s="106"/>
      <c r="B148" s="107" t="s">
        <v>168</v>
      </c>
      <c r="C148" s="42" t="s">
        <v>585</v>
      </c>
      <c r="D148" s="43" t="s">
        <v>194</v>
      </c>
      <c r="E148" s="43" t="s">
        <v>597</v>
      </c>
      <c r="F148" s="27">
        <v>29701.35</v>
      </c>
      <c r="G148" s="26">
        <v>42556</v>
      </c>
      <c r="H148" s="26">
        <v>42616</v>
      </c>
      <c r="I148" s="122" t="s">
        <v>195</v>
      </c>
      <c r="J148" s="26">
        <v>42558</v>
      </c>
      <c r="K148" s="43" t="s">
        <v>597</v>
      </c>
      <c r="L148" s="25">
        <v>29701.35</v>
      </c>
      <c r="M148" s="25">
        <v>0</v>
      </c>
      <c r="N148" s="115">
        <v>29701.35</v>
      </c>
      <c r="O148" s="27">
        <v>2359284.2000000002</v>
      </c>
      <c r="P148" s="46">
        <v>42585</v>
      </c>
      <c r="R148" s="108"/>
    </row>
    <row r="149" spans="1:18" s="39" customFormat="1" ht="12.5" x14ac:dyDescent="0.25">
      <c r="A149" s="106"/>
      <c r="B149" s="107" t="s">
        <v>168</v>
      </c>
      <c r="C149" s="42" t="s">
        <v>585</v>
      </c>
      <c r="D149" s="43" t="s">
        <v>196</v>
      </c>
      <c r="E149" s="43" t="s">
        <v>597</v>
      </c>
      <c r="F149" s="27">
        <v>429001.65</v>
      </c>
      <c r="G149" s="26">
        <v>42556</v>
      </c>
      <c r="H149" s="26">
        <v>42616</v>
      </c>
      <c r="I149" s="122" t="s">
        <v>197</v>
      </c>
      <c r="J149" s="26">
        <v>42558</v>
      </c>
      <c r="K149" s="43" t="s">
        <v>597</v>
      </c>
      <c r="L149" s="25">
        <v>429001.65</v>
      </c>
      <c r="M149" s="25">
        <v>0</v>
      </c>
      <c r="N149" s="115">
        <v>429001.65</v>
      </c>
      <c r="O149" s="27">
        <v>2359284.2000000002</v>
      </c>
      <c r="P149" s="46">
        <v>42585</v>
      </c>
      <c r="R149" s="108"/>
    </row>
    <row r="150" spans="1:18" s="39" customFormat="1" ht="12.5" x14ac:dyDescent="0.25">
      <c r="A150" s="106"/>
      <c r="B150" s="107" t="s">
        <v>168</v>
      </c>
      <c r="C150" s="42" t="s">
        <v>584</v>
      </c>
      <c r="D150" s="43" t="s">
        <v>198</v>
      </c>
      <c r="E150" s="43" t="s">
        <v>597</v>
      </c>
      <c r="F150" s="27">
        <v>12000</v>
      </c>
      <c r="G150" s="26">
        <v>42562</v>
      </c>
      <c r="H150" s="26">
        <v>42622</v>
      </c>
      <c r="I150" s="24">
        <v>20711934</v>
      </c>
      <c r="J150" s="26">
        <v>42552</v>
      </c>
      <c r="K150" s="43" t="s">
        <v>597</v>
      </c>
      <c r="L150" s="25">
        <v>12000</v>
      </c>
      <c r="M150" s="25">
        <v>0</v>
      </c>
      <c r="N150" s="89">
        <v>12000</v>
      </c>
      <c r="O150" s="27">
        <v>1188862.3700000001</v>
      </c>
      <c r="P150" s="84">
        <v>42629</v>
      </c>
      <c r="R150" s="108"/>
    </row>
    <row r="151" spans="1:18" s="39" customFormat="1" ht="12.5" x14ac:dyDescent="0.25">
      <c r="A151" s="106"/>
      <c r="B151" s="107" t="s">
        <v>168</v>
      </c>
      <c r="C151" s="42" t="s">
        <v>583</v>
      </c>
      <c r="D151" s="43" t="s">
        <v>199</v>
      </c>
      <c r="E151" s="43" t="s">
        <v>597</v>
      </c>
      <c r="F151" s="27">
        <v>240111</v>
      </c>
      <c r="G151" s="26">
        <v>42562</v>
      </c>
      <c r="H151" s="26">
        <v>42622</v>
      </c>
      <c r="I151" s="24">
        <v>46</v>
      </c>
      <c r="J151" s="26">
        <v>42583</v>
      </c>
      <c r="K151" s="43" t="s">
        <v>597</v>
      </c>
      <c r="L151" s="25">
        <v>191691</v>
      </c>
      <c r="M151" s="25">
        <v>0</v>
      </c>
      <c r="N151" s="112">
        <v>191691</v>
      </c>
      <c r="O151" s="27">
        <v>1000000</v>
      </c>
      <c r="P151" s="46">
        <v>42564</v>
      </c>
      <c r="R151" s="108"/>
    </row>
    <row r="152" spans="1:18" s="39" customFormat="1" ht="12.5" x14ac:dyDescent="0.25">
      <c r="A152" s="106"/>
      <c r="B152" s="107" t="s">
        <v>168</v>
      </c>
      <c r="C152" s="105" t="s">
        <v>586</v>
      </c>
      <c r="D152" s="43" t="s">
        <v>200</v>
      </c>
      <c r="E152" s="43" t="s">
        <v>597</v>
      </c>
      <c r="F152" s="27">
        <v>1064265.93</v>
      </c>
      <c r="G152" s="26">
        <v>42580</v>
      </c>
      <c r="H152" s="26">
        <v>42640</v>
      </c>
      <c r="I152" s="24">
        <v>1608022</v>
      </c>
      <c r="J152" s="26">
        <v>42670</v>
      </c>
      <c r="K152" s="43" t="s">
        <v>597</v>
      </c>
      <c r="L152" s="25">
        <v>1064265.93</v>
      </c>
      <c r="M152" s="25">
        <v>0</v>
      </c>
      <c r="N152" s="109">
        <v>1064265.93</v>
      </c>
      <c r="O152" s="27">
        <v>12810751.15</v>
      </c>
      <c r="P152" s="46">
        <v>42674</v>
      </c>
      <c r="R152" s="108"/>
    </row>
    <row r="153" spans="1:18" s="39" customFormat="1" ht="12.5" x14ac:dyDescent="0.25">
      <c r="A153" s="106"/>
      <c r="B153" s="107" t="s">
        <v>168</v>
      </c>
      <c r="C153" s="105" t="s">
        <v>586</v>
      </c>
      <c r="D153" s="43" t="s">
        <v>201</v>
      </c>
      <c r="E153" s="43" t="s">
        <v>597</v>
      </c>
      <c r="F153" s="27">
        <v>573150.19999999995</v>
      </c>
      <c r="G153" s="26">
        <v>42580</v>
      </c>
      <c r="H153" s="26">
        <v>42640</v>
      </c>
      <c r="I153" s="24">
        <v>1608023</v>
      </c>
      <c r="J153" s="26">
        <v>42670</v>
      </c>
      <c r="K153" s="43" t="s">
        <v>597</v>
      </c>
      <c r="L153" s="25">
        <v>573150.19999999995</v>
      </c>
      <c r="M153" s="25">
        <v>0</v>
      </c>
      <c r="N153" s="109">
        <v>573150.19999999995</v>
      </c>
      <c r="O153" s="27">
        <v>12810751.15</v>
      </c>
      <c r="P153" s="46">
        <v>42674</v>
      </c>
      <c r="R153" s="108"/>
    </row>
    <row r="154" spans="1:18" s="39" customFormat="1" ht="12.5" x14ac:dyDescent="0.25">
      <c r="A154" s="106"/>
      <c r="B154" s="107" t="s">
        <v>168</v>
      </c>
      <c r="C154" s="105" t="s">
        <v>586</v>
      </c>
      <c r="D154" s="43" t="s">
        <v>202</v>
      </c>
      <c r="E154" s="43" t="s">
        <v>597</v>
      </c>
      <c r="F154" s="27">
        <v>343047.51</v>
      </c>
      <c r="G154" s="26">
        <v>42580</v>
      </c>
      <c r="H154" s="26">
        <v>42640</v>
      </c>
      <c r="I154" s="24">
        <v>1608024</v>
      </c>
      <c r="J154" s="26">
        <v>42670</v>
      </c>
      <c r="K154" s="43" t="s">
        <v>597</v>
      </c>
      <c r="L154" s="25">
        <v>343047.51</v>
      </c>
      <c r="M154" s="25">
        <v>0</v>
      </c>
      <c r="N154" s="109">
        <v>343047.51</v>
      </c>
      <c r="O154" s="27">
        <v>12810751.15</v>
      </c>
      <c r="P154" s="46">
        <v>42674</v>
      </c>
      <c r="R154" s="108"/>
    </row>
    <row r="155" spans="1:18" s="39" customFormat="1" ht="12.5" x14ac:dyDescent="0.25">
      <c r="A155" s="106"/>
      <c r="B155" s="107" t="s">
        <v>168</v>
      </c>
      <c r="C155" s="105" t="s">
        <v>586</v>
      </c>
      <c r="D155" s="43" t="s">
        <v>203</v>
      </c>
      <c r="E155" s="43" t="s">
        <v>597</v>
      </c>
      <c r="F155" s="27">
        <v>276775.2</v>
      </c>
      <c r="G155" s="26">
        <v>42580</v>
      </c>
      <c r="H155" s="26">
        <v>42640</v>
      </c>
      <c r="I155" s="24">
        <v>1608025</v>
      </c>
      <c r="J155" s="26">
        <v>42670</v>
      </c>
      <c r="K155" s="43" t="s">
        <v>597</v>
      </c>
      <c r="L155" s="25">
        <v>276775.2</v>
      </c>
      <c r="M155" s="25">
        <v>0</v>
      </c>
      <c r="N155" s="109">
        <v>276775.2</v>
      </c>
      <c r="O155" s="27">
        <v>12810751.15</v>
      </c>
      <c r="P155" s="46">
        <v>42674</v>
      </c>
      <c r="R155" s="108"/>
    </row>
    <row r="156" spans="1:18" s="39" customFormat="1" ht="12.5" x14ac:dyDescent="0.25">
      <c r="A156" s="106"/>
      <c r="B156" s="107" t="s">
        <v>168</v>
      </c>
      <c r="C156" s="105" t="s">
        <v>586</v>
      </c>
      <c r="D156" s="43" t="s">
        <v>204</v>
      </c>
      <c r="E156" s="43" t="s">
        <v>597</v>
      </c>
      <c r="F156" s="27">
        <v>123354.4</v>
      </c>
      <c r="G156" s="26">
        <v>42580</v>
      </c>
      <c r="H156" s="26">
        <v>42640</v>
      </c>
      <c r="I156" s="24">
        <v>1608026</v>
      </c>
      <c r="J156" s="26">
        <v>42670</v>
      </c>
      <c r="K156" s="43" t="s">
        <v>597</v>
      </c>
      <c r="L156" s="25">
        <v>123354.4</v>
      </c>
      <c r="M156" s="25">
        <v>0</v>
      </c>
      <c r="N156" s="109">
        <v>123354.4</v>
      </c>
      <c r="O156" s="27">
        <v>12810751.15</v>
      </c>
      <c r="P156" s="46">
        <v>42674</v>
      </c>
      <c r="R156" s="108"/>
    </row>
    <row r="157" spans="1:18" s="39" customFormat="1" ht="12.5" x14ac:dyDescent="0.25">
      <c r="A157" s="106"/>
      <c r="B157" s="107" t="s">
        <v>168</v>
      </c>
      <c r="C157" s="105" t="s">
        <v>586</v>
      </c>
      <c r="D157" s="43" t="s">
        <v>205</v>
      </c>
      <c r="E157" s="43" t="s">
        <v>597</v>
      </c>
      <c r="F157" s="27">
        <v>11142</v>
      </c>
      <c r="G157" s="26">
        <v>42580</v>
      </c>
      <c r="H157" s="26">
        <v>42640</v>
      </c>
      <c r="I157" s="24">
        <v>1608027</v>
      </c>
      <c r="J157" s="26">
        <v>42670</v>
      </c>
      <c r="K157" s="43" t="s">
        <v>597</v>
      </c>
      <c r="L157" s="25">
        <v>11142</v>
      </c>
      <c r="M157" s="25">
        <v>0</v>
      </c>
      <c r="N157" s="109">
        <v>11142</v>
      </c>
      <c r="O157" s="27">
        <v>12810751.15</v>
      </c>
      <c r="P157" s="46">
        <v>42674</v>
      </c>
      <c r="R157" s="108"/>
    </row>
    <row r="158" spans="1:18" s="39" customFormat="1" ht="13" thickBot="1" x14ac:dyDescent="0.3">
      <c r="A158" s="106"/>
      <c r="B158" s="107" t="s">
        <v>168</v>
      </c>
      <c r="C158" s="105" t="s">
        <v>586</v>
      </c>
      <c r="D158" s="43" t="s">
        <v>206</v>
      </c>
      <c r="E158" s="43" t="s">
        <v>597</v>
      </c>
      <c r="F158" s="27">
        <v>91724.64</v>
      </c>
      <c r="G158" s="26">
        <v>42605</v>
      </c>
      <c r="H158" s="26">
        <v>42665</v>
      </c>
      <c r="I158" s="24">
        <v>1608028</v>
      </c>
      <c r="J158" s="26">
        <v>42670</v>
      </c>
      <c r="K158" s="43" t="s">
        <v>597</v>
      </c>
      <c r="L158" s="25">
        <v>91724.64</v>
      </c>
      <c r="M158" s="25">
        <v>0</v>
      </c>
      <c r="N158" s="109">
        <v>91724.64</v>
      </c>
      <c r="O158" s="27">
        <v>12810751.15</v>
      </c>
      <c r="P158" s="46">
        <v>42674</v>
      </c>
      <c r="R158" s="108"/>
    </row>
    <row r="159" spans="1:18" s="70" customFormat="1" ht="13.5" thickBot="1" x14ac:dyDescent="0.35">
      <c r="A159" s="106"/>
      <c r="B159" s="180" t="s">
        <v>21</v>
      </c>
      <c r="C159" s="101"/>
      <c r="D159" s="102"/>
      <c r="E159" s="102"/>
      <c r="F159" s="62">
        <v>4348445.33</v>
      </c>
      <c r="G159" s="61"/>
      <c r="H159" s="61"/>
      <c r="I159" s="59"/>
      <c r="J159" s="61"/>
      <c r="K159" s="102"/>
      <c r="L159" s="60">
        <v>4266993.38</v>
      </c>
      <c r="M159" s="60">
        <v>0</v>
      </c>
      <c r="N159" s="60">
        <v>4266993.38</v>
      </c>
      <c r="O159" s="62"/>
      <c r="P159" s="103"/>
    </row>
    <row r="160" spans="1:18" s="39" customFormat="1" ht="12.5" x14ac:dyDescent="0.25">
      <c r="A160" s="106"/>
      <c r="B160" s="107" t="s">
        <v>207</v>
      </c>
      <c r="C160" s="42" t="s">
        <v>584</v>
      </c>
      <c r="D160" s="43" t="s">
        <v>208</v>
      </c>
      <c r="E160" s="43" t="s">
        <v>597</v>
      </c>
      <c r="F160" s="27">
        <v>49284</v>
      </c>
      <c r="G160" s="44">
        <v>42507</v>
      </c>
      <c r="H160" s="26">
        <v>42567</v>
      </c>
      <c r="I160" s="24">
        <v>20712001</v>
      </c>
      <c r="J160" s="26">
        <v>42614</v>
      </c>
      <c r="K160" s="43" t="s">
        <v>597</v>
      </c>
      <c r="L160" s="25">
        <v>68112</v>
      </c>
      <c r="M160" s="25">
        <v>0</v>
      </c>
      <c r="N160" s="89">
        <v>68112</v>
      </c>
      <c r="O160" s="27">
        <v>1188862.3700000001</v>
      </c>
      <c r="P160" s="84">
        <v>42629</v>
      </c>
    </row>
    <row r="161" spans="1:19" s="39" customFormat="1" ht="12.5" x14ac:dyDescent="0.25">
      <c r="A161" s="106"/>
      <c r="B161" s="107" t="s">
        <v>207</v>
      </c>
      <c r="C161" s="42" t="s">
        <v>584</v>
      </c>
      <c r="D161" s="43" t="s">
        <v>209</v>
      </c>
      <c r="E161" s="43" t="s">
        <v>597</v>
      </c>
      <c r="F161" s="27">
        <v>2817</v>
      </c>
      <c r="G161" s="44">
        <v>42507</v>
      </c>
      <c r="H161" s="26">
        <v>42567</v>
      </c>
      <c r="I161" s="24">
        <v>20712002</v>
      </c>
      <c r="J161" s="26">
        <v>42614</v>
      </c>
      <c r="K161" s="43" t="s">
        <v>597</v>
      </c>
      <c r="L161" s="25">
        <v>3168</v>
      </c>
      <c r="M161" s="25">
        <v>0</v>
      </c>
      <c r="N161" s="89">
        <v>3168</v>
      </c>
      <c r="O161" s="27">
        <v>1188862.3700000001</v>
      </c>
      <c r="P161" s="84">
        <v>42629</v>
      </c>
    </row>
    <row r="162" spans="1:19" s="39" customFormat="1" ht="12.5" x14ac:dyDescent="0.25">
      <c r="A162" s="106"/>
      <c r="B162" s="107" t="s">
        <v>207</v>
      </c>
      <c r="C162" s="42" t="s">
        <v>583</v>
      </c>
      <c r="D162" s="43" t="s">
        <v>210</v>
      </c>
      <c r="E162" s="43" t="s">
        <v>597</v>
      </c>
      <c r="F162" s="27">
        <v>26568</v>
      </c>
      <c r="G162" s="44">
        <v>42507</v>
      </c>
      <c r="H162" s="26">
        <v>42567</v>
      </c>
      <c r="I162" s="24">
        <v>31</v>
      </c>
      <c r="J162" s="26">
        <v>42552</v>
      </c>
      <c r="K162" s="43" t="s">
        <v>597</v>
      </c>
      <c r="L162" s="25">
        <v>26568</v>
      </c>
      <c r="M162" s="25">
        <v>0</v>
      </c>
      <c r="N162" s="120">
        <v>26568</v>
      </c>
      <c r="O162" s="27">
        <v>1231509.44</v>
      </c>
      <c r="P162" s="84">
        <v>42629</v>
      </c>
    </row>
    <row r="163" spans="1:19" s="39" customFormat="1" ht="12.5" x14ac:dyDescent="0.25">
      <c r="A163" s="106"/>
      <c r="B163" s="107" t="s">
        <v>207</v>
      </c>
      <c r="C163" s="42" t="s">
        <v>583</v>
      </c>
      <c r="D163" s="43" t="s">
        <v>210</v>
      </c>
      <c r="E163" s="43" t="s">
        <v>597</v>
      </c>
      <c r="F163" s="123"/>
      <c r="G163" s="44"/>
      <c r="H163" s="124"/>
      <c r="I163" s="122">
        <v>51</v>
      </c>
      <c r="J163" s="124">
        <v>42614</v>
      </c>
      <c r="K163" s="43" t="s">
        <v>597</v>
      </c>
      <c r="L163" s="110">
        <v>-13257</v>
      </c>
      <c r="M163" s="25">
        <v>0</v>
      </c>
      <c r="N163" s="114">
        <v>-13257</v>
      </c>
      <c r="O163" s="123">
        <v>687374.44</v>
      </c>
      <c r="P163" s="84">
        <v>42649</v>
      </c>
    </row>
    <row r="164" spans="1:19" s="39" customFormat="1" ht="12.5" x14ac:dyDescent="0.25">
      <c r="A164" s="106"/>
      <c r="B164" s="107" t="s">
        <v>207</v>
      </c>
      <c r="C164" s="42" t="s">
        <v>583</v>
      </c>
      <c r="D164" s="43" t="s">
        <v>211</v>
      </c>
      <c r="E164" s="43" t="s">
        <v>597</v>
      </c>
      <c r="F164" s="27">
        <v>55674</v>
      </c>
      <c r="G164" s="44">
        <v>42507</v>
      </c>
      <c r="H164" s="26">
        <v>42567</v>
      </c>
      <c r="I164" s="24">
        <v>30</v>
      </c>
      <c r="J164" s="26">
        <v>42552</v>
      </c>
      <c r="K164" s="43" t="s">
        <v>597</v>
      </c>
      <c r="L164" s="25">
        <v>55674</v>
      </c>
      <c r="M164" s="25">
        <v>0</v>
      </c>
      <c r="N164" s="120">
        <v>55674</v>
      </c>
      <c r="O164" s="27">
        <v>1231509.44</v>
      </c>
      <c r="P164" s="84">
        <v>42629</v>
      </c>
    </row>
    <row r="165" spans="1:19" s="39" customFormat="1" ht="12.5" x14ac:dyDescent="0.25">
      <c r="A165" s="106"/>
      <c r="B165" s="107" t="s">
        <v>207</v>
      </c>
      <c r="C165" s="42" t="s">
        <v>583</v>
      </c>
      <c r="D165" s="43" t="s">
        <v>211</v>
      </c>
      <c r="E165" s="43" t="s">
        <v>597</v>
      </c>
      <c r="F165" s="123"/>
      <c r="G165" s="44"/>
      <c r="H165" s="124"/>
      <c r="I165" s="122">
        <v>50</v>
      </c>
      <c r="J165" s="124">
        <v>42614</v>
      </c>
      <c r="K165" s="43" t="s">
        <v>597</v>
      </c>
      <c r="L165" s="110">
        <v>-954</v>
      </c>
      <c r="M165" s="25">
        <v>0</v>
      </c>
      <c r="N165" s="114">
        <v>-954</v>
      </c>
      <c r="O165" s="123">
        <v>687374.44</v>
      </c>
      <c r="P165" s="84">
        <v>42649</v>
      </c>
    </row>
    <row r="166" spans="1:19" s="39" customFormat="1" ht="12.5" x14ac:dyDescent="0.25">
      <c r="A166" s="106"/>
      <c r="B166" s="107" t="s">
        <v>207</v>
      </c>
      <c r="C166" s="42" t="s">
        <v>584</v>
      </c>
      <c r="D166" s="43" t="s">
        <v>159</v>
      </c>
      <c r="E166" s="43" t="s">
        <v>597</v>
      </c>
      <c r="F166" s="27">
        <v>82160</v>
      </c>
      <c r="G166" s="44">
        <v>42610</v>
      </c>
      <c r="H166" s="26">
        <v>42670</v>
      </c>
      <c r="I166" s="24">
        <v>20711980</v>
      </c>
      <c r="J166" s="26">
        <v>42583</v>
      </c>
      <c r="K166" s="43" t="s">
        <v>597</v>
      </c>
      <c r="L166" s="25">
        <v>82160</v>
      </c>
      <c r="M166" s="25">
        <v>0</v>
      </c>
      <c r="N166" s="89">
        <v>82160</v>
      </c>
      <c r="O166" s="27">
        <v>1188862.3700000001</v>
      </c>
      <c r="P166" s="84">
        <v>42629</v>
      </c>
    </row>
    <row r="167" spans="1:19" s="39" customFormat="1" ht="12.5" x14ac:dyDescent="0.25">
      <c r="A167" s="106"/>
      <c r="B167" s="107" t="s">
        <v>207</v>
      </c>
      <c r="C167" s="42" t="s">
        <v>585</v>
      </c>
      <c r="D167" s="43" t="s">
        <v>212</v>
      </c>
      <c r="E167" s="43" t="s">
        <v>597</v>
      </c>
      <c r="F167" s="27">
        <v>88385.85</v>
      </c>
      <c r="G167" s="26">
        <v>42556</v>
      </c>
      <c r="H167" s="26">
        <v>42616</v>
      </c>
      <c r="I167" s="122" t="s">
        <v>213</v>
      </c>
      <c r="J167" s="26">
        <v>42558</v>
      </c>
      <c r="K167" s="43" t="s">
        <v>597</v>
      </c>
      <c r="L167" s="25">
        <v>88385.85</v>
      </c>
      <c r="M167" s="25">
        <v>0</v>
      </c>
      <c r="N167" s="115">
        <v>88385.85</v>
      </c>
      <c r="O167" s="27">
        <v>2359284.2000000002</v>
      </c>
      <c r="P167" s="46">
        <v>42585</v>
      </c>
      <c r="Q167" s="108"/>
      <c r="R167" s="108"/>
      <c r="S167" s="108"/>
    </row>
    <row r="168" spans="1:19" s="39" customFormat="1" ht="12.5" x14ac:dyDescent="0.25">
      <c r="A168" s="106"/>
      <c r="B168" s="107" t="s">
        <v>207</v>
      </c>
      <c r="C168" s="42" t="s">
        <v>585</v>
      </c>
      <c r="D168" s="43" t="s">
        <v>214</v>
      </c>
      <c r="E168" s="43" t="s">
        <v>597</v>
      </c>
      <c r="F168" s="27">
        <v>54895.05</v>
      </c>
      <c r="G168" s="26">
        <v>42556</v>
      </c>
      <c r="H168" s="26">
        <v>42616</v>
      </c>
      <c r="I168" s="122" t="s">
        <v>215</v>
      </c>
      <c r="J168" s="26">
        <v>42558</v>
      </c>
      <c r="K168" s="43" t="s">
        <v>597</v>
      </c>
      <c r="L168" s="25">
        <v>54895.05</v>
      </c>
      <c r="M168" s="25">
        <v>0</v>
      </c>
      <c r="N168" s="115">
        <v>54895.05</v>
      </c>
      <c r="O168" s="27">
        <v>2359284.2000000002</v>
      </c>
      <c r="P168" s="46">
        <v>42585</v>
      </c>
      <c r="Q168" s="108"/>
      <c r="R168" s="108"/>
      <c r="S168" s="108"/>
    </row>
    <row r="169" spans="1:19" s="39" customFormat="1" ht="12.5" x14ac:dyDescent="0.25">
      <c r="A169" s="106"/>
      <c r="B169" s="107" t="s">
        <v>207</v>
      </c>
      <c r="C169" s="42" t="s">
        <v>585</v>
      </c>
      <c r="D169" s="43" t="s">
        <v>216</v>
      </c>
      <c r="E169" s="43" t="s">
        <v>597</v>
      </c>
      <c r="F169" s="27">
        <v>49707</v>
      </c>
      <c r="G169" s="26">
        <v>42556</v>
      </c>
      <c r="H169" s="26">
        <v>42616</v>
      </c>
      <c r="I169" s="122" t="s">
        <v>217</v>
      </c>
      <c r="J169" s="26">
        <v>42558</v>
      </c>
      <c r="K169" s="43" t="s">
        <v>597</v>
      </c>
      <c r="L169" s="25">
        <v>49707</v>
      </c>
      <c r="M169" s="25">
        <v>0</v>
      </c>
      <c r="N169" s="115">
        <v>49707</v>
      </c>
      <c r="O169" s="27">
        <v>2359284.2000000002</v>
      </c>
      <c r="P169" s="46">
        <v>42585</v>
      </c>
      <c r="Q169" s="108"/>
      <c r="R169" s="108"/>
      <c r="S169" s="108"/>
    </row>
    <row r="170" spans="1:19" s="39" customFormat="1" ht="12.5" x14ac:dyDescent="0.25">
      <c r="A170" s="106"/>
      <c r="B170" s="107" t="s">
        <v>207</v>
      </c>
      <c r="C170" s="42" t="s">
        <v>585</v>
      </c>
      <c r="D170" s="43" t="s">
        <v>218</v>
      </c>
      <c r="E170" s="43" t="s">
        <v>597</v>
      </c>
      <c r="F170" s="27">
        <v>33812.1</v>
      </c>
      <c r="G170" s="26">
        <v>42556</v>
      </c>
      <c r="H170" s="26">
        <v>42616</v>
      </c>
      <c r="I170" s="122" t="s">
        <v>219</v>
      </c>
      <c r="J170" s="26">
        <v>42558</v>
      </c>
      <c r="K170" s="43" t="s">
        <v>597</v>
      </c>
      <c r="L170" s="25">
        <v>33812.1</v>
      </c>
      <c r="M170" s="25">
        <v>0</v>
      </c>
      <c r="N170" s="115">
        <v>33812.1</v>
      </c>
      <c r="O170" s="27">
        <v>2359284.2000000002</v>
      </c>
      <c r="P170" s="46">
        <v>42585</v>
      </c>
      <c r="Q170" s="108"/>
      <c r="R170" s="108"/>
      <c r="S170" s="108"/>
    </row>
    <row r="171" spans="1:19" s="39" customFormat="1" ht="12.5" x14ac:dyDescent="0.25">
      <c r="A171" s="106"/>
      <c r="B171" s="107" t="s">
        <v>207</v>
      </c>
      <c r="C171" s="42" t="s">
        <v>585</v>
      </c>
      <c r="D171" s="43" t="s">
        <v>220</v>
      </c>
      <c r="E171" s="43" t="s">
        <v>597</v>
      </c>
      <c r="F171" s="27">
        <v>93177</v>
      </c>
      <c r="G171" s="26">
        <v>42556</v>
      </c>
      <c r="H171" s="26">
        <v>42616</v>
      </c>
      <c r="I171" s="122" t="s">
        <v>221</v>
      </c>
      <c r="J171" s="26">
        <v>42558</v>
      </c>
      <c r="K171" s="43" t="s">
        <v>597</v>
      </c>
      <c r="L171" s="25">
        <v>93177</v>
      </c>
      <c r="M171" s="25">
        <v>0</v>
      </c>
      <c r="N171" s="115">
        <v>93177</v>
      </c>
      <c r="O171" s="27">
        <v>2359284.2000000002</v>
      </c>
      <c r="P171" s="46">
        <v>42585</v>
      </c>
      <c r="Q171" s="108"/>
      <c r="R171" s="108"/>
      <c r="S171" s="108"/>
    </row>
    <row r="172" spans="1:19" s="39" customFormat="1" ht="12.5" x14ac:dyDescent="0.25">
      <c r="A172" s="106"/>
      <c r="B172" s="107" t="s">
        <v>207</v>
      </c>
      <c r="C172" s="42" t="s">
        <v>585</v>
      </c>
      <c r="D172" s="43" t="s">
        <v>222</v>
      </c>
      <c r="E172" s="43" t="s">
        <v>597</v>
      </c>
      <c r="F172" s="27">
        <v>139945.04999999999</v>
      </c>
      <c r="G172" s="26">
        <v>42556</v>
      </c>
      <c r="H172" s="26">
        <v>42616</v>
      </c>
      <c r="I172" s="122" t="s">
        <v>223</v>
      </c>
      <c r="J172" s="26">
        <v>42558</v>
      </c>
      <c r="K172" s="43" t="s">
        <v>597</v>
      </c>
      <c r="L172" s="25">
        <v>139945.04999999999</v>
      </c>
      <c r="M172" s="25">
        <v>0</v>
      </c>
      <c r="N172" s="115">
        <v>139945.04999999999</v>
      </c>
      <c r="O172" s="27">
        <v>2359284.2000000002</v>
      </c>
      <c r="P172" s="46">
        <v>42585</v>
      </c>
      <c r="Q172" s="108"/>
      <c r="R172" s="108"/>
      <c r="S172" s="108"/>
    </row>
    <row r="173" spans="1:19" s="39" customFormat="1" ht="12.5" x14ac:dyDescent="0.25">
      <c r="A173" s="106"/>
      <c r="B173" s="107" t="s">
        <v>207</v>
      </c>
      <c r="C173" s="42" t="s">
        <v>585</v>
      </c>
      <c r="D173" s="43" t="s">
        <v>224</v>
      </c>
      <c r="E173" s="43" t="s">
        <v>597</v>
      </c>
      <c r="F173" s="27">
        <v>492486.75</v>
      </c>
      <c r="G173" s="26">
        <v>42556</v>
      </c>
      <c r="H173" s="26">
        <v>42616</v>
      </c>
      <c r="I173" s="122" t="s">
        <v>225</v>
      </c>
      <c r="J173" s="26">
        <v>42558</v>
      </c>
      <c r="K173" s="43" t="s">
        <v>597</v>
      </c>
      <c r="L173" s="25">
        <v>492486.75</v>
      </c>
      <c r="M173" s="25">
        <v>0</v>
      </c>
      <c r="N173" s="115">
        <v>492486.75</v>
      </c>
      <c r="O173" s="27">
        <v>2359284.2000000002</v>
      </c>
      <c r="P173" s="46">
        <v>42585</v>
      </c>
      <c r="Q173" s="108"/>
      <c r="R173" s="108"/>
      <c r="S173" s="108"/>
    </row>
    <row r="174" spans="1:19" s="39" customFormat="1" ht="12.5" x14ac:dyDescent="0.25">
      <c r="A174" s="106"/>
      <c r="B174" s="107" t="s">
        <v>207</v>
      </c>
      <c r="C174" s="42" t="s">
        <v>585</v>
      </c>
      <c r="D174" s="43" t="s">
        <v>226</v>
      </c>
      <c r="E174" s="43" t="s">
        <v>597</v>
      </c>
      <c r="F174" s="27">
        <v>137635.4</v>
      </c>
      <c r="G174" s="26">
        <v>42556</v>
      </c>
      <c r="H174" s="26">
        <v>42616</v>
      </c>
      <c r="I174" s="24" t="s">
        <v>227</v>
      </c>
      <c r="J174" s="26">
        <v>42558</v>
      </c>
      <c r="K174" s="43" t="s">
        <v>597</v>
      </c>
      <c r="L174" s="25">
        <v>137635.4</v>
      </c>
      <c r="M174" s="25">
        <v>0</v>
      </c>
      <c r="N174" s="115">
        <v>137635.4</v>
      </c>
      <c r="O174" s="27">
        <v>2359284.2000000002</v>
      </c>
      <c r="P174" s="46">
        <v>42585</v>
      </c>
      <c r="R174" s="108"/>
      <c r="S174" s="108"/>
    </row>
    <row r="175" spans="1:19" s="39" customFormat="1" ht="12.5" x14ac:dyDescent="0.25">
      <c r="A175" s="106"/>
      <c r="B175" s="107" t="s">
        <v>207</v>
      </c>
      <c r="C175" s="42" t="s">
        <v>583</v>
      </c>
      <c r="D175" s="43" t="s">
        <v>228</v>
      </c>
      <c r="E175" s="43" t="s">
        <v>597</v>
      </c>
      <c r="F175" s="27">
        <v>228582</v>
      </c>
      <c r="G175" s="26">
        <v>46223</v>
      </c>
      <c r="H175" s="26">
        <v>46283</v>
      </c>
      <c r="I175" s="24">
        <v>33</v>
      </c>
      <c r="J175" s="26">
        <v>42552</v>
      </c>
      <c r="K175" s="43" t="s">
        <v>597</v>
      </c>
      <c r="L175" s="25">
        <v>228582</v>
      </c>
      <c r="M175" s="25">
        <v>0</v>
      </c>
      <c r="N175" s="120">
        <v>228582</v>
      </c>
      <c r="O175" s="27">
        <v>1231509.44</v>
      </c>
      <c r="P175" s="84">
        <v>42629</v>
      </c>
      <c r="R175" s="108"/>
      <c r="S175" s="108"/>
    </row>
    <row r="176" spans="1:19" s="39" customFormat="1" ht="12.5" x14ac:dyDescent="0.25">
      <c r="A176" s="106"/>
      <c r="B176" s="107" t="s">
        <v>207</v>
      </c>
      <c r="C176" s="42" t="s">
        <v>583</v>
      </c>
      <c r="D176" s="43" t="s">
        <v>229</v>
      </c>
      <c r="E176" s="43" t="s">
        <v>597</v>
      </c>
      <c r="F176" s="27">
        <v>30030</v>
      </c>
      <c r="G176" s="26">
        <v>46223</v>
      </c>
      <c r="H176" s="26">
        <v>46283</v>
      </c>
      <c r="I176" s="24">
        <v>52</v>
      </c>
      <c r="J176" s="26">
        <v>42614</v>
      </c>
      <c r="K176" s="43" t="s">
        <v>597</v>
      </c>
      <c r="L176" s="25">
        <v>15156</v>
      </c>
      <c r="M176" s="25">
        <v>0</v>
      </c>
      <c r="N176" s="114">
        <v>15156</v>
      </c>
      <c r="O176" s="27">
        <v>687374.44</v>
      </c>
      <c r="P176" s="46">
        <v>42649</v>
      </c>
      <c r="R176" s="108"/>
      <c r="S176" s="108"/>
    </row>
    <row r="177" spans="1:19" s="39" customFormat="1" ht="12.5" x14ac:dyDescent="0.25">
      <c r="A177" s="106"/>
      <c r="B177" s="107" t="s">
        <v>207</v>
      </c>
      <c r="C177" s="42" t="s">
        <v>583</v>
      </c>
      <c r="D177" s="43" t="s">
        <v>230</v>
      </c>
      <c r="E177" s="43" t="s">
        <v>597</v>
      </c>
      <c r="F177" s="27">
        <v>106425</v>
      </c>
      <c r="G177" s="26">
        <v>42562</v>
      </c>
      <c r="H177" s="26">
        <v>42622</v>
      </c>
      <c r="I177" s="24">
        <v>39</v>
      </c>
      <c r="J177" s="26">
        <v>42583</v>
      </c>
      <c r="K177" s="43" t="s">
        <v>597</v>
      </c>
      <c r="L177" s="25">
        <v>106425</v>
      </c>
      <c r="M177" s="25">
        <v>0</v>
      </c>
      <c r="N177" s="120">
        <v>106425</v>
      </c>
      <c r="O177" s="27">
        <v>1231509.44</v>
      </c>
      <c r="P177" s="84">
        <v>42629</v>
      </c>
      <c r="R177" s="108"/>
      <c r="S177" s="108"/>
    </row>
    <row r="178" spans="1:19" s="39" customFormat="1" ht="12.5" x14ac:dyDescent="0.25">
      <c r="A178" s="106"/>
      <c r="B178" s="107" t="s">
        <v>207</v>
      </c>
      <c r="C178" s="42" t="s">
        <v>584</v>
      </c>
      <c r="D178" s="43" t="s">
        <v>231</v>
      </c>
      <c r="E178" s="43" t="s">
        <v>597</v>
      </c>
      <c r="F178" s="27">
        <v>71289</v>
      </c>
      <c r="G178" s="26">
        <v>42562</v>
      </c>
      <c r="H178" s="26">
        <v>42622</v>
      </c>
      <c r="I178" s="24">
        <v>20711974</v>
      </c>
      <c r="J178" s="26">
        <v>42583</v>
      </c>
      <c r="K178" s="43" t="s">
        <v>597</v>
      </c>
      <c r="L178" s="25">
        <v>71289</v>
      </c>
      <c r="M178" s="25">
        <v>0</v>
      </c>
      <c r="N178" s="89">
        <v>71289</v>
      </c>
      <c r="O178" s="27">
        <v>1188862.3700000001</v>
      </c>
      <c r="P178" s="84">
        <v>42629</v>
      </c>
      <c r="R178" s="108"/>
      <c r="S178" s="108"/>
    </row>
    <row r="179" spans="1:19" s="39" customFormat="1" ht="12.5" x14ac:dyDescent="0.25">
      <c r="A179" s="106"/>
      <c r="B179" s="107" t="s">
        <v>207</v>
      </c>
      <c r="C179" s="42" t="s">
        <v>584</v>
      </c>
      <c r="D179" s="43" t="s">
        <v>232</v>
      </c>
      <c r="E179" s="43" t="s">
        <v>597</v>
      </c>
      <c r="F179" s="27">
        <v>93033</v>
      </c>
      <c r="G179" s="26">
        <v>42562</v>
      </c>
      <c r="H179" s="26">
        <v>42622</v>
      </c>
      <c r="I179" s="24">
        <v>20711973</v>
      </c>
      <c r="J179" s="26">
        <v>42583</v>
      </c>
      <c r="K179" s="43" t="s">
        <v>597</v>
      </c>
      <c r="L179" s="25">
        <v>93033</v>
      </c>
      <c r="M179" s="25">
        <v>0</v>
      </c>
      <c r="N179" s="89">
        <v>93033</v>
      </c>
      <c r="O179" s="27">
        <v>1188862.3700000001</v>
      </c>
      <c r="P179" s="84">
        <v>42629</v>
      </c>
      <c r="R179" s="108"/>
      <c r="S179" s="108"/>
    </row>
    <row r="180" spans="1:19" s="39" customFormat="1" ht="13.75" customHeight="1" x14ac:dyDescent="0.25">
      <c r="A180" s="106"/>
      <c r="B180" s="107" t="s">
        <v>207</v>
      </c>
      <c r="C180" s="42" t="s">
        <v>583</v>
      </c>
      <c r="D180" s="43" t="s">
        <v>233</v>
      </c>
      <c r="E180" s="43" t="s">
        <v>597</v>
      </c>
      <c r="F180" s="27">
        <v>133800</v>
      </c>
      <c r="G180" s="26">
        <v>42610</v>
      </c>
      <c r="H180" s="26">
        <v>42670</v>
      </c>
      <c r="I180" s="24">
        <v>44</v>
      </c>
      <c r="J180" s="26">
        <v>42583</v>
      </c>
      <c r="K180" s="43" t="s">
        <v>597</v>
      </c>
      <c r="L180" s="25">
        <v>133800</v>
      </c>
      <c r="M180" s="25">
        <v>0</v>
      </c>
      <c r="N180" s="120">
        <v>133800</v>
      </c>
      <c r="O180" s="27">
        <v>1231509.44</v>
      </c>
      <c r="P180" s="84">
        <v>42629</v>
      </c>
      <c r="R180" s="108"/>
      <c r="S180" s="108"/>
    </row>
    <row r="181" spans="1:19" s="39" customFormat="1" ht="13.75" customHeight="1" x14ac:dyDescent="0.25">
      <c r="A181" s="106"/>
      <c r="B181" s="107" t="s">
        <v>207</v>
      </c>
      <c r="C181" s="105" t="s">
        <v>586</v>
      </c>
      <c r="D181" s="43" t="s">
        <v>234</v>
      </c>
      <c r="E181" s="43" t="s">
        <v>597</v>
      </c>
      <c r="F181" s="27">
        <v>178848.8</v>
      </c>
      <c r="G181" s="26">
        <v>42606</v>
      </c>
      <c r="H181" s="26">
        <v>42666</v>
      </c>
      <c r="I181" s="24">
        <v>1608030</v>
      </c>
      <c r="J181" s="26">
        <v>42670</v>
      </c>
      <c r="K181" s="43" t="s">
        <v>597</v>
      </c>
      <c r="L181" s="25">
        <v>178848.8</v>
      </c>
      <c r="M181" s="25">
        <v>0</v>
      </c>
      <c r="N181" s="109">
        <v>178848.8</v>
      </c>
      <c r="O181" s="27">
        <v>12810751.15</v>
      </c>
      <c r="P181" s="46">
        <v>42674</v>
      </c>
      <c r="Q181" s="108"/>
      <c r="R181" s="108"/>
      <c r="S181" s="108"/>
    </row>
    <row r="182" spans="1:19" s="39" customFormat="1" ht="13.75" customHeight="1" x14ac:dyDescent="0.25">
      <c r="A182" s="106"/>
      <c r="B182" s="107" t="s">
        <v>207</v>
      </c>
      <c r="C182" s="105" t="s">
        <v>586</v>
      </c>
      <c r="D182" s="43" t="s">
        <v>235</v>
      </c>
      <c r="E182" s="43" t="s">
        <v>597</v>
      </c>
      <c r="F182" s="27">
        <v>1128360.8700000001</v>
      </c>
      <c r="G182" s="26">
        <v>42606</v>
      </c>
      <c r="H182" s="26">
        <v>42666</v>
      </c>
      <c r="I182" s="24">
        <v>1608031</v>
      </c>
      <c r="J182" s="26">
        <v>42670</v>
      </c>
      <c r="K182" s="43" t="s">
        <v>597</v>
      </c>
      <c r="L182" s="25">
        <v>1128360.8700000001</v>
      </c>
      <c r="M182" s="25">
        <v>0</v>
      </c>
      <c r="N182" s="109">
        <v>1128360.8700000001</v>
      </c>
      <c r="O182" s="27">
        <v>12810751.15</v>
      </c>
      <c r="P182" s="46">
        <v>42674</v>
      </c>
      <c r="Q182" s="108"/>
      <c r="R182" s="108"/>
      <c r="S182" s="108"/>
    </row>
    <row r="183" spans="1:19" s="39" customFormat="1" ht="13.75" customHeight="1" x14ac:dyDescent="0.25">
      <c r="A183" s="106"/>
      <c r="B183" s="107" t="s">
        <v>207</v>
      </c>
      <c r="C183" s="105" t="s">
        <v>586</v>
      </c>
      <c r="D183" s="43" t="s">
        <v>236</v>
      </c>
      <c r="E183" s="43" t="s">
        <v>597</v>
      </c>
      <c r="F183" s="27">
        <v>361470.33</v>
      </c>
      <c r="G183" s="26">
        <v>42606</v>
      </c>
      <c r="H183" s="26">
        <v>42666</v>
      </c>
      <c r="I183" s="24">
        <v>1608032</v>
      </c>
      <c r="J183" s="26">
        <v>42670</v>
      </c>
      <c r="K183" s="43" t="s">
        <v>597</v>
      </c>
      <c r="L183" s="25">
        <v>361470.33</v>
      </c>
      <c r="M183" s="25">
        <v>0</v>
      </c>
      <c r="N183" s="109">
        <v>361470.33</v>
      </c>
      <c r="O183" s="27">
        <v>12810751.15</v>
      </c>
      <c r="P183" s="46">
        <v>42674</v>
      </c>
      <c r="Q183" s="108"/>
      <c r="R183" s="108"/>
      <c r="S183" s="108"/>
    </row>
    <row r="184" spans="1:19" s="39" customFormat="1" ht="13.75" customHeight="1" x14ac:dyDescent="0.25">
      <c r="A184" s="106"/>
      <c r="B184" s="107" t="s">
        <v>207</v>
      </c>
      <c r="C184" s="105" t="s">
        <v>586</v>
      </c>
      <c r="D184" s="43" t="s">
        <v>237</v>
      </c>
      <c r="E184" s="43" t="s">
        <v>597</v>
      </c>
      <c r="F184" s="27">
        <v>15208.83</v>
      </c>
      <c r="G184" s="26">
        <v>42606</v>
      </c>
      <c r="H184" s="26">
        <v>42666</v>
      </c>
      <c r="I184" s="24">
        <v>1608033</v>
      </c>
      <c r="J184" s="26">
        <v>42670</v>
      </c>
      <c r="K184" s="43" t="s">
        <v>597</v>
      </c>
      <c r="L184" s="25">
        <v>15208.83</v>
      </c>
      <c r="M184" s="25">
        <v>0</v>
      </c>
      <c r="N184" s="109">
        <v>15208.83</v>
      </c>
      <c r="O184" s="27">
        <v>12810751.15</v>
      </c>
      <c r="P184" s="46">
        <v>42674</v>
      </c>
      <c r="Q184" s="108"/>
      <c r="R184" s="108"/>
      <c r="S184" s="108"/>
    </row>
    <row r="185" spans="1:19" s="39" customFormat="1" ht="13.75" customHeight="1" x14ac:dyDescent="0.25">
      <c r="A185" s="106"/>
      <c r="B185" s="107" t="s">
        <v>207</v>
      </c>
      <c r="C185" s="105" t="s">
        <v>586</v>
      </c>
      <c r="D185" s="43" t="s">
        <v>238</v>
      </c>
      <c r="E185" s="43" t="s">
        <v>597</v>
      </c>
      <c r="F185" s="27">
        <v>321237.53999999998</v>
      </c>
      <c r="G185" s="26">
        <v>42606</v>
      </c>
      <c r="H185" s="26">
        <v>42666</v>
      </c>
      <c r="I185" s="24">
        <v>1608034</v>
      </c>
      <c r="J185" s="26">
        <v>42670</v>
      </c>
      <c r="K185" s="43" t="s">
        <v>597</v>
      </c>
      <c r="L185" s="25">
        <v>321237.53999999998</v>
      </c>
      <c r="M185" s="25">
        <v>0</v>
      </c>
      <c r="N185" s="109">
        <v>321237.53999999998</v>
      </c>
      <c r="O185" s="27">
        <v>12810751.15</v>
      </c>
      <c r="P185" s="46">
        <v>42674</v>
      </c>
      <c r="Q185" s="108"/>
      <c r="R185" s="108"/>
      <c r="S185" s="108"/>
    </row>
    <row r="186" spans="1:19" s="39" customFormat="1" ht="13.75" customHeight="1" x14ac:dyDescent="0.25">
      <c r="A186" s="106"/>
      <c r="B186" s="107" t="s">
        <v>207</v>
      </c>
      <c r="C186" s="105" t="s">
        <v>586</v>
      </c>
      <c r="D186" s="43" t="s">
        <v>239</v>
      </c>
      <c r="E186" s="43" t="s">
        <v>597</v>
      </c>
      <c r="F186" s="27">
        <v>496546.12</v>
      </c>
      <c r="G186" s="26">
        <v>42606</v>
      </c>
      <c r="H186" s="26">
        <v>42666</v>
      </c>
      <c r="I186" s="24">
        <v>1608035</v>
      </c>
      <c r="J186" s="26">
        <v>42670</v>
      </c>
      <c r="K186" s="43" t="s">
        <v>597</v>
      </c>
      <c r="L186" s="25">
        <v>496546.12</v>
      </c>
      <c r="M186" s="25">
        <v>0</v>
      </c>
      <c r="N186" s="109">
        <v>496546.12</v>
      </c>
      <c r="O186" s="27">
        <v>12810751.15</v>
      </c>
      <c r="P186" s="46">
        <v>42674</v>
      </c>
      <c r="Q186" s="108"/>
      <c r="R186" s="108"/>
      <c r="S186" s="108"/>
    </row>
    <row r="187" spans="1:19" s="39" customFormat="1" ht="13.75" customHeight="1" x14ac:dyDescent="0.25">
      <c r="A187" s="106"/>
      <c r="B187" s="107" t="s">
        <v>207</v>
      </c>
      <c r="C187" s="105" t="s">
        <v>586</v>
      </c>
      <c r="D187" s="43" t="s">
        <v>240</v>
      </c>
      <c r="E187" s="43" t="s">
        <v>597</v>
      </c>
      <c r="F187" s="27">
        <v>82278.8</v>
      </c>
      <c r="G187" s="26">
        <v>42606</v>
      </c>
      <c r="H187" s="26">
        <v>42666</v>
      </c>
      <c r="I187" s="24">
        <v>1608036</v>
      </c>
      <c r="J187" s="26">
        <v>42670</v>
      </c>
      <c r="K187" s="43" t="s">
        <v>597</v>
      </c>
      <c r="L187" s="25">
        <v>82278.8</v>
      </c>
      <c r="M187" s="25">
        <v>0</v>
      </c>
      <c r="N187" s="109">
        <v>82278.8</v>
      </c>
      <c r="O187" s="27">
        <v>12810751.15</v>
      </c>
      <c r="P187" s="46">
        <v>42674</v>
      </c>
      <c r="Q187" s="108"/>
      <c r="R187" s="108"/>
      <c r="S187" s="108"/>
    </row>
    <row r="188" spans="1:19" s="39" customFormat="1" ht="13.75" customHeight="1" x14ac:dyDescent="0.25">
      <c r="A188" s="106"/>
      <c r="B188" s="107" t="s">
        <v>207</v>
      </c>
      <c r="C188" s="105" t="s">
        <v>586</v>
      </c>
      <c r="D188" s="43" t="s">
        <v>241</v>
      </c>
      <c r="E188" s="43" t="s">
        <v>597</v>
      </c>
      <c r="F188" s="27">
        <v>1728.4</v>
      </c>
      <c r="G188" s="26">
        <v>42606</v>
      </c>
      <c r="H188" s="26">
        <v>42666</v>
      </c>
      <c r="I188" s="24">
        <v>1608037</v>
      </c>
      <c r="J188" s="26">
        <v>42670</v>
      </c>
      <c r="K188" s="43" t="s">
        <v>597</v>
      </c>
      <c r="L188" s="25">
        <v>1728.4</v>
      </c>
      <c r="M188" s="25">
        <v>0</v>
      </c>
      <c r="N188" s="109">
        <v>1728.4</v>
      </c>
      <c r="O188" s="27">
        <v>12810751.15</v>
      </c>
      <c r="P188" s="46">
        <v>42674</v>
      </c>
      <c r="Q188" s="108"/>
      <c r="R188" s="108"/>
      <c r="S188" s="108"/>
    </row>
    <row r="189" spans="1:19" s="39" customFormat="1" ht="13.75" customHeight="1" x14ac:dyDescent="0.25">
      <c r="A189" s="106"/>
      <c r="B189" s="107" t="s">
        <v>207</v>
      </c>
      <c r="C189" s="105" t="s">
        <v>586</v>
      </c>
      <c r="D189" s="43" t="s">
        <v>242</v>
      </c>
      <c r="E189" s="43" t="s">
        <v>597</v>
      </c>
      <c r="F189" s="27">
        <v>15002</v>
      </c>
      <c r="G189" s="26">
        <v>42606</v>
      </c>
      <c r="H189" s="26">
        <v>42666</v>
      </c>
      <c r="I189" s="24">
        <v>1608038</v>
      </c>
      <c r="J189" s="26">
        <v>42670</v>
      </c>
      <c r="K189" s="43" t="s">
        <v>597</v>
      </c>
      <c r="L189" s="25">
        <v>15002</v>
      </c>
      <c r="M189" s="25">
        <v>0</v>
      </c>
      <c r="N189" s="109">
        <v>15002</v>
      </c>
      <c r="O189" s="27">
        <v>12810751.15</v>
      </c>
      <c r="P189" s="46">
        <v>42674</v>
      </c>
      <c r="Q189" s="108"/>
      <c r="R189" s="108"/>
      <c r="S189" s="108"/>
    </row>
    <row r="190" spans="1:19" s="39" customFormat="1" ht="13.75" customHeight="1" thickBot="1" x14ac:dyDescent="0.3">
      <c r="A190" s="106"/>
      <c r="B190" s="107" t="s">
        <v>207</v>
      </c>
      <c r="C190" s="42" t="s">
        <v>586</v>
      </c>
      <c r="D190" s="43" t="s">
        <v>243</v>
      </c>
      <c r="E190" s="43" t="s">
        <v>597</v>
      </c>
      <c r="F190" s="27">
        <v>90702.35</v>
      </c>
      <c r="G190" s="26">
        <v>42661</v>
      </c>
      <c r="H190" s="26">
        <v>42721</v>
      </c>
      <c r="I190" s="24">
        <v>1610135</v>
      </c>
      <c r="J190" s="26">
        <v>42663</v>
      </c>
      <c r="K190" s="43" t="s">
        <v>597</v>
      </c>
      <c r="L190" s="25">
        <v>90702.35</v>
      </c>
      <c r="M190" s="25">
        <v>0</v>
      </c>
      <c r="N190" s="109">
        <v>90702.35</v>
      </c>
      <c r="O190" s="27">
        <v>12810751.15</v>
      </c>
      <c r="P190" s="46">
        <v>42674</v>
      </c>
    </row>
    <row r="191" spans="1:19" s="70" customFormat="1" ht="13.75" customHeight="1" thickBot="1" x14ac:dyDescent="0.35">
      <c r="A191" s="106"/>
      <c r="B191" s="180" t="s">
        <v>21</v>
      </c>
      <c r="C191" s="101"/>
      <c r="D191" s="102"/>
      <c r="E191" s="102"/>
      <c r="F191" s="62">
        <v>4661090.24</v>
      </c>
      <c r="G191" s="61"/>
      <c r="H191" s="61"/>
      <c r="I191" s="59"/>
      <c r="J191" s="61"/>
      <c r="K191" s="102"/>
      <c r="L191" s="60">
        <v>4651184.24</v>
      </c>
      <c r="M191" s="60">
        <v>0</v>
      </c>
      <c r="N191" s="60">
        <v>4651184.24</v>
      </c>
      <c r="O191" s="62"/>
      <c r="P191" s="103"/>
    </row>
    <row r="192" spans="1:19" s="39" customFormat="1" ht="13.75" customHeight="1" x14ac:dyDescent="0.25">
      <c r="A192" s="106"/>
      <c r="B192" s="107" t="s">
        <v>244</v>
      </c>
      <c r="C192" s="42" t="s">
        <v>585</v>
      </c>
      <c r="D192" s="43" t="s">
        <v>245</v>
      </c>
      <c r="E192" s="43" t="s">
        <v>597</v>
      </c>
      <c r="F192" s="27">
        <v>113985.9</v>
      </c>
      <c r="G192" s="26">
        <v>42556</v>
      </c>
      <c r="H192" s="26">
        <v>42616</v>
      </c>
      <c r="I192" s="24" t="s">
        <v>246</v>
      </c>
      <c r="J192" s="26">
        <v>42625</v>
      </c>
      <c r="K192" s="43" t="s">
        <v>597</v>
      </c>
      <c r="L192" s="25">
        <v>109657.8</v>
      </c>
      <c r="M192" s="25">
        <v>0</v>
      </c>
      <c r="N192" s="125">
        <v>109657.8</v>
      </c>
      <c r="O192" s="27">
        <v>1367141.7</v>
      </c>
      <c r="P192" s="84">
        <v>42635</v>
      </c>
    </row>
    <row r="193" spans="1:16" s="39" customFormat="1" ht="13.75" customHeight="1" x14ac:dyDescent="0.25">
      <c r="A193" s="106"/>
      <c r="B193" s="107" t="s">
        <v>244</v>
      </c>
      <c r="C193" s="42" t="s">
        <v>585</v>
      </c>
      <c r="D193" s="43" t="s">
        <v>247</v>
      </c>
      <c r="E193" s="43" t="s">
        <v>597</v>
      </c>
      <c r="F193" s="27">
        <v>132451.20000000001</v>
      </c>
      <c r="G193" s="26">
        <v>42556</v>
      </c>
      <c r="H193" s="26">
        <v>42616</v>
      </c>
      <c r="I193" s="24" t="s">
        <v>248</v>
      </c>
      <c r="J193" s="26">
        <v>42627</v>
      </c>
      <c r="K193" s="43" t="s">
        <v>597</v>
      </c>
      <c r="L193" s="25">
        <v>121026.15</v>
      </c>
      <c r="M193" s="25">
        <v>0</v>
      </c>
      <c r="N193" s="125">
        <v>121026.15</v>
      </c>
      <c r="O193" s="27">
        <v>1367141.7</v>
      </c>
      <c r="P193" s="84">
        <v>42635</v>
      </c>
    </row>
    <row r="194" spans="1:16" s="39" customFormat="1" ht="13.75" customHeight="1" x14ac:dyDescent="0.25">
      <c r="A194" s="106"/>
      <c r="B194" s="107" t="s">
        <v>244</v>
      </c>
      <c r="C194" s="42" t="s">
        <v>585</v>
      </c>
      <c r="D194" s="43" t="s">
        <v>249</v>
      </c>
      <c r="E194" s="43" t="s">
        <v>597</v>
      </c>
      <c r="F194" s="27">
        <v>76885.2</v>
      </c>
      <c r="G194" s="26">
        <v>42556</v>
      </c>
      <c r="H194" s="26">
        <v>42616</v>
      </c>
      <c r="I194" s="24" t="s">
        <v>250</v>
      </c>
      <c r="J194" s="26">
        <v>42625</v>
      </c>
      <c r="K194" s="43" t="s">
        <v>597</v>
      </c>
      <c r="L194" s="25">
        <v>57919.05</v>
      </c>
      <c r="M194" s="25">
        <v>0</v>
      </c>
      <c r="N194" s="125">
        <v>57919.05</v>
      </c>
      <c r="O194" s="126">
        <v>1367141.7</v>
      </c>
      <c r="P194" s="84">
        <v>42635</v>
      </c>
    </row>
    <row r="195" spans="1:16" s="39" customFormat="1" ht="13.75" customHeight="1" x14ac:dyDescent="0.25">
      <c r="A195" s="106"/>
      <c r="B195" s="107" t="s">
        <v>244</v>
      </c>
      <c r="C195" s="42" t="s">
        <v>585</v>
      </c>
      <c r="D195" s="43" t="s">
        <v>251</v>
      </c>
      <c r="E195" s="43" t="s">
        <v>597</v>
      </c>
      <c r="F195" s="27">
        <v>53921.7</v>
      </c>
      <c r="G195" s="26">
        <v>42556</v>
      </c>
      <c r="H195" s="26">
        <v>42616</v>
      </c>
      <c r="I195" s="24" t="s">
        <v>252</v>
      </c>
      <c r="J195" s="26">
        <v>42625</v>
      </c>
      <c r="K195" s="43" t="s">
        <v>597</v>
      </c>
      <c r="L195" s="25">
        <v>53921.7</v>
      </c>
      <c r="M195" s="25">
        <v>0</v>
      </c>
      <c r="N195" s="125">
        <v>53921.7</v>
      </c>
      <c r="O195" s="27">
        <v>1367141.7</v>
      </c>
      <c r="P195" s="84">
        <v>42635</v>
      </c>
    </row>
    <row r="196" spans="1:16" s="39" customFormat="1" ht="13.75" customHeight="1" x14ac:dyDescent="0.25">
      <c r="A196" s="106"/>
      <c r="B196" s="107" t="s">
        <v>244</v>
      </c>
      <c r="C196" s="42" t="s">
        <v>585</v>
      </c>
      <c r="D196" s="43" t="s">
        <v>253</v>
      </c>
      <c r="E196" s="43" t="s">
        <v>597</v>
      </c>
      <c r="F196" s="27">
        <v>86098.95</v>
      </c>
      <c r="G196" s="26">
        <v>42556</v>
      </c>
      <c r="H196" s="26">
        <v>42616</v>
      </c>
      <c r="I196" s="24" t="s">
        <v>254</v>
      </c>
      <c r="J196" s="26">
        <v>42625</v>
      </c>
      <c r="K196" s="43" t="s">
        <v>597</v>
      </c>
      <c r="L196" s="25">
        <v>78935.850000000006</v>
      </c>
      <c r="M196" s="25">
        <v>0</v>
      </c>
      <c r="N196" s="125">
        <v>78935.850000000006</v>
      </c>
      <c r="O196" s="27">
        <v>1367141.7</v>
      </c>
      <c r="P196" s="84">
        <v>42635</v>
      </c>
    </row>
    <row r="197" spans="1:16" s="39" customFormat="1" ht="13.75" customHeight="1" x14ac:dyDescent="0.25">
      <c r="A197" s="106"/>
      <c r="B197" s="107" t="s">
        <v>244</v>
      </c>
      <c r="C197" s="42" t="s">
        <v>585</v>
      </c>
      <c r="D197" s="43" t="s">
        <v>255</v>
      </c>
      <c r="E197" s="43" t="s">
        <v>597</v>
      </c>
      <c r="F197" s="27">
        <v>570591</v>
      </c>
      <c r="G197" s="26">
        <v>42556</v>
      </c>
      <c r="H197" s="26">
        <v>42616</v>
      </c>
      <c r="I197" s="24" t="s">
        <v>256</v>
      </c>
      <c r="J197" s="26">
        <v>42627</v>
      </c>
      <c r="K197" s="43" t="s">
        <v>597</v>
      </c>
      <c r="L197" s="25">
        <v>514798.2</v>
      </c>
      <c r="M197" s="25">
        <v>0</v>
      </c>
      <c r="N197" s="125">
        <v>514798.2</v>
      </c>
      <c r="O197" s="27">
        <v>1367141.7</v>
      </c>
      <c r="P197" s="84">
        <v>42635</v>
      </c>
    </row>
    <row r="198" spans="1:16" s="39" customFormat="1" ht="13.75" customHeight="1" x14ac:dyDescent="0.25">
      <c r="A198" s="106"/>
      <c r="B198" s="107" t="s">
        <v>244</v>
      </c>
      <c r="C198" s="42" t="s">
        <v>585</v>
      </c>
      <c r="D198" s="43" t="s">
        <v>257</v>
      </c>
      <c r="E198" s="43" t="s">
        <v>597</v>
      </c>
      <c r="F198" s="27">
        <v>48384</v>
      </c>
      <c r="G198" s="26">
        <v>42556</v>
      </c>
      <c r="H198" s="26">
        <v>42616</v>
      </c>
      <c r="I198" s="24" t="s">
        <v>258</v>
      </c>
      <c r="J198" s="26">
        <v>42625</v>
      </c>
      <c r="K198" s="43" t="s">
        <v>597</v>
      </c>
      <c r="L198" s="25">
        <v>40200.300000000003</v>
      </c>
      <c r="M198" s="25">
        <v>0</v>
      </c>
      <c r="N198" s="125">
        <v>40200.300000000003</v>
      </c>
      <c r="O198" s="27">
        <v>1367141.7</v>
      </c>
      <c r="P198" s="84">
        <v>42635</v>
      </c>
    </row>
    <row r="199" spans="1:16" s="39" customFormat="1" ht="13.75" customHeight="1" x14ac:dyDescent="0.25">
      <c r="A199" s="106"/>
      <c r="B199" s="107" t="s">
        <v>244</v>
      </c>
      <c r="C199" s="42" t="s">
        <v>585</v>
      </c>
      <c r="D199" s="43" t="s">
        <v>259</v>
      </c>
      <c r="E199" s="43" t="s">
        <v>597</v>
      </c>
      <c r="F199" s="27">
        <v>36099</v>
      </c>
      <c r="G199" s="26">
        <v>42556</v>
      </c>
      <c r="H199" s="26">
        <v>42616</v>
      </c>
      <c r="I199" s="24" t="s">
        <v>260</v>
      </c>
      <c r="J199" s="26">
        <v>42625</v>
      </c>
      <c r="K199" s="43" t="s">
        <v>597</v>
      </c>
      <c r="L199" s="25">
        <v>30268.35</v>
      </c>
      <c r="M199" s="25">
        <v>0</v>
      </c>
      <c r="N199" s="125">
        <v>30268.35</v>
      </c>
      <c r="O199" s="27">
        <v>1367141.7</v>
      </c>
      <c r="P199" s="84">
        <v>42635</v>
      </c>
    </row>
    <row r="200" spans="1:16" s="39" customFormat="1" ht="13.75" customHeight="1" x14ac:dyDescent="0.25">
      <c r="A200" s="106"/>
      <c r="B200" s="107" t="s">
        <v>244</v>
      </c>
      <c r="C200" s="42" t="s">
        <v>585</v>
      </c>
      <c r="D200" s="43" t="s">
        <v>261</v>
      </c>
      <c r="E200" s="43" t="s">
        <v>597</v>
      </c>
      <c r="F200" s="27">
        <v>264102.3</v>
      </c>
      <c r="G200" s="26">
        <v>42571</v>
      </c>
      <c r="H200" s="26">
        <v>42631</v>
      </c>
      <c r="I200" s="24" t="s">
        <v>262</v>
      </c>
      <c r="J200" s="26">
        <v>42573</v>
      </c>
      <c r="K200" s="43" t="s">
        <v>597</v>
      </c>
      <c r="L200" s="25">
        <v>264102.3</v>
      </c>
      <c r="M200" s="25">
        <v>0</v>
      </c>
      <c r="N200" s="125">
        <v>264102.3</v>
      </c>
      <c r="O200" s="27">
        <v>1367141.7</v>
      </c>
      <c r="P200" s="46">
        <v>42635</v>
      </c>
    </row>
    <row r="201" spans="1:16" s="39" customFormat="1" ht="13.75" customHeight="1" x14ac:dyDescent="0.25">
      <c r="A201" s="106"/>
      <c r="B201" s="107" t="s">
        <v>244</v>
      </c>
      <c r="C201" s="42" t="s">
        <v>585</v>
      </c>
      <c r="D201" s="43" t="s">
        <v>261</v>
      </c>
      <c r="E201" s="43" t="s">
        <v>597</v>
      </c>
      <c r="F201" s="27">
        <v>0</v>
      </c>
      <c r="G201" s="26">
        <v>42571</v>
      </c>
      <c r="H201" s="26">
        <v>42631</v>
      </c>
      <c r="I201" s="24" t="s">
        <v>263</v>
      </c>
      <c r="J201" s="26">
        <v>42643</v>
      </c>
      <c r="K201" s="43" t="s">
        <v>597</v>
      </c>
      <c r="L201" s="25">
        <v>-264102.3</v>
      </c>
      <c r="M201" s="25">
        <v>0</v>
      </c>
      <c r="N201" s="127">
        <v>-264102.3</v>
      </c>
      <c r="O201" s="128">
        <v>1320911.55</v>
      </c>
      <c r="P201" s="46">
        <v>42670</v>
      </c>
    </row>
    <row r="202" spans="1:16" s="39" customFormat="1" ht="13.75" customHeight="1" x14ac:dyDescent="0.25">
      <c r="A202" s="106"/>
      <c r="B202" s="107" t="s">
        <v>244</v>
      </c>
      <c r="C202" s="42" t="s">
        <v>585</v>
      </c>
      <c r="D202" s="43" t="s">
        <v>261</v>
      </c>
      <c r="E202" s="43" t="s">
        <v>597</v>
      </c>
      <c r="F202" s="27">
        <v>0</v>
      </c>
      <c r="G202" s="26">
        <v>42571</v>
      </c>
      <c r="H202" s="26">
        <v>42631</v>
      </c>
      <c r="I202" s="24" t="s">
        <v>264</v>
      </c>
      <c r="J202" s="26">
        <v>42635</v>
      </c>
      <c r="K202" s="43" t="s">
        <v>597</v>
      </c>
      <c r="L202" s="25">
        <v>273316.05</v>
      </c>
      <c r="M202" s="25">
        <v>0</v>
      </c>
      <c r="N202" s="127">
        <v>273316.05</v>
      </c>
      <c r="O202" s="27">
        <v>1320911.55</v>
      </c>
      <c r="P202" s="46">
        <v>42670</v>
      </c>
    </row>
    <row r="203" spans="1:16" s="39" customFormat="1" ht="13.75" customHeight="1" x14ac:dyDescent="0.25">
      <c r="A203" s="106"/>
      <c r="B203" s="107" t="s">
        <v>244</v>
      </c>
      <c r="C203" s="42" t="s">
        <v>584</v>
      </c>
      <c r="D203" s="43" t="s">
        <v>265</v>
      </c>
      <c r="E203" s="43" t="s">
        <v>597</v>
      </c>
      <c r="F203" s="27">
        <v>110061</v>
      </c>
      <c r="G203" s="26">
        <v>42572</v>
      </c>
      <c r="H203" s="26">
        <v>42632</v>
      </c>
      <c r="I203" s="24">
        <v>20711940</v>
      </c>
      <c r="J203" s="26">
        <v>42552</v>
      </c>
      <c r="K203" s="43" t="s">
        <v>597</v>
      </c>
      <c r="L203" s="25">
        <v>110061</v>
      </c>
      <c r="M203" s="25">
        <v>0</v>
      </c>
      <c r="N203" s="89">
        <v>110061</v>
      </c>
      <c r="O203" s="27">
        <v>1188862.3700000001</v>
      </c>
      <c r="P203" s="84">
        <v>42629</v>
      </c>
    </row>
    <row r="204" spans="1:16" s="39" customFormat="1" ht="13.75" customHeight="1" x14ac:dyDescent="0.25">
      <c r="A204" s="106"/>
      <c r="B204" s="107" t="s">
        <v>244</v>
      </c>
      <c r="C204" s="42" t="s">
        <v>584</v>
      </c>
      <c r="D204" s="43" t="s">
        <v>266</v>
      </c>
      <c r="E204" s="43" t="s">
        <v>597</v>
      </c>
      <c r="F204" s="27">
        <v>95562</v>
      </c>
      <c r="G204" s="26">
        <v>42572</v>
      </c>
      <c r="H204" s="26">
        <v>42632</v>
      </c>
      <c r="I204" s="24">
        <v>20711939</v>
      </c>
      <c r="J204" s="26">
        <v>42552</v>
      </c>
      <c r="K204" s="43" t="s">
        <v>597</v>
      </c>
      <c r="L204" s="25">
        <v>95562</v>
      </c>
      <c r="M204" s="25">
        <v>0</v>
      </c>
      <c r="N204" s="89">
        <v>95562</v>
      </c>
      <c r="O204" s="27">
        <v>1188862.3700000001</v>
      </c>
      <c r="P204" s="84">
        <v>42629</v>
      </c>
    </row>
    <row r="205" spans="1:16" s="39" customFormat="1" ht="13.75" customHeight="1" x14ac:dyDescent="0.25">
      <c r="A205" s="106"/>
      <c r="B205" s="107" t="s">
        <v>244</v>
      </c>
      <c r="C205" s="42" t="s">
        <v>584</v>
      </c>
      <c r="D205" s="43" t="s">
        <v>266</v>
      </c>
      <c r="E205" s="43" t="s">
        <v>597</v>
      </c>
      <c r="F205" s="27">
        <v>0</v>
      </c>
      <c r="G205" s="26">
        <v>42572</v>
      </c>
      <c r="H205" s="26">
        <v>42632</v>
      </c>
      <c r="I205" s="24">
        <v>20711975</v>
      </c>
      <c r="J205" s="26">
        <v>42583</v>
      </c>
      <c r="K205" s="43" t="s">
        <v>597</v>
      </c>
      <c r="L205" s="25">
        <v>-4778.1000000000004</v>
      </c>
      <c r="M205" s="25">
        <v>0</v>
      </c>
      <c r="N205" s="89">
        <v>-4778.1000000000004</v>
      </c>
      <c r="O205" s="27">
        <v>1188862.3700000001</v>
      </c>
      <c r="P205" s="84">
        <v>42629</v>
      </c>
    </row>
    <row r="206" spans="1:16" s="39" customFormat="1" ht="13.75" customHeight="1" x14ac:dyDescent="0.25">
      <c r="A206" s="106"/>
      <c r="B206" s="107" t="s">
        <v>244</v>
      </c>
      <c r="C206" s="42" t="s">
        <v>584</v>
      </c>
      <c r="D206" s="43" t="s">
        <v>267</v>
      </c>
      <c r="E206" s="43" t="s">
        <v>597</v>
      </c>
      <c r="F206" s="27">
        <v>65403</v>
      </c>
      <c r="G206" s="26">
        <v>42572</v>
      </c>
      <c r="H206" s="26">
        <v>42632</v>
      </c>
      <c r="I206" s="24">
        <v>20711937</v>
      </c>
      <c r="J206" s="26">
        <v>42552</v>
      </c>
      <c r="K206" s="43" t="s">
        <v>597</v>
      </c>
      <c r="L206" s="25">
        <v>65403</v>
      </c>
      <c r="M206" s="25">
        <v>0</v>
      </c>
      <c r="N206" s="89">
        <v>65403</v>
      </c>
      <c r="O206" s="27">
        <v>1188862.3700000001</v>
      </c>
      <c r="P206" s="84">
        <v>42629</v>
      </c>
    </row>
    <row r="207" spans="1:16" s="39" customFormat="1" ht="13.75" customHeight="1" x14ac:dyDescent="0.25">
      <c r="A207" s="106"/>
      <c r="B207" s="107" t="s">
        <v>244</v>
      </c>
      <c r="C207" s="42" t="s">
        <v>584</v>
      </c>
      <c r="D207" s="43" t="s">
        <v>268</v>
      </c>
      <c r="E207" s="43" t="s">
        <v>597</v>
      </c>
      <c r="F207" s="25">
        <v>43614</v>
      </c>
      <c r="G207" s="26">
        <v>42572</v>
      </c>
      <c r="H207" s="26">
        <v>42632</v>
      </c>
      <c r="I207" s="24">
        <v>20711938</v>
      </c>
      <c r="J207" s="26">
        <v>42552</v>
      </c>
      <c r="K207" s="43" t="s">
        <v>597</v>
      </c>
      <c r="L207" s="25">
        <v>43614</v>
      </c>
      <c r="M207" s="25">
        <v>0</v>
      </c>
      <c r="N207" s="89">
        <v>43614</v>
      </c>
      <c r="O207" s="27">
        <v>1188862.3700000001</v>
      </c>
      <c r="P207" s="84">
        <v>42629</v>
      </c>
    </row>
    <row r="208" spans="1:16" s="39" customFormat="1" ht="13.75" customHeight="1" x14ac:dyDescent="0.25">
      <c r="A208" s="106"/>
      <c r="B208" s="107" t="s">
        <v>244</v>
      </c>
      <c r="C208" s="42" t="s">
        <v>583</v>
      </c>
      <c r="D208" s="43" t="s">
        <v>269</v>
      </c>
      <c r="E208" s="43" t="s">
        <v>597</v>
      </c>
      <c r="F208" s="27">
        <v>57456</v>
      </c>
      <c r="G208" s="26">
        <v>42572</v>
      </c>
      <c r="H208" s="26">
        <v>42632</v>
      </c>
      <c r="I208" s="24">
        <v>36</v>
      </c>
      <c r="J208" s="26">
        <v>42552</v>
      </c>
      <c r="K208" s="43" t="s">
        <v>597</v>
      </c>
      <c r="L208" s="25">
        <v>57456</v>
      </c>
      <c r="M208" s="25">
        <v>0</v>
      </c>
      <c r="N208" s="120">
        <v>57456</v>
      </c>
      <c r="O208" s="27">
        <v>1231509.44</v>
      </c>
      <c r="P208" s="84">
        <v>42629</v>
      </c>
    </row>
    <row r="209" spans="1:16" s="39" customFormat="1" ht="13.75" customHeight="1" x14ac:dyDescent="0.25">
      <c r="A209" s="106"/>
      <c r="B209" s="107" t="s">
        <v>244</v>
      </c>
      <c r="C209" s="42" t="s">
        <v>583</v>
      </c>
      <c r="D209" s="43" t="s">
        <v>270</v>
      </c>
      <c r="E209" s="43" t="s">
        <v>597</v>
      </c>
      <c r="F209" s="27">
        <v>59067</v>
      </c>
      <c r="G209" s="26">
        <v>42572</v>
      </c>
      <c r="H209" s="26">
        <v>42632</v>
      </c>
      <c r="I209" s="24">
        <v>35</v>
      </c>
      <c r="J209" s="26">
        <v>42552</v>
      </c>
      <c r="K209" s="43" t="s">
        <v>597</v>
      </c>
      <c r="L209" s="25">
        <v>59067</v>
      </c>
      <c r="M209" s="25">
        <v>0</v>
      </c>
      <c r="N209" s="120">
        <v>59067</v>
      </c>
      <c r="O209" s="27">
        <v>1231509.44</v>
      </c>
      <c r="P209" s="84">
        <v>42629</v>
      </c>
    </row>
    <row r="210" spans="1:16" s="39" customFormat="1" ht="13.75" customHeight="1" x14ac:dyDescent="0.25">
      <c r="A210" s="106"/>
      <c r="B210" s="107" t="s">
        <v>244</v>
      </c>
      <c r="C210" s="42" t="s">
        <v>583</v>
      </c>
      <c r="D210" s="43" t="s">
        <v>271</v>
      </c>
      <c r="E210" s="43" t="s">
        <v>597</v>
      </c>
      <c r="F210" s="25">
        <v>145314</v>
      </c>
      <c r="G210" s="26">
        <v>42572</v>
      </c>
      <c r="H210" s="26">
        <v>42632</v>
      </c>
      <c r="I210" s="24">
        <v>34</v>
      </c>
      <c r="J210" s="26">
        <v>42552</v>
      </c>
      <c r="K210" s="43" t="s">
        <v>597</v>
      </c>
      <c r="L210" s="25">
        <v>145314</v>
      </c>
      <c r="M210" s="25">
        <v>0</v>
      </c>
      <c r="N210" s="120">
        <v>145314</v>
      </c>
      <c r="O210" s="27">
        <v>1231509.44</v>
      </c>
      <c r="P210" s="84">
        <v>42629</v>
      </c>
    </row>
    <row r="211" spans="1:16" s="39" customFormat="1" ht="13.75" customHeight="1" x14ac:dyDescent="0.25">
      <c r="A211" s="106"/>
      <c r="B211" s="107" t="s">
        <v>244</v>
      </c>
      <c r="C211" s="42" t="s">
        <v>583</v>
      </c>
      <c r="D211" s="43" t="s">
        <v>272</v>
      </c>
      <c r="E211" s="43" t="s">
        <v>597</v>
      </c>
      <c r="F211" s="25">
        <v>205227</v>
      </c>
      <c r="G211" s="26">
        <v>42572</v>
      </c>
      <c r="H211" s="26">
        <v>42632</v>
      </c>
      <c r="I211" s="24">
        <v>37</v>
      </c>
      <c r="J211" s="26">
        <v>42552</v>
      </c>
      <c r="K211" s="43" t="s">
        <v>597</v>
      </c>
      <c r="L211" s="25">
        <v>205227</v>
      </c>
      <c r="M211" s="25">
        <v>0</v>
      </c>
      <c r="N211" s="120">
        <v>205227</v>
      </c>
      <c r="O211" s="27">
        <v>1231509.44</v>
      </c>
      <c r="P211" s="84">
        <v>42629</v>
      </c>
    </row>
    <row r="212" spans="1:16" s="39" customFormat="1" ht="13.75" customHeight="1" x14ac:dyDescent="0.25">
      <c r="A212" s="106"/>
      <c r="B212" s="107" t="s">
        <v>244</v>
      </c>
      <c r="C212" s="42" t="s">
        <v>583</v>
      </c>
      <c r="D212" s="43" t="s">
        <v>273</v>
      </c>
      <c r="E212" s="43" t="s">
        <v>597</v>
      </c>
      <c r="F212" s="25">
        <v>131600</v>
      </c>
      <c r="G212" s="26">
        <v>42619</v>
      </c>
      <c r="H212" s="26">
        <v>42679</v>
      </c>
      <c r="I212" s="24">
        <v>48</v>
      </c>
      <c r="J212" s="26">
        <v>42619</v>
      </c>
      <c r="K212" s="43" t="s">
        <v>597</v>
      </c>
      <c r="L212" s="25">
        <v>131600</v>
      </c>
      <c r="M212" s="25">
        <v>0</v>
      </c>
      <c r="N212" s="120">
        <v>131600</v>
      </c>
      <c r="O212" s="27">
        <v>1231509.44</v>
      </c>
      <c r="P212" s="84">
        <v>42629</v>
      </c>
    </row>
    <row r="213" spans="1:16" s="39" customFormat="1" ht="13.75" customHeight="1" x14ac:dyDescent="0.25">
      <c r="A213" s="106"/>
      <c r="B213" s="107" t="s">
        <v>244</v>
      </c>
      <c r="C213" s="42" t="s">
        <v>584</v>
      </c>
      <c r="D213" s="43" t="s">
        <v>274</v>
      </c>
      <c r="E213" s="43" t="s">
        <v>597</v>
      </c>
      <c r="F213" s="25">
        <v>71840</v>
      </c>
      <c r="G213" s="26">
        <v>42618</v>
      </c>
      <c r="H213" s="26">
        <v>42678</v>
      </c>
      <c r="I213" s="24">
        <v>20711997</v>
      </c>
      <c r="J213" s="26">
        <v>42618</v>
      </c>
      <c r="K213" s="43" t="s">
        <v>597</v>
      </c>
      <c r="L213" s="25">
        <v>71840</v>
      </c>
      <c r="M213" s="25">
        <v>0</v>
      </c>
      <c r="N213" s="129">
        <v>71840</v>
      </c>
      <c r="O213" s="130">
        <v>459382.85</v>
      </c>
      <c r="P213" s="46">
        <v>42649</v>
      </c>
    </row>
    <row r="214" spans="1:16" s="39" customFormat="1" ht="13.75" customHeight="1" x14ac:dyDescent="0.25">
      <c r="A214" s="106"/>
      <c r="B214" s="107" t="s">
        <v>244</v>
      </c>
      <c r="C214" s="42" t="s">
        <v>585</v>
      </c>
      <c r="D214" s="43" t="s">
        <v>275</v>
      </c>
      <c r="E214" s="43" t="s">
        <v>597</v>
      </c>
      <c r="F214" s="25">
        <v>96312</v>
      </c>
      <c r="G214" s="26">
        <v>42621</v>
      </c>
      <c r="H214" s="26">
        <v>42681</v>
      </c>
      <c r="I214" s="24" t="s">
        <v>276</v>
      </c>
      <c r="J214" s="26">
        <v>42625</v>
      </c>
      <c r="K214" s="43" t="s">
        <v>597</v>
      </c>
      <c r="L214" s="25">
        <v>96312</v>
      </c>
      <c r="M214" s="25">
        <v>0</v>
      </c>
      <c r="N214" s="125">
        <v>96312</v>
      </c>
      <c r="O214" s="27">
        <v>1367141.7</v>
      </c>
      <c r="P214" s="84">
        <v>42635</v>
      </c>
    </row>
    <row r="215" spans="1:16" s="39" customFormat="1" ht="13.75" customHeight="1" x14ac:dyDescent="0.25">
      <c r="A215" s="106"/>
      <c r="B215" s="107" t="s">
        <v>244</v>
      </c>
      <c r="C215" s="105" t="s">
        <v>586</v>
      </c>
      <c r="D215" s="43" t="s">
        <v>277</v>
      </c>
      <c r="E215" s="43" t="s">
        <v>597</v>
      </c>
      <c r="F215" s="25">
        <v>1132446.27</v>
      </c>
      <c r="G215" s="26">
        <v>42606</v>
      </c>
      <c r="H215" s="26">
        <v>42666</v>
      </c>
      <c r="I215" s="24">
        <v>1608040</v>
      </c>
      <c r="J215" s="26">
        <v>42607</v>
      </c>
      <c r="K215" s="43" t="s">
        <v>597</v>
      </c>
      <c r="L215" s="25">
        <v>1132444.6299999999</v>
      </c>
      <c r="M215" s="25">
        <v>0</v>
      </c>
      <c r="N215" s="131">
        <v>1132444.6299999999</v>
      </c>
      <c r="O215" s="132">
        <v>2658565.7000000002</v>
      </c>
      <c r="P215" s="84">
        <v>42635</v>
      </c>
    </row>
    <row r="216" spans="1:16" s="39" customFormat="1" ht="13.75" customHeight="1" x14ac:dyDescent="0.25">
      <c r="A216" s="106"/>
      <c r="B216" s="107" t="s">
        <v>244</v>
      </c>
      <c r="C216" s="105" t="s">
        <v>586</v>
      </c>
      <c r="D216" s="43" t="s">
        <v>278</v>
      </c>
      <c r="E216" s="43" t="s">
        <v>597</v>
      </c>
      <c r="F216" s="25">
        <v>283476.17</v>
      </c>
      <c r="G216" s="26">
        <v>42606</v>
      </c>
      <c r="H216" s="26">
        <v>42666</v>
      </c>
      <c r="I216" s="24">
        <v>1608041</v>
      </c>
      <c r="J216" s="26">
        <v>42607</v>
      </c>
      <c r="K216" s="43" t="s">
        <v>597</v>
      </c>
      <c r="L216" s="25">
        <v>283471.14</v>
      </c>
      <c r="M216" s="25">
        <v>0</v>
      </c>
      <c r="N216" s="131">
        <v>283471.14</v>
      </c>
      <c r="O216" s="27">
        <v>2658565.7000000002</v>
      </c>
      <c r="P216" s="84">
        <v>42635</v>
      </c>
    </row>
    <row r="217" spans="1:16" s="39" customFormat="1" ht="13.75" customHeight="1" x14ac:dyDescent="0.25">
      <c r="A217" s="106"/>
      <c r="B217" s="107" t="s">
        <v>244</v>
      </c>
      <c r="C217" s="105" t="s">
        <v>586</v>
      </c>
      <c r="D217" s="43" t="s">
        <v>279</v>
      </c>
      <c r="E217" s="43" t="s">
        <v>597</v>
      </c>
      <c r="F217" s="25">
        <v>56689.67</v>
      </c>
      <c r="G217" s="26">
        <v>42606</v>
      </c>
      <c r="H217" s="26">
        <v>42666</v>
      </c>
      <c r="I217" s="24">
        <v>1608042</v>
      </c>
      <c r="J217" s="26">
        <v>42607</v>
      </c>
      <c r="K217" s="43" t="s">
        <v>597</v>
      </c>
      <c r="L217" s="25">
        <v>56694.23</v>
      </c>
      <c r="M217" s="25">
        <v>0</v>
      </c>
      <c r="N217" s="131">
        <v>56694.23</v>
      </c>
      <c r="O217" s="27">
        <v>2658565.7000000002</v>
      </c>
      <c r="P217" s="84">
        <v>42635</v>
      </c>
    </row>
    <row r="218" spans="1:16" s="39" customFormat="1" ht="13.75" customHeight="1" x14ac:dyDescent="0.25">
      <c r="A218" s="106"/>
      <c r="B218" s="107" t="s">
        <v>244</v>
      </c>
      <c r="C218" s="105" t="s">
        <v>586</v>
      </c>
      <c r="D218" s="43" t="s">
        <v>280</v>
      </c>
      <c r="E218" s="43" t="s">
        <v>597</v>
      </c>
      <c r="F218" s="25">
        <v>72907.66</v>
      </c>
      <c r="G218" s="26">
        <v>42606</v>
      </c>
      <c r="H218" s="26">
        <v>42666</v>
      </c>
      <c r="I218" s="24">
        <v>1608043</v>
      </c>
      <c r="J218" s="26">
        <v>42607</v>
      </c>
      <c r="K218" s="43" t="s">
        <v>597</v>
      </c>
      <c r="L218" s="25">
        <v>72908.490000000005</v>
      </c>
      <c r="M218" s="25">
        <v>0</v>
      </c>
      <c r="N218" s="131">
        <v>72908.490000000005</v>
      </c>
      <c r="O218" s="27">
        <v>2658565.7000000002</v>
      </c>
      <c r="P218" s="84">
        <v>42635</v>
      </c>
    </row>
    <row r="219" spans="1:16" s="39" customFormat="1" ht="13.75" customHeight="1" x14ac:dyDescent="0.25">
      <c r="A219" s="106"/>
      <c r="B219" s="107" t="s">
        <v>244</v>
      </c>
      <c r="C219" s="105" t="s">
        <v>586</v>
      </c>
      <c r="D219" s="43" t="s">
        <v>281</v>
      </c>
      <c r="E219" s="43" t="s">
        <v>597</v>
      </c>
      <c r="F219" s="25">
        <v>211230.84</v>
      </c>
      <c r="G219" s="26">
        <v>42606</v>
      </c>
      <c r="H219" s="26">
        <v>42666</v>
      </c>
      <c r="I219" s="24">
        <v>1608044</v>
      </c>
      <c r="J219" s="26">
        <v>42607</v>
      </c>
      <c r="K219" s="43" t="s">
        <v>597</v>
      </c>
      <c r="L219" s="25">
        <v>211230.7</v>
      </c>
      <c r="M219" s="25">
        <v>0</v>
      </c>
      <c r="N219" s="131">
        <v>211230.7</v>
      </c>
      <c r="O219" s="27">
        <v>2658565.7000000002</v>
      </c>
      <c r="P219" s="84">
        <v>42635</v>
      </c>
    </row>
    <row r="220" spans="1:16" s="39" customFormat="1" ht="13.75" customHeight="1" x14ac:dyDescent="0.25">
      <c r="A220" s="106"/>
      <c r="B220" s="107" t="s">
        <v>244</v>
      </c>
      <c r="C220" s="105" t="s">
        <v>586</v>
      </c>
      <c r="D220" s="43" t="s">
        <v>282</v>
      </c>
      <c r="E220" s="43" t="s">
        <v>597</v>
      </c>
      <c r="F220" s="25">
        <v>3570.59</v>
      </c>
      <c r="G220" s="26">
        <v>42606</v>
      </c>
      <c r="H220" s="26">
        <v>42666</v>
      </c>
      <c r="I220" s="24">
        <v>1608045</v>
      </c>
      <c r="J220" s="26">
        <v>42607</v>
      </c>
      <c r="K220" s="43" t="s">
        <v>597</v>
      </c>
      <c r="L220" s="25">
        <v>3571.52</v>
      </c>
      <c r="M220" s="25">
        <v>0</v>
      </c>
      <c r="N220" s="131">
        <v>3571.52</v>
      </c>
      <c r="O220" s="27">
        <v>2658565.7000000002</v>
      </c>
      <c r="P220" s="84">
        <v>42635</v>
      </c>
    </row>
    <row r="221" spans="1:16" s="39" customFormat="1" ht="13.75" customHeight="1" x14ac:dyDescent="0.25">
      <c r="A221" s="106"/>
      <c r="B221" s="107" t="s">
        <v>244</v>
      </c>
      <c r="C221" s="105" t="s">
        <v>586</v>
      </c>
      <c r="D221" s="43" t="s">
        <v>283</v>
      </c>
      <c r="E221" s="43" t="s">
        <v>597</v>
      </c>
      <c r="F221" s="25">
        <v>188542.2</v>
      </c>
      <c r="G221" s="26">
        <v>42606</v>
      </c>
      <c r="H221" s="26">
        <v>42666</v>
      </c>
      <c r="I221" s="24">
        <v>1608046</v>
      </c>
      <c r="J221" s="26">
        <v>42607</v>
      </c>
      <c r="K221" s="43" t="s">
        <v>597</v>
      </c>
      <c r="L221" s="25">
        <v>188542.2</v>
      </c>
      <c r="M221" s="25">
        <v>0</v>
      </c>
      <c r="N221" s="131">
        <v>188542.2</v>
      </c>
      <c r="O221" s="27">
        <v>2658565.7000000002</v>
      </c>
      <c r="P221" s="84">
        <v>42635</v>
      </c>
    </row>
    <row r="222" spans="1:16" s="39" customFormat="1" ht="13.75" customHeight="1" x14ac:dyDescent="0.25">
      <c r="A222" s="106"/>
      <c r="B222" s="107" t="s">
        <v>244</v>
      </c>
      <c r="C222" s="105" t="s">
        <v>586</v>
      </c>
      <c r="D222" s="43" t="s">
        <v>284</v>
      </c>
      <c r="E222" s="43" t="s">
        <v>597</v>
      </c>
      <c r="F222" s="25">
        <v>546384.42000000004</v>
      </c>
      <c r="G222" s="26">
        <v>42606</v>
      </c>
      <c r="H222" s="26">
        <v>42666</v>
      </c>
      <c r="I222" s="24">
        <v>1608047</v>
      </c>
      <c r="J222" s="26">
        <v>42607</v>
      </c>
      <c r="K222" s="43" t="s">
        <v>597</v>
      </c>
      <c r="L222" s="25">
        <v>546388.16</v>
      </c>
      <c r="M222" s="25">
        <v>0</v>
      </c>
      <c r="N222" s="131">
        <v>546388.16</v>
      </c>
      <c r="O222" s="27">
        <v>2658565.7000000002</v>
      </c>
      <c r="P222" s="84">
        <v>42635</v>
      </c>
    </row>
    <row r="223" spans="1:16" s="39" customFormat="1" ht="13.75" customHeight="1" x14ac:dyDescent="0.25">
      <c r="A223" s="106"/>
      <c r="B223" s="107" t="s">
        <v>244</v>
      </c>
      <c r="C223" s="105" t="s">
        <v>586</v>
      </c>
      <c r="D223" s="43" t="s">
        <v>285</v>
      </c>
      <c r="E223" s="43" t="s">
        <v>597</v>
      </c>
      <c r="F223" s="25">
        <v>18208.68</v>
      </c>
      <c r="G223" s="26">
        <v>42606</v>
      </c>
      <c r="H223" s="26">
        <v>42666</v>
      </c>
      <c r="I223" s="24">
        <v>1608048</v>
      </c>
      <c r="J223" s="26">
        <v>42607</v>
      </c>
      <c r="K223" s="43" t="s">
        <v>597</v>
      </c>
      <c r="L223" s="25">
        <v>18204.63</v>
      </c>
      <c r="M223" s="25">
        <v>0</v>
      </c>
      <c r="N223" s="131">
        <v>18204.63</v>
      </c>
      <c r="O223" s="27">
        <v>2658565.7000000002</v>
      </c>
      <c r="P223" s="84">
        <v>42635</v>
      </c>
    </row>
    <row r="224" spans="1:16" s="39" customFormat="1" ht="13.75" customHeight="1" x14ac:dyDescent="0.25">
      <c r="A224" s="106"/>
      <c r="B224" s="107" t="s">
        <v>244</v>
      </c>
      <c r="C224" s="105" t="s">
        <v>586</v>
      </c>
      <c r="D224" s="43" t="s">
        <v>286</v>
      </c>
      <c r="E224" s="43" t="s">
        <v>597</v>
      </c>
      <c r="F224" s="25">
        <v>104893.36</v>
      </c>
      <c r="G224" s="26">
        <v>42606</v>
      </c>
      <c r="H224" s="26">
        <v>42666</v>
      </c>
      <c r="I224" s="24">
        <v>1608049</v>
      </c>
      <c r="J224" s="26">
        <v>42607</v>
      </c>
      <c r="K224" s="43" t="s">
        <v>597</v>
      </c>
      <c r="L224" s="25">
        <v>104893.6</v>
      </c>
      <c r="M224" s="25">
        <v>0</v>
      </c>
      <c r="N224" s="131">
        <v>104893.6</v>
      </c>
      <c r="O224" s="27">
        <v>2658565.7000000002</v>
      </c>
      <c r="P224" s="84">
        <v>42635</v>
      </c>
    </row>
    <row r="225" spans="1:16" s="39" customFormat="1" ht="13.75" customHeight="1" x14ac:dyDescent="0.25">
      <c r="A225" s="106"/>
      <c r="B225" s="107" t="s">
        <v>244</v>
      </c>
      <c r="C225" s="105" t="s">
        <v>586</v>
      </c>
      <c r="D225" s="43" t="s">
        <v>287</v>
      </c>
      <c r="E225" s="43" t="s">
        <v>597</v>
      </c>
      <c r="F225" s="25">
        <v>40216.400000000001</v>
      </c>
      <c r="G225" s="26">
        <v>42606</v>
      </c>
      <c r="H225" s="26">
        <v>42666</v>
      </c>
      <c r="I225" s="24">
        <v>1608050</v>
      </c>
      <c r="J225" s="26">
        <v>42607</v>
      </c>
      <c r="K225" s="43" t="s">
        <v>597</v>
      </c>
      <c r="L225" s="25">
        <v>40216.400000000001</v>
      </c>
      <c r="M225" s="25">
        <v>0</v>
      </c>
      <c r="N225" s="131">
        <v>40216.400000000001</v>
      </c>
      <c r="O225" s="27">
        <v>2658565.7000000002</v>
      </c>
      <c r="P225" s="84">
        <v>42635</v>
      </c>
    </row>
    <row r="226" spans="1:16" s="39" customFormat="1" ht="13.75" customHeight="1" x14ac:dyDescent="0.25">
      <c r="A226" s="106"/>
      <c r="B226" s="107" t="s">
        <v>244</v>
      </c>
      <c r="C226" s="105" t="s">
        <v>586</v>
      </c>
      <c r="D226" s="43" t="s">
        <v>288</v>
      </c>
      <c r="E226" s="43" t="s">
        <v>597</v>
      </c>
      <c r="F226" s="27">
        <v>23802</v>
      </c>
      <c r="G226" s="26">
        <v>42611</v>
      </c>
      <c r="H226" s="26">
        <v>42671</v>
      </c>
      <c r="I226" s="24">
        <v>1609100</v>
      </c>
      <c r="J226" s="26">
        <v>42643</v>
      </c>
      <c r="K226" s="43" t="s">
        <v>597</v>
      </c>
      <c r="L226" s="25">
        <v>23802.36</v>
      </c>
      <c r="M226" s="25">
        <v>0</v>
      </c>
      <c r="N226" s="133">
        <v>23802.36</v>
      </c>
      <c r="O226" s="134">
        <v>3532711.66</v>
      </c>
      <c r="P226" s="46">
        <v>42670</v>
      </c>
    </row>
    <row r="227" spans="1:16" s="39" customFormat="1" ht="13.75" customHeight="1" thickBot="1" x14ac:dyDescent="0.3">
      <c r="A227" s="106"/>
      <c r="B227" s="107" t="s">
        <v>244</v>
      </c>
      <c r="C227" s="42" t="s">
        <v>586</v>
      </c>
      <c r="D227" s="43" t="s">
        <v>243</v>
      </c>
      <c r="E227" s="43" t="s">
        <v>597</v>
      </c>
      <c r="F227" s="27">
        <v>93240.62</v>
      </c>
      <c r="G227" s="26">
        <v>42661</v>
      </c>
      <c r="H227" s="26">
        <v>42721</v>
      </c>
      <c r="I227" s="24">
        <v>1610135</v>
      </c>
      <c r="J227" s="26">
        <v>42663</v>
      </c>
      <c r="K227" s="43" t="s">
        <v>597</v>
      </c>
      <c r="L227" s="25">
        <v>93240.62</v>
      </c>
      <c r="M227" s="25">
        <v>0</v>
      </c>
      <c r="N227" s="109">
        <v>93240.62</v>
      </c>
      <c r="O227" s="27">
        <v>12810751.15</v>
      </c>
      <c r="P227" s="46">
        <v>42674</v>
      </c>
    </row>
    <row r="228" spans="1:16" s="70" customFormat="1" ht="13.75" customHeight="1" thickBot="1" x14ac:dyDescent="0.35">
      <c r="A228" s="106"/>
      <c r="B228" s="180" t="s">
        <v>21</v>
      </c>
      <c r="C228" s="101"/>
      <c r="D228" s="102"/>
      <c r="E228" s="102"/>
      <c r="F228" s="62">
        <v>5239584.1300000008</v>
      </c>
      <c r="G228" s="61"/>
      <c r="H228" s="61"/>
      <c r="I228" s="59"/>
      <c r="J228" s="61"/>
      <c r="K228" s="102"/>
      <c r="L228" s="60">
        <v>5132330.03</v>
      </c>
      <c r="M228" s="60">
        <v>0</v>
      </c>
      <c r="N228" s="60">
        <v>5132330.03</v>
      </c>
      <c r="O228" s="62"/>
      <c r="P228" s="103"/>
    </row>
    <row r="229" spans="1:16" s="39" customFormat="1" ht="13.75" customHeight="1" x14ac:dyDescent="0.25">
      <c r="A229" s="106"/>
      <c r="B229" s="107" t="s">
        <v>289</v>
      </c>
      <c r="C229" s="42" t="s">
        <v>585</v>
      </c>
      <c r="D229" s="43" t="s">
        <v>290</v>
      </c>
      <c r="E229" s="43" t="s">
        <v>597</v>
      </c>
      <c r="F229" s="27">
        <v>29975.4</v>
      </c>
      <c r="G229" s="26">
        <v>42556</v>
      </c>
      <c r="H229" s="26">
        <v>42616</v>
      </c>
      <c r="I229" s="24" t="s">
        <v>291</v>
      </c>
      <c r="J229" s="26">
        <v>42635</v>
      </c>
      <c r="K229" s="43" t="s">
        <v>597</v>
      </c>
      <c r="L229" s="25">
        <v>29276.1</v>
      </c>
      <c r="M229" s="25">
        <v>0</v>
      </c>
      <c r="N229" s="112">
        <v>29276.1</v>
      </c>
      <c r="O229" s="113">
        <v>1226033.05</v>
      </c>
      <c r="P229" s="46" t="s">
        <v>292</v>
      </c>
    </row>
    <row r="230" spans="1:16" s="39" customFormat="1" ht="13.75" customHeight="1" x14ac:dyDescent="0.25">
      <c r="A230" s="106"/>
      <c r="B230" s="107" t="s">
        <v>289</v>
      </c>
      <c r="C230" s="42" t="s">
        <v>585</v>
      </c>
      <c r="D230" s="43" t="s">
        <v>293</v>
      </c>
      <c r="E230" s="43" t="s">
        <v>597</v>
      </c>
      <c r="F230" s="27">
        <v>65091.6</v>
      </c>
      <c r="G230" s="26">
        <v>42556</v>
      </c>
      <c r="H230" s="26">
        <v>42616</v>
      </c>
      <c r="I230" s="24" t="s">
        <v>294</v>
      </c>
      <c r="J230" s="26">
        <v>42635</v>
      </c>
      <c r="K230" s="43" t="s">
        <v>597</v>
      </c>
      <c r="L230" s="25">
        <v>58854.6</v>
      </c>
      <c r="M230" s="25">
        <v>0</v>
      </c>
      <c r="N230" s="112">
        <v>58854.6</v>
      </c>
      <c r="O230" s="27">
        <v>1226033.05</v>
      </c>
      <c r="P230" s="46" t="s">
        <v>292</v>
      </c>
    </row>
    <row r="231" spans="1:16" s="39" customFormat="1" ht="13.75" customHeight="1" x14ac:dyDescent="0.25">
      <c r="A231" s="106"/>
      <c r="B231" s="107" t="s">
        <v>289</v>
      </c>
      <c r="C231" s="42" t="s">
        <v>585</v>
      </c>
      <c r="D231" s="43" t="s">
        <v>295</v>
      </c>
      <c r="E231" s="43" t="s">
        <v>597</v>
      </c>
      <c r="F231" s="27">
        <v>98138.25</v>
      </c>
      <c r="G231" s="26">
        <v>42556</v>
      </c>
      <c r="H231" s="26">
        <v>42616</v>
      </c>
      <c r="I231" s="24" t="s">
        <v>296</v>
      </c>
      <c r="J231" s="26">
        <v>42635</v>
      </c>
      <c r="K231" s="43" t="s">
        <v>597</v>
      </c>
      <c r="L231" s="25">
        <v>91674.45</v>
      </c>
      <c r="M231" s="25">
        <v>0</v>
      </c>
      <c r="N231" s="112">
        <v>91674.45</v>
      </c>
      <c r="O231" s="27">
        <v>1226033.05</v>
      </c>
      <c r="P231" s="46" t="s">
        <v>292</v>
      </c>
    </row>
    <row r="232" spans="1:16" s="39" customFormat="1" ht="13.75" customHeight="1" x14ac:dyDescent="0.25">
      <c r="A232" s="106"/>
      <c r="B232" s="107" t="s">
        <v>289</v>
      </c>
      <c r="C232" s="42" t="s">
        <v>585</v>
      </c>
      <c r="D232" s="43" t="s">
        <v>297</v>
      </c>
      <c r="E232" s="43" t="s">
        <v>597</v>
      </c>
      <c r="F232" s="27">
        <v>96531.75</v>
      </c>
      <c r="G232" s="26">
        <v>42556</v>
      </c>
      <c r="H232" s="26">
        <v>42616</v>
      </c>
      <c r="I232" s="24" t="s">
        <v>298</v>
      </c>
      <c r="J232" s="26">
        <v>42635</v>
      </c>
      <c r="K232" s="43" t="s">
        <v>597</v>
      </c>
      <c r="L232" s="25">
        <v>74740.05</v>
      </c>
      <c r="M232" s="25">
        <v>0</v>
      </c>
      <c r="N232" s="112">
        <v>74740.05</v>
      </c>
      <c r="O232" s="27">
        <v>1226033.05</v>
      </c>
      <c r="P232" s="46" t="s">
        <v>292</v>
      </c>
    </row>
    <row r="233" spans="1:16" s="39" customFormat="1" ht="13.75" customHeight="1" x14ac:dyDescent="0.25">
      <c r="A233" s="106"/>
      <c r="B233" s="107" t="s">
        <v>289</v>
      </c>
      <c r="C233" s="42" t="s">
        <v>585</v>
      </c>
      <c r="D233" s="43" t="s">
        <v>299</v>
      </c>
      <c r="E233" s="43" t="s">
        <v>597</v>
      </c>
      <c r="F233" s="27">
        <v>68559.75</v>
      </c>
      <c r="G233" s="26">
        <v>42556</v>
      </c>
      <c r="H233" s="26">
        <v>42616</v>
      </c>
      <c r="I233" s="24" t="s">
        <v>300</v>
      </c>
      <c r="J233" s="26">
        <v>42635</v>
      </c>
      <c r="K233" s="43" t="s">
        <v>597</v>
      </c>
      <c r="L233" s="25">
        <v>61925.85</v>
      </c>
      <c r="M233" s="25">
        <v>0</v>
      </c>
      <c r="N233" s="112">
        <v>61925.85</v>
      </c>
      <c r="O233" s="27">
        <v>1226033.05</v>
      </c>
      <c r="P233" s="46" t="s">
        <v>292</v>
      </c>
    </row>
    <row r="234" spans="1:16" s="39" customFormat="1" ht="13.75" customHeight="1" x14ac:dyDescent="0.25">
      <c r="A234" s="106"/>
      <c r="B234" s="107" t="s">
        <v>289</v>
      </c>
      <c r="C234" s="42" t="s">
        <v>585</v>
      </c>
      <c r="D234" s="43" t="s">
        <v>301</v>
      </c>
      <c r="E234" s="43" t="s">
        <v>597</v>
      </c>
      <c r="F234" s="27">
        <v>25269.3</v>
      </c>
      <c r="G234" s="26">
        <v>42556</v>
      </c>
      <c r="H234" s="26">
        <v>42616</v>
      </c>
      <c r="I234" s="24" t="s">
        <v>302</v>
      </c>
      <c r="J234" s="26">
        <v>42635</v>
      </c>
      <c r="K234" s="43" t="s">
        <v>597</v>
      </c>
      <c r="L234" s="25">
        <v>15838.2</v>
      </c>
      <c r="M234" s="25">
        <v>0</v>
      </c>
      <c r="N234" s="112">
        <v>15838.2</v>
      </c>
      <c r="O234" s="27">
        <v>1226033.05</v>
      </c>
      <c r="P234" s="46" t="s">
        <v>292</v>
      </c>
    </row>
    <row r="235" spans="1:16" s="39" customFormat="1" ht="13.75" customHeight="1" x14ac:dyDescent="0.25">
      <c r="A235" s="106"/>
      <c r="B235" s="107" t="s">
        <v>289</v>
      </c>
      <c r="C235" s="42" t="s">
        <v>585</v>
      </c>
      <c r="D235" s="43" t="s">
        <v>303</v>
      </c>
      <c r="E235" s="43" t="s">
        <v>597</v>
      </c>
      <c r="F235" s="27">
        <v>586476.44999999995</v>
      </c>
      <c r="G235" s="26">
        <v>42556</v>
      </c>
      <c r="H235" s="26">
        <v>42616</v>
      </c>
      <c r="I235" s="24" t="s">
        <v>304</v>
      </c>
      <c r="J235" s="26">
        <v>42635</v>
      </c>
      <c r="K235" s="43" t="s">
        <v>597</v>
      </c>
      <c r="L235" s="25">
        <v>527281.65</v>
      </c>
      <c r="M235" s="25">
        <v>0</v>
      </c>
      <c r="N235" s="112">
        <v>527281.65</v>
      </c>
      <c r="O235" s="27">
        <v>1226033.05</v>
      </c>
      <c r="P235" s="46" t="s">
        <v>292</v>
      </c>
    </row>
    <row r="236" spans="1:16" s="39" customFormat="1" ht="13.75" customHeight="1" x14ac:dyDescent="0.25">
      <c r="A236" s="106"/>
      <c r="B236" s="107" t="s">
        <v>289</v>
      </c>
      <c r="C236" s="42" t="s">
        <v>585</v>
      </c>
      <c r="D236" s="43" t="s">
        <v>305</v>
      </c>
      <c r="E236" s="43" t="s">
        <v>597</v>
      </c>
      <c r="F236" s="27">
        <v>225420.3</v>
      </c>
      <c r="G236" s="26">
        <v>42556</v>
      </c>
      <c r="H236" s="26">
        <v>42616</v>
      </c>
      <c r="I236" s="24" t="s">
        <v>306</v>
      </c>
      <c r="J236" s="26">
        <v>42635</v>
      </c>
      <c r="K236" s="43" t="s">
        <v>597</v>
      </c>
      <c r="L236" s="25">
        <v>215667.9</v>
      </c>
      <c r="M236" s="25">
        <v>0</v>
      </c>
      <c r="N236" s="112">
        <v>215667.9</v>
      </c>
      <c r="O236" s="27">
        <v>1226033.05</v>
      </c>
      <c r="P236" s="46" t="s">
        <v>292</v>
      </c>
    </row>
    <row r="237" spans="1:16" s="39" customFormat="1" ht="13.75" customHeight="1" x14ac:dyDescent="0.25">
      <c r="A237" s="106"/>
      <c r="B237" s="107" t="s">
        <v>289</v>
      </c>
      <c r="C237" s="42" t="s">
        <v>585</v>
      </c>
      <c r="D237" s="43" t="s">
        <v>307</v>
      </c>
      <c r="E237" s="43" t="s">
        <v>597</v>
      </c>
      <c r="F237" s="27">
        <v>503448.75</v>
      </c>
      <c r="G237" s="26">
        <v>42556</v>
      </c>
      <c r="H237" s="26">
        <v>42616</v>
      </c>
      <c r="I237" s="24" t="s">
        <v>308</v>
      </c>
      <c r="J237" s="26">
        <v>42570</v>
      </c>
      <c r="K237" s="43" t="s">
        <v>597</v>
      </c>
      <c r="L237" s="25">
        <v>503448.75</v>
      </c>
      <c r="M237" s="25">
        <v>0</v>
      </c>
      <c r="N237" s="115">
        <v>503448.75</v>
      </c>
      <c r="O237" s="27">
        <v>2359284.2000000002</v>
      </c>
      <c r="P237" s="46">
        <v>42585</v>
      </c>
    </row>
    <row r="238" spans="1:16" s="39" customFormat="1" ht="13.75" customHeight="1" x14ac:dyDescent="0.25">
      <c r="A238" s="106"/>
      <c r="B238" s="107" t="s">
        <v>289</v>
      </c>
      <c r="C238" s="42" t="s">
        <v>585</v>
      </c>
      <c r="D238" s="43" t="s">
        <v>307</v>
      </c>
      <c r="E238" s="43" t="s">
        <v>597</v>
      </c>
      <c r="F238" s="27">
        <v>0</v>
      </c>
      <c r="G238" s="26">
        <v>42556</v>
      </c>
      <c r="H238" s="26">
        <v>42616</v>
      </c>
      <c r="I238" s="24" t="s">
        <v>309</v>
      </c>
      <c r="J238" s="26">
        <v>42642</v>
      </c>
      <c r="K238" s="43" t="s">
        <v>597</v>
      </c>
      <c r="L238" s="25">
        <v>-14335.65</v>
      </c>
      <c r="M238" s="25">
        <v>0</v>
      </c>
      <c r="N238" s="112">
        <v>-14335.65</v>
      </c>
      <c r="O238" s="123">
        <v>1226033.05</v>
      </c>
      <c r="P238" s="84" t="s">
        <v>292</v>
      </c>
    </row>
    <row r="239" spans="1:16" s="39" customFormat="1" ht="13.75" customHeight="1" x14ac:dyDescent="0.25">
      <c r="A239" s="106"/>
      <c r="B239" s="107" t="s">
        <v>289</v>
      </c>
      <c r="C239" s="42" t="s">
        <v>583</v>
      </c>
      <c r="D239" s="43" t="s">
        <v>310</v>
      </c>
      <c r="E239" s="43" t="s">
        <v>597</v>
      </c>
      <c r="F239" s="27">
        <v>191583</v>
      </c>
      <c r="G239" s="26">
        <v>42572</v>
      </c>
      <c r="H239" s="26">
        <v>42632</v>
      </c>
      <c r="I239" s="24">
        <v>40</v>
      </c>
      <c r="J239" s="26">
        <v>42583</v>
      </c>
      <c r="K239" s="43" t="s">
        <v>597</v>
      </c>
      <c r="L239" s="25">
        <v>150588</v>
      </c>
      <c r="M239" s="25">
        <v>0</v>
      </c>
      <c r="N239" s="114">
        <v>150588</v>
      </c>
      <c r="O239" s="135">
        <v>687374.44</v>
      </c>
      <c r="P239" s="46">
        <v>42649</v>
      </c>
    </row>
    <row r="240" spans="1:16" s="39" customFormat="1" ht="13.75" customHeight="1" x14ac:dyDescent="0.25">
      <c r="A240" s="106"/>
      <c r="B240" s="107" t="s">
        <v>289</v>
      </c>
      <c r="C240" s="42" t="s">
        <v>583</v>
      </c>
      <c r="D240" s="43" t="s">
        <v>311</v>
      </c>
      <c r="E240" s="43" t="s">
        <v>597</v>
      </c>
      <c r="F240" s="27">
        <v>407754</v>
      </c>
      <c r="G240" s="26">
        <v>42576</v>
      </c>
      <c r="H240" s="26">
        <v>42636</v>
      </c>
      <c r="I240" s="24">
        <v>41</v>
      </c>
      <c r="J240" s="26">
        <v>42583</v>
      </c>
      <c r="K240" s="43" t="s">
        <v>597</v>
      </c>
      <c r="L240" s="25">
        <v>267490.44</v>
      </c>
      <c r="M240" s="25">
        <v>0</v>
      </c>
      <c r="N240" s="114">
        <v>267490.44</v>
      </c>
      <c r="O240" s="27">
        <v>687374.44</v>
      </c>
      <c r="P240" s="46">
        <v>42649</v>
      </c>
    </row>
    <row r="241" spans="1:16" s="39" customFormat="1" ht="13.75" customHeight="1" x14ac:dyDescent="0.25">
      <c r="A241" s="106"/>
      <c r="B241" s="107" t="s">
        <v>289</v>
      </c>
      <c r="C241" s="42" t="s">
        <v>583</v>
      </c>
      <c r="D241" s="43" t="s">
        <v>312</v>
      </c>
      <c r="E241" s="43" t="s">
        <v>597</v>
      </c>
      <c r="F241" s="27">
        <v>76752</v>
      </c>
      <c r="G241" s="26">
        <v>42576</v>
      </c>
      <c r="H241" s="26">
        <v>42636</v>
      </c>
      <c r="I241" s="24">
        <v>42</v>
      </c>
      <c r="J241" s="26">
        <v>42583</v>
      </c>
      <c r="K241" s="43" t="s">
        <v>597</v>
      </c>
      <c r="L241" s="25">
        <v>60588</v>
      </c>
      <c r="M241" s="25">
        <v>0</v>
      </c>
      <c r="N241" s="114">
        <v>60588</v>
      </c>
      <c r="O241" s="27">
        <v>687374.44</v>
      </c>
      <c r="P241" s="46">
        <v>42649</v>
      </c>
    </row>
    <row r="242" spans="1:16" s="39" customFormat="1" ht="13.75" customHeight="1" x14ac:dyDescent="0.25">
      <c r="A242" s="106"/>
      <c r="B242" s="107" t="s">
        <v>289</v>
      </c>
      <c r="C242" s="42" t="s">
        <v>583</v>
      </c>
      <c r="D242" s="43" t="s">
        <v>313</v>
      </c>
      <c r="E242" s="43" t="s">
        <v>597</v>
      </c>
      <c r="F242" s="27">
        <v>108198</v>
      </c>
      <c r="G242" s="26">
        <v>42576</v>
      </c>
      <c r="H242" s="26">
        <v>42636</v>
      </c>
      <c r="I242" s="24">
        <v>43</v>
      </c>
      <c r="J242" s="26">
        <v>42583</v>
      </c>
      <c r="K242" s="43" t="s">
        <v>597</v>
      </c>
      <c r="L242" s="25">
        <v>108927</v>
      </c>
      <c r="M242" s="25">
        <v>0</v>
      </c>
      <c r="N242" s="114">
        <v>108927</v>
      </c>
      <c r="O242" s="27">
        <v>687374.44</v>
      </c>
      <c r="P242" s="46">
        <v>42649</v>
      </c>
    </row>
    <row r="243" spans="1:16" s="39" customFormat="1" ht="13.75" customHeight="1" x14ac:dyDescent="0.25">
      <c r="A243" s="106"/>
      <c r="B243" s="107" t="s">
        <v>289</v>
      </c>
      <c r="C243" s="42" t="s">
        <v>584</v>
      </c>
      <c r="D243" s="43" t="s">
        <v>314</v>
      </c>
      <c r="E243" s="43" t="s">
        <v>597</v>
      </c>
      <c r="F243" s="27">
        <v>74421</v>
      </c>
      <c r="G243" s="26">
        <v>42576</v>
      </c>
      <c r="H243" s="26">
        <v>42636</v>
      </c>
      <c r="I243" s="24">
        <v>20711976</v>
      </c>
      <c r="J243" s="26">
        <v>42583</v>
      </c>
      <c r="K243" s="43" t="s">
        <v>597</v>
      </c>
      <c r="L243" s="25">
        <v>62145</v>
      </c>
      <c r="M243" s="25">
        <v>0</v>
      </c>
      <c r="N243" s="129">
        <v>62145</v>
      </c>
      <c r="O243" s="27">
        <v>459382.85</v>
      </c>
      <c r="P243" s="46">
        <v>42649</v>
      </c>
    </row>
    <row r="244" spans="1:16" s="39" customFormat="1" ht="13.75" customHeight="1" x14ac:dyDescent="0.25">
      <c r="A244" s="106"/>
      <c r="B244" s="107" t="s">
        <v>289</v>
      </c>
      <c r="C244" s="42" t="s">
        <v>584</v>
      </c>
      <c r="D244" s="43" t="s">
        <v>315</v>
      </c>
      <c r="E244" s="43" t="s">
        <v>597</v>
      </c>
      <c r="F244" s="27">
        <v>94689</v>
      </c>
      <c r="G244" s="26">
        <v>42576</v>
      </c>
      <c r="H244" s="26">
        <v>42636</v>
      </c>
      <c r="I244" s="24">
        <v>20711978</v>
      </c>
      <c r="J244" s="26">
        <v>42583</v>
      </c>
      <c r="K244" s="43" t="s">
        <v>597</v>
      </c>
      <c r="L244" s="25">
        <v>93798</v>
      </c>
      <c r="M244" s="25">
        <v>0</v>
      </c>
      <c r="N244" s="129">
        <v>93798</v>
      </c>
      <c r="O244" s="27">
        <v>459382.85</v>
      </c>
      <c r="P244" s="46">
        <v>42649</v>
      </c>
    </row>
    <row r="245" spans="1:16" s="39" customFormat="1" ht="13.75" customHeight="1" x14ac:dyDescent="0.25">
      <c r="A245" s="106"/>
      <c r="B245" s="107" t="s">
        <v>289</v>
      </c>
      <c r="C245" s="42" t="s">
        <v>584</v>
      </c>
      <c r="D245" s="43" t="s">
        <v>316</v>
      </c>
      <c r="E245" s="43" t="s">
        <v>597</v>
      </c>
      <c r="F245" s="27">
        <v>164988</v>
      </c>
      <c r="G245" s="26">
        <v>42576</v>
      </c>
      <c r="H245" s="26">
        <v>42636</v>
      </c>
      <c r="I245" s="24">
        <v>20711979</v>
      </c>
      <c r="J245" s="26">
        <v>42583</v>
      </c>
      <c r="K245" s="43" t="s">
        <v>597</v>
      </c>
      <c r="L245" s="25">
        <v>109817.1</v>
      </c>
      <c r="M245" s="25">
        <v>0</v>
      </c>
      <c r="N245" s="129">
        <v>109817.1</v>
      </c>
      <c r="O245" s="27">
        <v>459382.85</v>
      </c>
      <c r="P245" s="46">
        <v>42649</v>
      </c>
    </row>
    <row r="246" spans="1:16" s="39" customFormat="1" ht="13.75" customHeight="1" x14ac:dyDescent="0.25">
      <c r="A246" s="106"/>
      <c r="B246" s="107" t="s">
        <v>289</v>
      </c>
      <c r="C246" s="42" t="s">
        <v>584</v>
      </c>
      <c r="D246" s="43" t="s">
        <v>317</v>
      </c>
      <c r="E246" s="43" t="s">
        <v>597</v>
      </c>
      <c r="F246" s="27">
        <v>130716</v>
      </c>
      <c r="G246" s="26">
        <v>42576</v>
      </c>
      <c r="H246" s="26">
        <v>42636</v>
      </c>
      <c r="I246" s="24">
        <v>20711977</v>
      </c>
      <c r="J246" s="26">
        <v>42583</v>
      </c>
      <c r="K246" s="43" t="s">
        <v>597</v>
      </c>
      <c r="L246" s="25">
        <v>55743.75</v>
      </c>
      <c r="M246" s="25">
        <v>0</v>
      </c>
      <c r="N246" s="129">
        <v>55743.75</v>
      </c>
      <c r="O246" s="27">
        <v>459382.85</v>
      </c>
      <c r="P246" s="46">
        <v>42649</v>
      </c>
    </row>
    <row r="247" spans="1:16" s="39" customFormat="1" ht="13.75" customHeight="1" x14ac:dyDescent="0.25">
      <c r="A247" s="106"/>
      <c r="B247" s="107" t="s">
        <v>289</v>
      </c>
      <c r="C247" s="42" t="s">
        <v>583</v>
      </c>
      <c r="D247" s="43" t="s">
        <v>319</v>
      </c>
      <c r="E247" s="43" t="s">
        <v>597</v>
      </c>
      <c r="F247" s="25">
        <v>98840</v>
      </c>
      <c r="G247" s="26">
        <v>42619</v>
      </c>
      <c r="H247" s="26">
        <v>42679</v>
      </c>
      <c r="I247" s="24">
        <v>47</v>
      </c>
      <c r="J247" s="26">
        <v>42619</v>
      </c>
      <c r="K247" s="43" t="s">
        <v>597</v>
      </c>
      <c r="L247" s="25">
        <v>98840</v>
      </c>
      <c r="M247" s="25">
        <v>0</v>
      </c>
      <c r="N247" s="114">
        <v>98840</v>
      </c>
      <c r="O247" s="27">
        <v>687374.44</v>
      </c>
      <c r="P247" s="84">
        <v>42649</v>
      </c>
    </row>
    <row r="248" spans="1:16" s="39" customFormat="1" ht="13.75" customHeight="1" x14ac:dyDescent="0.25">
      <c r="A248" s="106"/>
      <c r="B248" s="107" t="s">
        <v>289</v>
      </c>
      <c r="C248" s="42" t="s">
        <v>584</v>
      </c>
      <c r="D248" s="43" t="s">
        <v>320</v>
      </c>
      <c r="E248" s="43" t="s">
        <v>597</v>
      </c>
      <c r="F248" s="25">
        <v>66040</v>
      </c>
      <c r="G248" s="26">
        <v>42618</v>
      </c>
      <c r="H248" s="26">
        <v>42678</v>
      </c>
      <c r="I248" s="24">
        <v>20711996</v>
      </c>
      <c r="J248" s="26">
        <v>42618</v>
      </c>
      <c r="K248" s="43" t="s">
        <v>597</v>
      </c>
      <c r="L248" s="25">
        <v>66040</v>
      </c>
      <c r="M248" s="25">
        <v>0</v>
      </c>
      <c r="N248" s="129">
        <v>66040</v>
      </c>
      <c r="O248" s="27">
        <v>459382.85</v>
      </c>
      <c r="P248" s="46">
        <v>42649</v>
      </c>
    </row>
    <row r="249" spans="1:16" s="39" customFormat="1" ht="13.75" customHeight="1" x14ac:dyDescent="0.25">
      <c r="A249" s="106"/>
      <c r="B249" s="107" t="s">
        <v>289</v>
      </c>
      <c r="C249" s="42" t="s">
        <v>585</v>
      </c>
      <c r="D249" s="43" t="s">
        <v>321</v>
      </c>
      <c r="E249" s="43" t="s">
        <v>597</v>
      </c>
      <c r="F249" s="25">
        <v>127600.9</v>
      </c>
      <c r="G249" s="26">
        <v>42621</v>
      </c>
      <c r="H249" s="26">
        <v>42681</v>
      </c>
      <c r="I249" s="24" t="s">
        <v>322</v>
      </c>
      <c r="J249" s="26">
        <v>42635</v>
      </c>
      <c r="K249" s="43" t="s">
        <v>597</v>
      </c>
      <c r="L249" s="25">
        <v>127600.9</v>
      </c>
      <c r="M249" s="25">
        <v>0</v>
      </c>
      <c r="N249" s="112">
        <v>127600.9</v>
      </c>
      <c r="O249" s="27">
        <v>1226033.05</v>
      </c>
      <c r="P249" s="46" t="s">
        <v>292</v>
      </c>
    </row>
    <row r="250" spans="1:16" s="39" customFormat="1" ht="13.75" customHeight="1" x14ac:dyDescent="0.25">
      <c r="A250" s="106"/>
      <c r="B250" s="107" t="s">
        <v>289</v>
      </c>
      <c r="C250" s="105" t="s">
        <v>586</v>
      </c>
      <c r="D250" s="43" t="s">
        <v>323</v>
      </c>
      <c r="E250" s="43" t="s">
        <v>597</v>
      </c>
      <c r="F250" s="27">
        <v>231630.39</v>
      </c>
      <c r="G250" s="26">
        <v>42611</v>
      </c>
      <c r="H250" s="26">
        <v>42671</v>
      </c>
      <c r="I250" s="24">
        <v>1608051</v>
      </c>
      <c r="J250" s="26">
        <v>42611</v>
      </c>
      <c r="K250" s="43" t="s">
        <v>597</v>
      </c>
      <c r="L250" s="25">
        <v>231628.88</v>
      </c>
      <c r="M250" s="25">
        <v>0</v>
      </c>
      <c r="N250" s="89">
        <v>231628.88</v>
      </c>
      <c r="O250" s="117">
        <v>2889125.6</v>
      </c>
      <c r="P250" s="46" t="s">
        <v>292</v>
      </c>
    </row>
    <row r="251" spans="1:16" s="39" customFormat="1" ht="13.75" customHeight="1" x14ac:dyDescent="0.25">
      <c r="A251" s="106"/>
      <c r="B251" s="107" t="s">
        <v>289</v>
      </c>
      <c r="C251" s="105" t="s">
        <v>586</v>
      </c>
      <c r="D251" s="43" t="s">
        <v>324</v>
      </c>
      <c r="E251" s="43" t="s">
        <v>597</v>
      </c>
      <c r="F251" s="27">
        <v>218714.42</v>
      </c>
      <c r="G251" s="26">
        <v>42611</v>
      </c>
      <c r="H251" s="26">
        <v>42671</v>
      </c>
      <c r="I251" s="24">
        <v>1608052</v>
      </c>
      <c r="J251" s="26">
        <v>42611</v>
      </c>
      <c r="K251" s="43" t="s">
        <v>597</v>
      </c>
      <c r="L251" s="25">
        <v>218727.37</v>
      </c>
      <c r="M251" s="25">
        <v>0</v>
      </c>
      <c r="N251" s="89">
        <v>218727.37</v>
      </c>
      <c r="O251" s="27">
        <v>2889125.6</v>
      </c>
      <c r="P251" s="46" t="s">
        <v>292</v>
      </c>
    </row>
    <row r="252" spans="1:16" s="39" customFormat="1" ht="13.75" customHeight="1" x14ac:dyDescent="0.25">
      <c r="A252" s="106"/>
      <c r="B252" s="107" t="s">
        <v>289</v>
      </c>
      <c r="C252" s="105" t="s">
        <v>586</v>
      </c>
      <c r="D252" s="43" t="s">
        <v>325</v>
      </c>
      <c r="E252" s="43" t="s">
        <v>597</v>
      </c>
      <c r="F252" s="27">
        <v>145788.16</v>
      </c>
      <c r="G252" s="26">
        <v>42611</v>
      </c>
      <c r="H252" s="26">
        <v>42671</v>
      </c>
      <c r="I252" s="24">
        <v>1608053</v>
      </c>
      <c r="J252" s="26">
        <v>42611</v>
      </c>
      <c r="K252" s="43" t="s">
        <v>597</v>
      </c>
      <c r="L252" s="25">
        <v>141296.35</v>
      </c>
      <c r="M252" s="25">
        <v>0</v>
      </c>
      <c r="N252" s="89">
        <v>141296.35</v>
      </c>
      <c r="O252" s="27">
        <v>2889125.6</v>
      </c>
      <c r="P252" s="46" t="s">
        <v>292</v>
      </c>
    </row>
    <row r="253" spans="1:16" s="39" customFormat="1" ht="13.75" customHeight="1" x14ac:dyDescent="0.25">
      <c r="A253" s="106"/>
      <c r="B253" s="107" t="s">
        <v>289</v>
      </c>
      <c r="C253" s="105" t="s">
        <v>586</v>
      </c>
      <c r="D253" s="43" t="s">
        <v>326</v>
      </c>
      <c r="E253" s="43" t="s">
        <v>597</v>
      </c>
      <c r="F253" s="27">
        <v>206440.3</v>
      </c>
      <c r="G253" s="26">
        <v>42611</v>
      </c>
      <c r="H253" s="26">
        <v>42671</v>
      </c>
      <c r="I253" s="24">
        <v>1608054</v>
      </c>
      <c r="J253" s="26">
        <v>42611</v>
      </c>
      <c r="K253" s="43" t="s">
        <v>597</v>
      </c>
      <c r="L253" s="25">
        <v>206440.56</v>
      </c>
      <c r="M253" s="25">
        <v>0</v>
      </c>
      <c r="N253" s="89">
        <v>206440.56</v>
      </c>
      <c r="O253" s="27">
        <v>2889125.6</v>
      </c>
      <c r="P253" s="46" t="s">
        <v>292</v>
      </c>
    </row>
    <row r="254" spans="1:16" s="39" customFormat="1" ht="13.75" customHeight="1" x14ac:dyDescent="0.25">
      <c r="A254" s="106"/>
      <c r="B254" s="107" t="s">
        <v>289</v>
      </c>
      <c r="C254" s="105" t="s">
        <v>586</v>
      </c>
      <c r="D254" s="43" t="s">
        <v>327</v>
      </c>
      <c r="E254" s="43" t="s">
        <v>597</v>
      </c>
      <c r="F254" s="27">
        <v>2300.1999999999998</v>
      </c>
      <c r="G254" s="26">
        <v>42611</v>
      </c>
      <c r="H254" s="26">
        <v>42671</v>
      </c>
      <c r="I254" s="24">
        <v>1608055</v>
      </c>
      <c r="J254" s="26">
        <v>42611</v>
      </c>
      <c r="K254" s="43" t="s">
        <v>597</v>
      </c>
      <c r="L254" s="25">
        <v>2300.1999999999998</v>
      </c>
      <c r="M254" s="25">
        <v>0</v>
      </c>
      <c r="N254" s="89">
        <v>2300.1999999999998</v>
      </c>
      <c r="O254" s="27">
        <v>2889125.6</v>
      </c>
      <c r="P254" s="46" t="s">
        <v>292</v>
      </c>
    </row>
    <row r="255" spans="1:16" s="39" customFormat="1" ht="13.75" customHeight="1" x14ac:dyDescent="0.25">
      <c r="A255" s="106"/>
      <c r="B255" s="107" t="s">
        <v>289</v>
      </c>
      <c r="C255" s="105" t="s">
        <v>586</v>
      </c>
      <c r="D255" s="43" t="s">
        <v>328</v>
      </c>
      <c r="E255" s="43" t="s">
        <v>597</v>
      </c>
      <c r="F255" s="27">
        <v>4886.6000000000004</v>
      </c>
      <c r="G255" s="26">
        <v>42611</v>
      </c>
      <c r="H255" s="26">
        <v>42671</v>
      </c>
      <c r="I255" s="24">
        <v>1608056</v>
      </c>
      <c r="J255" s="26">
        <v>42611</v>
      </c>
      <c r="K255" s="43" t="s">
        <v>597</v>
      </c>
      <c r="L255" s="25">
        <v>4886.6000000000004</v>
      </c>
      <c r="M255" s="25">
        <v>0</v>
      </c>
      <c r="N255" s="89">
        <v>4886.6000000000004</v>
      </c>
      <c r="O255" s="27">
        <v>2889125.6</v>
      </c>
      <c r="P255" s="46" t="s">
        <v>292</v>
      </c>
    </row>
    <row r="256" spans="1:16" s="39" customFormat="1" ht="13.75" customHeight="1" x14ac:dyDescent="0.25">
      <c r="A256" s="106"/>
      <c r="B256" s="107" t="s">
        <v>289</v>
      </c>
      <c r="C256" s="105" t="s">
        <v>586</v>
      </c>
      <c r="D256" s="43" t="s">
        <v>329</v>
      </c>
      <c r="E256" s="43" t="s">
        <v>597</v>
      </c>
      <c r="F256" s="27">
        <v>1028224.23</v>
      </c>
      <c r="G256" s="26">
        <v>42611</v>
      </c>
      <c r="H256" s="26">
        <v>42671</v>
      </c>
      <c r="I256" s="24">
        <v>1608057</v>
      </c>
      <c r="J256" s="26">
        <v>42611</v>
      </c>
      <c r="K256" s="43" t="s">
        <v>597</v>
      </c>
      <c r="L256" s="25">
        <v>1028210.58</v>
      </c>
      <c r="M256" s="25">
        <v>0</v>
      </c>
      <c r="N256" s="89">
        <v>1028210.58</v>
      </c>
      <c r="O256" s="27">
        <v>2889125.6</v>
      </c>
      <c r="P256" s="46" t="s">
        <v>292</v>
      </c>
    </row>
    <row r="257" spans="1:16" s="39" customFormat="1" ht="13.75" customHeight="1" x14ac:dyDescent="0.25">
      <c r="A257" s="106"/>
      <c r="B257" s="107" t="s">
        <v>289</v>
      </c>
      <c r="C257" s="105" t="s">
        <v>586</v>
      </c>
      <c r="D257" s="43" t="s">
        <v>330</v>
      </c>
      <c r="E257" s="43" t="s">
        <v>597</v>
      </c>
      <c r="F257" s="27">
        <v>287412.7</v>
      </c>
      <c r="G257" s="26">
        <v>42611</v>
      </c>
      <c r="H257" s="26">
        <v>42671</v>
      </c>
      <c r="I257" s="24">
        <v>1608058</v>
      </c>
      <c r="J257" s="26">
        <v>42611</v>
      </c>
      <c r="K257" s="43" t="s">
        <v>597</v>
      </c>
      <c r="L257" s="25">
        <v>287414.23</v>
      </c>
      <c r="M257" s="25">
        <v>0</v>
      </c>
      <c r="N257" s="89">
        <v>287414.23</v>
      </c>
      <c r="O257" s="27">
        <v>2889125.6</v>
      </c>
      <c r="P257" s="46" t="s">
        <v>292</v>
      </c>
    </row>
    <row r="258" spans="1:16" s="39" customFormat="1" ht="13.75" customHeight="1" x14ac:dyDescent="0.25">
      <c r="A258" s="106"/>
      <c r="B258" s="107" t="s">
        <v>289</v>
      </c>
      <c r="C258" s="105" t="s">
        <v>586</v>
      </c>
      <c r="D258" s="43" t="s">
        <v>331</v>
      </c>
      <c r="E258" s="43" t="s">
        <v>597</v>
      </c>
      <c r="F258" s="27">
        <v>50615.28</v>
      </c>
      <c r="G258" s="26">
        <v>42611</v>
      </c>
      <c r="H258" s="26">
        <v>42671</v>
      </c>
      <c r="I258" s="24">
        <v>1608059</v>
      </c>
      <c r="J258" s="26">
        <v>42611</v>
      </c>
      <c r="K258" s="43" t="s">
        <v>597</v>
      </c>
      <c r="L258" s="25">
        <v>50614.239999999998</v>
      </c>
      <c r="M258" s="25">
        <v>0</v>
      </c>
      <c r="N258" s="89">
        <v>50614.239999999998</v>
      </c>
      <c r="O258" s="27">
        <v>2889125.6</v>
      </c>
      <c r="P258" s="46" t="s">
        <v>292</v>
      </c>
    </row>
    <row r="259" spans="1:16" s="39" customFormat="1" ht="13.75" customHeight="1" x14ac:dyDescent="0.25">
      <c r="A259" s="106"/>
      <c r="B259" s="107" t="s">
        <v>289</v>
      </c>
      <c r="C259" s="105" t="s">
        <v>586</v>
      </c>
      <c r="D259" s="43" t="s">
        <v>332</v>
      </c>
      <c r="E259" s="43" t="s">
        <v>597</v>
      </c>
      <c r="F259" s="27">
        <v>60377.599999999999</v>
      </c>
      <c r="G259" s="26">
        <v>42611</v>
      </c>
      <c r="H259" s="26">
        <v>42671</v>
      </c>
      <c r="I259" s="24">
        <v>1608061</v>
      </c>
      <c r="J259" s="26">
        <v>42611</v>
      </c>
      <c r="K259" s="43" t="s">
        <v>597</v>
      </c>
      <c r="L259" s="25">
        <v>60375.83</v>
      </c>
      <c r="M259" s="25">
        <v>0</v>
      </c>
      <c r="N259" s="89">
        <v>60375.83</v>
      </c>
      <c r="O259" s="27">
        <v>2889125.6</v>
      </c>
      <c r="P259" s="46" t="s">
        <v>292</v>
      </c>
    </row>
    <row r="260" spans="1:16" s="39" customFormat="1" ht="13.75" customHeight="1" x14ac:dyDescent="0.25">
      <c r="A260" s="106"/>
      <c r="B260" s="107" t="s">
        <v>289</v>
      </c>
      <c r="C260" s="105" t="s">
        <v>586</v>
      </c>
      <c r="D260" s="43" t="s">
        <v>333</v>
      </c>
      <c r="E260" s="43" t="s">
        <v>597</v>
      </c>
      <c r="F260" s="27">
        <v>12073.4</v>
      </c>
      <c r="G260" s="26">
        <v>42611</v>
      </c>
      <c r="H260" s="26">
        <v>42671</v>
      </c>
      <c r="I260" s="24">
        <v>1608062</v>
      </c>
      <c r="J260" s="26">
        <v>42611</v>
      </c>
      <c r="K260" s="43" t="s">
        <v>597</v>
      </c>
      <c r="L260" s="25">
        <v>12075.17</v>
      </c>
      <c r="M260" s="25">
        <v>0</v>
      </c>
      <c r="N260" s="89">
        <v>12075.17</v>
      </c>
      <c r="O260" s="27">
        <v>2889125.6</v>
      </c>
      <c r="P260" s="46" t="s">
        <v>292</v>
      </c>
    </row>
    <row r="261" spans="1:16" s="39" customFormat="1" ht="13.75" customHeight="1" x14ac:dyDescent="0.25">
      <c r="A261" s="106"/>
      <c r="B261" s="107" t="s">
        <v>289</v>
      </c>
      <c r="C261" s="105" t="s">
        <v>586</v>
      </c>
      <c r="D261" s="43" t="s">
        <v>334</v>
      </c>
      <c r="E261" s="43" t="s">
        <v>597</v>
      </c>
      <c r="F261" s="27">
        <v>85387.5</v>
      </c>
      <c r="G261" s="26">
        <v>42611</v>
      </c>
      <c r="H261" s="26">
        <v>42671</v>
      </c>
      <c r="I261" s="24">
        <v>1608063</v>
      </c>
      <c r="J261" s="26">
        <v>42611</v>
      </c>
      <c r="K261" s="43" t="s">
        <v>597</v>
      </c>
      <c r="L261" s="25">
        <v>85385.8</v>
      </c>
      <c r="M261" s="25">
        <v>0</v>
      </c>
      <c r="N261" s="89">
        <v>85385.8</v>
      </c>
      <c r="O261" s="27">
        <v>2889125.6</v>
      </c>
      <c r="P261" s="46" t="s">
        <v>292</v>
      </c>
    </row>
    <row r="262" spans="1:16" s="39" customFormat="1" ht="13.75" customHeight="1" x14ac:dyDescent="0.25">
      <c r="A262" s="106"/>
      <c r="B262" s="107" t="s">
        <v>289</v>
      </c>
      <c r="C262" s="105" t="s">
        <v>586</v>
      </c>
      <c r="D262" s="43" t="s">
        <v>335</v>
      </c>
      <c r="E262" s="43" t="s">
        <v>597</v>
      </c>
      <c r="F262" s="27">
        <v>5850</v>
      </c>
      <c r="G262" s="26">
        <v>42611</v>
      </c>
      <c r="H262" s="26">
        <v>42671</v>
      </c>
      <c r="I262" s="24">
        <v>1608064</v>
      </c>
      <c r="J262" s="26">
        <v>42611</v>
      </c>
      <c r="K262" s="43" t="s">
        <v>597</v>
      </c>
      <c r="L262" s="25">
        <v>5850</v>
      </c>
      <c r="M262" s="25">
        <v>0</v>
      </c>
      <c r="N262" s="89">
        <v>5850</v>
      </c>
      <c r="O262" s="27">
        <v>2889125.6</v>
      </c>
      <c r="P262" s="46" t="s">
        <v>292</v>
      </c>
    </row>
    <row r="263" spans="1:16" s="39" customFormat="1" ht="13.75" customHeight="1" x14ac:dyDescent="0.25">
      <c r="A263" s="106"/>
      <c r="B263" s="107" t="s">
        <v>289</v>
      </c>
      <c r="C263" s="105" t="s">
        <v>586</v>
      </c>
      <c r="D263" s="43" t="s">
        <v>336</v>
      </c>
      <c r="E263" s="43" t="s">
        <v>597</v>
      </c>
      <c r="F263" s="27">
        <v>560326.6</v>
      </c>
      <c r="G263" s="26">
        <v>42611</v>
      </c>
      <c r="H263" s="26">
        <v>42671</v>
      </c>
      <c r="I263" s="24">
        <v>1608065</v>
      </c>
      <c r="J263" s="26">
        <v>42611</v>
      </c>
      <c r="K263" s="43" t="s">
        <v>597</v>
      </c>
      <c r="L263" s="25">
        <v>553919.79</v>
      </c>
      <c r="M263" s="25">
        <v>0</v>
      </c>
      <c r="N263" s="89">
        <v>553919.79</v>
      </c>
      <c r="O263" s="27">
        <v>2889125.6</v>
      </c>
      <c r="P263" s="46" t="s">
        <v>292</v>
      </c>
    </row>
    <row r="264" spans="1:16" s="39" customFormat="1" ht="13.75" customHeight="1" x14ac:dyDescent="0.25">
      <c r="A264" s="106"/>
      <c r="B264" s="107" t="s">
        <v>289</v>
      </c>
      <c r="C264" s="42" t="s">
        <v>585</v>
      </c>
      <c r="D264" s="43" t="s">
        <v>337</v>
      </c>
      <c r="E264" s="43" t="s">
        <v>597</v>
      </c>
      <c r="F264" s="27">
        <v>37509</v>
      </c>
      <c r="G264" s="26">
        <v>42626</v>
      </c>
      <c r="H264" s="26">
        <v>42686</v>
      </c>
      <c r="I264" s="24" t="s">
        <v>338</v>
      </c>
      <c r="J264" s="26">
        <v>42635</v>
      </c>
      <c r="K264" s="43" t="s">
        <v>597</v>
      </c>
      <c r="L264" s="25">
        <v>37509</v>
      </c>
      <c r="M264" s="25">
        <v>0</v>
      </c>
      <c r="N264" s="112">
        <v>37509</v>
      </c>
      <c r="O264" s="27">
        <v>1226033.05</v>
      </c>
      <c r="P264" s="46" t="s">
        <v>292</v>
      </c>
    </row>
    <row r="265" spans="1:16" s="39" customFormat="1" ht="13.75" customHeight="1" x14ac:dyDescent="0.25">
      <c r="A265" s="106"/>
      <c r="B265" s="107" t="s">
        <v>289</v>
      </c>
      <c r="C265" s="42" t="s">
        <v>586</v>
      </c>
      <c r="D265" s="43" t="s">
        <v>339</v>
      </c>
      <c r="E265" s="43" t="s">
        <v>597</v>
      </c>
      <c r="F265" s="27">
        <v>16981</v>
      </c>
      <c r="G265" s="26">
        <v>42642</v>
      </c>
      <c r="H265" s="26">
        <v>42702</v>
      </c>
      <c r="I265" s="24">
        <v>1608060</v>
      </c>
      <c r="J265" s="26">
        <v>42643</v>
      </c>
      <c r="K265" s="43" t="s">
        <v>597</v>
      </c>
      <c r="L265" s="25">
        <v>16981.03</v>
      </c>
      <c r="M265" s="25">
        <v>0</v>
      </c>
      <c r="N265" s="133">
        <v>16981.03</v>
      </c>
      <c r="O265" s="27">
        <v>3532711.66</v>
      </c>
      <c r="P265" s="46">
        <v>42670</v>
      </c>
    </row>
    <row r="266" spans="1:16" s="39" customFormat="1" ht="13.75" customHeight="1" thickBot="1" x14ac:dyDescent="0.3">
      <c r="A266" s="106"/>
      <c r="B266" s="107" t="s">
        <v>289</v>
      </c>
      <c r="C266" s="42" t="s">
        <v>586</v>
      </c>
      <c r="D266" s="43" t="s">
        <v>243</v>
      </c>
      <c r="E266" s="43" t="s">
        <v>597</v>
      </c>
      <c r="F266" s="27">
        <v>100892.18</v>
      </c>
      <c r="G266" s="26">
        <v>42661</v>
      </c>
      <c r="H266" s="26">
        <v>42721</v>
      </c>
      <c r="I266" s="24">
        <v>1610135</v>
      </c>
      <c r="J266" s="26">
        <v>42663</v>
      </c>
      <c r="K266" s="43" t="s">
        <v>597</v>
      </c>
      <c r="L266" s="25">
        <v>100892.18</v>
      </c>
      <c r="M266" s="25">
        <v>0</v>
      </c>
      <c r="N266" s="109">
        <v>100892.18</v>
      </c>
      <c r="O266" s="27">
        <v>12810751.15</v>
      </c>
      <c r="P266" s="46">
        <v>42674</v>
      </c>
    </row>
    <row r="267" spans="1:16" s="70" customFormat="1" ht="13.75" customHeight="1" thickBot="1" x14ac:dyDescent="0.35">
      <c r="A267" s="106"/>
      <c r="B267" s="180" t="s">
        <v>21</v>
      </c>
      <c r="C267" s="101"/>
      <c r="D267" s="102"/>
      <c r="E267" s="102"/>
      <c r="F267" s="62">
        <v>6299251.0099999998</v>
      </c>
      <c r="G267" s="61"/>
      <c r="H267" s="61"/>
      <c r="I267" s="59"/>
      <c r="J267" s="61"/>
      <c r="K267" s="102"/>
      <c r="L267" s="60">
        <v>5810457.8999999994</v>
      </c>
      <c r="M267" s="60">
        <v>0</v>
      </c>
      <c r="N267" s="60">
        <v>5810457.8999999994</v>
      </c>
      <c r="O267" s="62"/>
      <c r="P267" s="103"/>
    </row>
    <row r="268" spans="1:16" s="108" customFormat="1" ht="13.75" customHeight="1" x14ac:dyDescent="0.25">
      <c r="A268" s="106"/>
      <c r="B268" s="107" t="s">
        <v>341</v>
      </c>
      <c r="C268" s="136" t="s">
        <v>589</v>
      </c>
      <c r="D268" s="137" t="s">
        <v>318</v>
      </c>
      <c r="E268" s="137" t="s">
        <v>340</v>
      </c>
      <c r="F268" s="123">
        <v>84275</v>
      </c>
      <c r="G268" s="124">
        <v>42590</v>
      </c>
      <c r="H268" s="124">
        <v>42650</v>
      </c>
      <c r="I268" s="122">
        <v>4437158905</v>
      </c>
      <c r="J268" s="124">
        <v>42626</v>
      </c>
      <c r="K268" s="137" t="s">
        <v>340</v>
      </c>
      <c r="L268" s="110">
        <v>84275</v>
      </c>
      <c r="M268" s="110">
        <v>0</v>
      </c>
      <c r="N268" s="110">
        <v>84275</v>
      </c>
      <c r="O268" s="123"/>
      <c r="P268" s="84"/>
    </row>
    <row r="269" spans="1:16" s="39" customFormat="1" ht="13.75" customHeight="1" x14ac:dyDescent="0.25">
      <c r="A269" s="106"/>
      <c r="B269" s="107" t="s">
        <v>341</v>
      </c>
      <c r="C269" s="105" t="s">
        <v>586</v>
      </c>
      <c r="D269" s="43" t="s">
        <v>342</v>
      </c>
      <c r="E269" s="43" t="s">
        <v>597</v>
      </c>
      <c r="F269" s="27">
        <v>1215585.27</v>
      </c>
      <c r="G269" s="26">
        <v>42611</v>
      </c>
      <c r="H269" s="26">
        <v>42671</v>
      </c>
      <c r="I269" s="24">
        <v>1608066</v>
      </c>
      <c r="J269" s="26">
        <v>42613</v>
      </c>
      <c r="K269" s="43" t="s">
        <v>597</v>
      </c>
      <c r="L269" s="25">
        <v>1247544.03</v>
      </c>
      <c r="M269" s="25">
        <v>0</v>
      </c>
      <c r="N269" s="133">
        <v>1247544.03</v>
      </c>
      <c r="O269" s="27">
        <v>3532711.66</v>
      </c>
      <c r="P269" s="46">
        <v>42670</v>
      </c>
    </row>
    <row r="270" spans="1:16" s="39" customFormat="1" ht="13.75" customHeight="1" x14ac:dyDescent="0.25">
      <c r="A270" s="106"/>
      <c r="B270" s="107" t="s">
        <v>341</v>
      </c>
      <c r="C270" s="105" t="s">
        <v>586</v>
      </c>
      <c r="D270" s="43" t="s">
        <v>343</v>
      </c>
      <c r="E270" s="43" t="s">
        <v>597</v>
      </c>
      <c r="F270" s="27">
        <v>756674.64</v>
      </c>
      <c r="G270" s="26">
        <v>42611</v>
      </c>
      <c r="H270" s="26">
        <v>42671</v>
      </c>
      <c r="I270" s="24">
        <v>1608067</v>
      </c>
      <c r="J270" s="26">
        <v>42613</v>
      </c>
      <c r="K270" s="43" t="s">
        <v>597</v>
      </c>
      <c r="L270" s="25">
        <v>649168.59</v>
      </c>
      <c r="M270" s="25">
        <v>0</v>
      </c>
      <c r="N270" s="133">
        <v>649168.59</v>
      </c>
      <c r="O270" s="27">
        <v>3532711.66</v>
      </c>
      <c r="P270" s="46">
        <v>42670</v>
      </c>
    </row>
    <row r="271" spans="1:16" s="39" customFormat="1" ht="13.75" customHeight="1" x14ac:dyDescent="0.25">
      <c r="A271" s="106"/>
      <c r="B271" s="107" t="s">
        <v>341</v>
      </c>
      <c r="C271" s="105" t="s">
        <v>586</v>
      </c>
      <c r="D271" s="43" t="s">
        <v>344</v>
      </c>
      <c r="E271" s="43" t="s">
        <v>597</v>
      </c>
      <c r="F271" s="27">
        <v>321722.25</v>
      </c>
      <c r="G271" s="26">
        <v>42611</v>
      </c>
      <c r="H271" s="26">
        <v>42671</v>
      </c>
      <c r="I271" s="24">
        <v>1608068</v>
      </c>
      <c r="J271" s="26">
        <v>42613</v>
      </c>
      <c r="K271" s="43" t="s">
        <v>597</v>
      </c>
      <c r="L271" s="25">
        <v>299564.69</v>
      </c>
      <c r="M271" s="25">
        <v>0</v>
      </c>
      <c r="N271" s="133">
        <v>299564.69</v>
      </c>
      <c r="O271" s="27">
        <v>3532711.66</v>
      </c>
      <c r="P271" s="46">
        <v>42670</v>
      </c>
    </row>
    <row r="272" spans="1:16" s="39" customFormat="1" ht="13.75" customHeight="1" x14ac:dyDescent="0.25">
      <c r="A272" s="106"/>
      <c r="B272" s="107" t="s">
        <v>341</v>
      </c>
      <c r="C272" s="105" t="s">
        <v>586</v>
      </c>
      <c r="D272" s="43" t="s">
        <v>345</v>
      </c>
      <c r="E272" s="43" t="s">
        <v>597</v>
      </c>
      <c r="F272" s="27">
        <v>236751.41</v>
      </c>
      <c r="G272" s="26">
        <v>42611</v>
      </c>
      <c r="H272" s="26">
        <v>42671</v>
      </c>
      <c r="I272" s="24">
        <v>1608069</v>
      </c>
      <c r="J272" s="26">
        <v>42613</v>
      </c>
      <c r="K272" s="43" t="s">
        <v>597</v>
      </c>
      <c r="L272" s="25">
        <v>234658.44</v>
      </c>
      <c r="M272" s="25">
        <v>0</v>
      </c>
      <c r="N272" s="133">
        <v>234658.44</v>
      </c>
      <c r="O272" s="27">
        <v>3532711.66</v>
      </c>
      <c r="P272" s="46">
        <v>42670</v>
      </c>
    </row>
    <row r="273" spans="1:16" s="39" customFormat="1" ht="13.75" customHeight="1" x14ac:dyDescent="0.25">
      <c r="A273" s="106"/>
      <c r="B273" s="107" t="s">
        <v>341</v>
      </c>
      <c r="C273" s="105" t="s">
        <v>586</v>
      </c>
      <c r="D273" s="43" t="s">
        <v>346</v>
      </c>
      <c r="E273" s="43" t="s">
        <v>597</v>
      </c>
      <c r="F273" s="27">
        <v>74119.44</v>
      </c>
      <c r="G273" s="26">
        <v>42611</v>
      </c>
      <c r="H273" s="26">
        <v>42671</v>
      </c>
      <c r="I273" s="24">
        <v>1608070</v>
      </c>
      <c r="J273" s="26">
        <v>42613</v>
      </c>
      <c r="K273" s="43" t="s">
        <v>597</v>
      </c>
      <c r="L273" s="25">
        <v>43326.44</v>
      </c>
      <c r="M273" s="25">
        <v>0</v>
      </c>
      <c r="N273" s="133">
        <v>43326.44</v>
      </c>
      <c r="O273" s="27">
        <v>3532711.66</v>
      </c>
      <c r="P273" s="46">
        <v>42670</v>
      </c>
    </row>
    <row r="274" spans="1:16" s="39" customFormat="1" ht="13.75" customHeight="1" x14ac:dyDescent="0.25">
      <c r="A274" s="106"/>
      <c r="B274" s="107" t="s">
        <v>341</v>
      </c>
      <c r="C274" s="105" t="s">
        <v>586</v>
      </c>
      <c r="D274" s="43" t="s">
        <v>347</v>
      </c>
      <c r="E274" s="43" t="s">
        <v>597</v>
      </c>
      <c r="F274" s="27">
        <v>354059.08</v>
      </c>
      <c r="G274" s="26">
        <v>42611</v>
      </c>
      <c r="H274" s="26">
        <v>42671</v>
      </c>
      <c r="I274" s="24">
        <v>1608071</v>
      </c>
      <c r="J274" s="26">
        <v>42613</v>
      </c>
      <c r="K274" s="43" t="s">
        <v>597</v>
      </c>
      <c r="L274" s="25">
        <v>352723.48</v>
      </c>
      <c r="M274" s="25">
        <v>0</v>
      </c>
      <c r="N274" s="133">
        <v>352723.48</v>
      </c>
      <c r="O274" s="27">
        <v>3532711.66</v>
      </c>
      <c r="P274" s="46">
        <v>42670</v>
      </c>
    </row>
    <row r="275" spans="1:16" s="39" customFormat="1" ht="13.75" customHeight="1" x14ac:dyDescent="0.25">
      <c r="A275" s="106"/>
      <c r="B275" s="107" t="s">
        <v>341</v>
      </c>
      <c r="C275" s="105" t="s">
        <v>586</v>
      </c>
      <c r="D275" s="43" t="s">
        <v>348</v>
      </c>
      <c r="E275" s="43" t="s">
        <v>597</v>
      </c>
      <c r="F275" s="27">
        <v>158319.48000000001</v>
      </c>
      <c r="G275" s="26">
        <v>42611</v>
      </c>
      <c r="H275" s="26">
        <v>42671</v>
      </c>
      <c r="I275" s="24">
        <v>1608072</v>
      </c>
      <c r="J275" s="26">
        <v>42613</v>
      </c>
      <c r="K275" s="43" t="s">
        <v>597</v>
      </c>
      <c r="L275" s="25">
        <v>157233.25</v>
      </c>
      <c r="M275" s="25">
        <v>0</v>
      </c>
      <c r="N275" s="133">
        <v>157233.25</v>
      </c>
      <c r="O275" s="27">
        <v>3532711.66</v>
      </c>
      <c r="P275" s="46">
        <v>42670</v>
      </c>
    </row>
    <row r="276" spans="1:16" s="39" customFormat="1" ht="13.75" customHeight="1" x14ac:dyDescent="0.25">
      <c r="A276" s="106"/>
      <c r="B276" s="107" t="s">
        <v>341</v>
      </c>
      <c r="C276" s="105" t="s">
        <v>586</v>
      </c>
      <c r="D276" s="43" t="s">
        <v>349</v>
      </c>
      <c r="E276" s="43" t="s">
        <v>597</v>
      </c>
      <c r="F276" s="27">
        <v>10727.2</v>
      </c>
      <c r="G276" s="26">
        <v>42611</v>
      </c>
      <c r="H276" s="26">
        <v>42671</v>
      </c>
      <c r="I276" s="24">
        <v>1608073</v>
      </c>
      <c r="J276" s="26">
        <v>42613</v>
      </c>
      <c r="K276" s="43" t="s">
        <v>597</v>
      </c>
      <c r="L276" s="25">
        <v>10698.58</v>
      </c>
      <c r="M276" s="25">
        <v>0</v>
      </c>
      <c r="N276" s="133">
        <v>10698.58</v>
      </c>
      <c r="O276" s="27">
        <v>3532711.66</v>
      </c>
      <c r="P276" s="46">
        <v>42670</v>
      </c>
    </row>
    <row r="277" spans="1:16" s="39" customFormat="1" ht="13.75" customHeight="1" x14ac:dyDescent="0.25">
      <c r="A277" s="106"/>
      <c r="B277" s="107" t="s">
        <v>341</v>
      </c>
      <c r="C277" s="105" t="s">
        <v>586</v>
      </c>
      <c r="D277" s="43" t="s">
        <v>350</v>
      </c>
      <c r="E277" s="43" t="s">
        <v>597</v>
      </c>
      <c r="F277" s="27">
        <v>76537.5</v>
      </c>
      <c r="G277" s="26">
        <v>42611</v>
      </c>
      <c r="H277" s="26">
        <v>42671</v>
      </c>
      <c r="I277" s="24">
        <v>1608074</v>
      </c>
      <c r="J277" s="26">
        <v>42613</v>
      </c>
      <c r="K277" s="43" t="s">
        <v>597</v>
      </c>
      <c r="L277" s="25">
        <v>76446.38</v>
      </c>
      <c r="M277" s="25">
        <v>0</v>
      </c>
      <c r="N277" s="133">
        <v>76446.38</v>
      </c>
      <c r="O277" s="27">
        <v>3532711.66</v>
      </c>
      <c r="P277" s="46">
        <v>42670</v>
      </c>
    </row>
    <row r="278" spans="1:16" s="39" customFormat="1" ht="13.75" customHeight="1" x14ac:dyDescent="0.25">
      <c r="A278" s="106"/>
      <c r="B278" s="107" t="s">
        <v>341</v>
      </c>
      <c r="C278" s="105" t="s">
        <v>586</v>
      </c>
      <c r="D278" s="43" t="s">
        <v>351</v>
      </c>
      <c r="E278" s="43" t="s">
        <v>597</v>
      </c>
      <c r="F278" s="27">
        <v>298497.8</v>
      </c>
      <c r="G278" s="26">
        <v>42611</v>
      </c>
      <c r="H278" s="26">
        <v>42671</v>
      </c>
      <c r="I278" s="24">
        <v>1608075</v>
      </c>
      <c r="J278" s="26">
        <v>42613</v>
      </c>
      <c r="K278" s="43" t="s">
        <v>597</v>
      </c>
      <c r="L278" s="25">
        <v>297364.46999999997</v>
      </c>
      <c r="M278" s="25">
        <v>0</v>
      </c>
      <c r="N278" s="133">
        <v>297364.46999999997</v>
      </c>
      <c r="O278" s="27">
        <v>3532711.66</v>
      </c>
      <c r="P278" s="46">
        <v>42670</v>
      </c>
    </row>
    <row r="279" spans="1:16" s="39" customFormat="1" ht="13.75" customHeight="1" x14ac:dyDescent="0.25">
      <c r="A279" s="106"/>
      <c r="B279" s="107" t="s">
        <v>341</v>
      </c>
      <c r="C279" s="105" t="s">
        <v>586</v>
      </c>
      <c r="D279" s="43" t="s">
        <v>352</v>
      </c>
      <c r="E279" s="43" t="s">
        <v>597</v>
      </c>
      <c r="F279" s="27">
        <v>70331</v>
      </c>
      <c r="G279" s="26">
        <v>42611</v>
      </c>
      <c r="H279" s="26">
        <v>42671</v>
      </c>
      <c r="I279" s="24">
        <v>1608076</v>
      </c>
      <c r="J279" s="26">
        <v>42613</v>
      </c>
      <c r="K279" s="43" t="s">
        <v>597</v>
      </c>
      <c r="L279" s="25">
        <v>70331</v>
      </c>
      <c r="M279" s="25">
        <v>0</v>
      </c>
      <c r="N279" s="133">
        <v>70331</v>
      </c>
      <c r="O279" s="27">
        <v>3532711.66</v>
      </c>
      <c r="P279" s="46">
        <v>42670</v>
      </c>
    </row>
    <row r="280" spans="1:16" s="39" customFormat="1" ht="13.25" customHeight="1" x14ac:dyDescent="0.25">
      <c r="A280" s="106"/>
      <c r="B280" s="107" t="s">
        <v>341</v>
      </c>
      <c r="C280" s="105" t="s">
        <v>585</v>
      </c>
      <c r="D280" s="43" t="s">
        <v>353</v>
      </c>
      <c r="E280" s="43" t="s">
        <v>597</v>
      </c>
      <c r="F280" s="27">
        <v>117510.75</v>
      </c>
      <c r="G280" s="26">
        <v>42611</v>
      </c>
      <c r="H280" s="26">
        <v>42671</v>
      </c>
      <c r="I280" s="24" t="s">
        <v>354</v>
      </c>
      <c r="J280" s="26">
        <v>42635</v>
      </c>
      <c r="K280" s="43" t="s">
        <v>597</v>
      </c>
      <c r="L280" s="25">
        <v>95690.7</v>
      </c>
      <c r="M280" s="25">
        <v>0</v>
      </c>
      <c r="N280" s="127">
        <v>95690.7</v>
      </c>
      <c r="O280" s="27">
        <v>1320911.55</v>
      </c>
      <c r="P280" s="46">
        <v>42670</v>
      </c>
    </row>
    <row r="281" spans="1:16" s="39" customFormat="1" ht="13.25" customHeight="1" x14ac:dyDescent="0.25">
      <c r="A281" s="106"/>
      <c r="B281" s="107" t="s">
        <v>341</v>
      </c>
      <c r="C281" s="105" t="s">
        <v>585</v>
      </c>
      <c r="D281" s="43" t="s">
        <v>355</v>
      </c>
      <c r="E281" s="43" t="s">
        <v>597</v>
      </c>
      <c r="F281" s="27">
        <v>111736.8</v>
      </c>
      <c r="G281" s="26">
        <v>42611</v>
      </c>
      <c r="H281" s="26">
        <v>42671</v>
      </c>
      <c r="I281" s="24" t="s">
        <v>356</v>
      </c>
      <c r="J281" s="26">
        <v>42635</v>
      </c>
      <c r="K281" s="43" t="s">
        <v>597</v>
      </c>
      <c r="L281" s="25">
        <v>75921.3</v>
      </c>
      <c r="M281" s="25">
        <v>0</v>
      </c>
      <c r="N281" s="127">
        <v>75921.3</v>
      </c>
      <c r="O281" s="27">
        <v>1320911.55</v>
      </c>
      <c r="P281" s="46">
        <v>42670</v>
      </c>
    </row>
    <row r="282" spans="1:16" s="39" customFormat="1" ht="13.25" customHeight="1" x14ac:dyDescent="0.25">
      <c r="A282" s="106"/>
      <c r="B282" s="107" t="s">
        <v>341</v>
      </c>
      <c r="C282" s="105" t="s">
        <v>585</v>
      </c>
      <c r="D282" s="43" t="s">
        <v>357</v>
      </c>
      <c r="E282" s="43" t="s">
        <v>597</v>
      </c>
      <c r="F282" s="27">
        <v>23549.4</v>
      </c>
      <c r="G282" s="26">
        <v>42611</v>
      </c>
      <c r="H282" s="26">
        <v>42671</v>
      </c>
      <c r="I282" s="24" t="s">
        <v>358</v>
      </c>
      <c r="J282" s="26">
        <v>42635</v>
      </c>
      <c r="K282" s="43" t="s">
        <v>597</v>
      </c>
      <c r="L282" s="25">
        <v>30816.45</v>
      </c>
      <c r="M282" s="25">
        <v>0</v>
      </c>
      <c r="N282" s="127">
        <v>30816.45</v>
      </c>
      <c r="O282" s="27">
        <v>1320911.55</v>
      </c>
      <c r="P282" s="46">
        <v>42670</v>
      </c>
    </row>
    <row r="283" spans="1:16" s="39" customFormat="1" ht="13.25" customHeight="1" x14ac:dyDescent="0.25">
      <c r="A283" s="106"/>
      <c r="B283" s="107" t="s">
        <v>341</v>
      </c>
      <c r="C283" s="105" t="s">
        <v>585</v>
      </c>
      <c r="D283" s="43" t="s">
        <v>359</v>
      </c>
      <c r="E283" s="43" t="s">
        <v>597</v>
      </c>
      <c r="F283" s="27">
        <v>710006.85</v>
      </c>
      <c r="G283" s="26">
        <v>42611</v>
      </c>
      <c r="H283" s="26">
        <v>42671</v>
      </c>
      <c r="I283" s="24" t="s">
        <v>360</v>
      </c>
      <c r="J283" s="26">
        <v>42635</v>
      </c>
      <c r="K283" s="43" t="s">
        <v>597</v>
      </c>
      <c r="L283" s="25">
        <v>580759.19999999995</v>
      </c>
      <c r="M283" s="25">
        <v>0</v>
      </c>
      <c r="N283" s="127">
        <v>580759.19999999995</v>
      </c>
      <c r="O283" s="27">
        <v>1320911.55</v>
      </c>
      <c r="P283" s="46">
        <v>42670</v>
      </c>
    </row>
    <row r="284" spans="1:16" s="39" customFormat="1" ht="13.25" customHeight="1" x14ac:dyDescent="0.25">
      <c r="A284" s="106"/>
      <c r="B284" s="107" t="s">
        <v>341</v>
      </c>
      <c r="C284" s="105" t="s">
        <v>585</v>
      </c>
      <c r="D284" s="43" t="s">
        <v>361</v>
      </c>
      <c r="E284" s="43" t="s">
        <v>597</v>
      </c>
      <c r="F284" s="27">
        <v>81695.25</v>
      </c>
      <c r="G284" s="26">
        <v>42611</v>
      </c>
      <c r="H284" s="26">
        <v>42671</v>
      </c>
      <c r="I284" s="24" t="s">
        <v>362</v>
      </c>
      <c r="J284" s="26">
        <v>42635</v>
      </c>
      <c r="K284" s="43" t="s">
        <v>597</v>
      </c>
      <c r="L284" s="25">
        <v>77603.399999999994</v>
      </c>
      <c r="M284" s="25">
        <v>0</v>
      </c>
      <c r="N284" s="127">
        <v>77603.399999999994</v>
      </c>
      <c r="O284" s="27">
        <v>1320911.55</v>
      </c>
      <c r="P284" s="46">
        <v>42670</v>
      </c>
    </row>
    <row r="285" spans="1:16" s="39" customFormat="1" ht="13.25" customHeight="1" x14ac:dyDescent="0.25">
      <c r="A285" s="106"/>
      <c r="B285" s="107" t="s">
        <v>341</v>
      </c>
      <c r="C285" s="105" t="s">
        <v>585</v>
      </c>
      <c r="D285" s="43" t="s">
        <v>363</v>
      </c>
      <c r="E285" s="43" t="s">
        <v>597</v>
      </c>
      <c r="F285" s="27">
        <v>66915.45</v>
      </c>
      <c r="G285" s="26">
        <v>42611</v>
      </c>
      <c r="H285" s="26">
        <v>42671</v>
      </c>
      <c r="I285" s="24" t="s">
        <v>364</v>
      </c>
      <c r="J285" s="26">
        <v>42635</v>
      </c>
      <c r="K285" s="43" t="s">
        <v>597</v>
      </c>
      <c r="L285" s="25">
        <v>66915.45</v>
      </c>
      <c r="M285" s="25">
        <v>0</v>
      </c>
      <c r="N285" s="127">
        <v>66915.45</v>
      </c>
      <c r="O285" s="27">
        <v>1320911.55</v>
      </c>
      <c r="P285" s="46">
        <v>42670</v>
      </c>
    </row>
    <row r="286" spans="1:16" s="39" customFormat="1" ht="13.25" customHeight="1" x14ac:dyDescent="0.25">
      <c r="A286" s="106"/>
      <c r="B286" s="107" t="s">
        <v>341</v>
      </c>
      <c r="C286" s="105" t="s">
        <v>585</v>
      </c>
      <c r="D286" s="43" t="s">
        <v>365</v>
      </c>
      <c r="E286" s="43" t="s">
        <v>597</v>
      </c>
      <c r="F286" s="27">
        <v>292761</v>
      </c>
      <c r="G286" s="26">
        <v>42611</v>
      </c>
      <c r="H286" s="26">
        <v>42671</v>
      </c>
      <c r="I286" s="24" t="s">
        <v>366</v>
      </c>
      <c r="J286" s="26">
        <v>42635</v>
      </c>
      <c r="K286" s="43" t="s">
        <v>597</v>
      </c>
      <c r="L286" s="25">
        <v>262785.59999999998</v>
      </c>
      <c r="M286" s="25">
        <v>0</v>
      </c>
      <c r="N286" s="127">
        <v>262785.59999999998</v>
      </c>
      <c r="O286" s="27">
        <v>1320911.55</v>
      </c>
      <c r="P286" s="46">
        <v>42670</v>
      </c>
    </row>
    <row r="287" spans="1:16" s="39" customFormat="1" ht="13.25" customHeight="1" x14ac:dyDescent="0.25">
      <c r="A287" s="106"/>
      <c r="B287" s="107" t="s">
        <v>341</v>
      </c>
      <c r="C287" s="105" t="s">
        <v>585</v>
      </c>
      <c r="D287" s="43" t="s">
        <v>367</v>
      </c>
      <c r="E287" s="43" t="s">
        <v>597</v>
      </c>
      <c r="F287" s="27">
        <v>164798.54999999999</v>
      </c>
      <c r="G287" s="26">
        <v>42611</v>
      </c>
      <c r="H287" s="26">
        <v>42671</v>
      </c>
      <c r="I287" s="24" t="s">
        <v>368</v>
      </c>
      <c r="J287" s="26">
        <v>42635</v>
      </c>
      <c r="K287" s="43" t="s">
        <v>597</v>
      </c>
      <c r="L287" s="25">
        <v>121205.7</v>
      </c>
      <c r="M287" s="25">
        <v>0</v>
      </c>
      <c r="N287" s="127">
        <v>121205.7</v>
      </c>
      <c r="O287" s="27">
        <v>1320911.55</v>
      </c>
      <c r="P287" s="46">
        <v>42670</v>
      </c>
    </row>
    <row r="288" spans="1:16" s="39" customFormat="1" ht="13.25" customHeight="1" x14ac:dyDescent="0.25">
      <c r="A288" s="106"/>
      <c r="B288" s="107" t="s">
        <v>341</v>
      </c>
      <c r="C288" s="105" t="s">
        <v>584</v>
      </c>
      <c r="D288" s="43" t="s">
        <v>369</v>
      </c>
      <c r="E288" s="43" t="s">
        <v>597</v>
      </c>
      <c r="F288" s="27">
        <v>101853</v>
      </c>
      <c r="G288" s="26">
        <v>42612</v>
      </c>
      <c r="H288" s="26">
        <v>42672</v>
      </c>
      <c r="I288" s="24">
        <v>20712017</v>
      </c>
      <c r="J288" s="26">
        <v>42636</v>
      </c>
      <c r="K288" s="43" t="s">
        <v>597</v>
      </c>
      <c r="L288" s="25">
        <v>64817.82</v>
      </c>
      <c r="M288" s="25">
        <v>0</v>
      </c>
      <c r="N288" s="138">
        <v>64817.82</v>
      </c>
      <c r="O288" s="139">
        <v>291809.07</v>
      </c>
      <c r="P288" s="46">
        <v>42670</v>
      </c>
    </row>
    <row r="289" spans="1:16" s="39" customFormat="1" ht="13.25" customHeight="1" x14ac:dyDescent="0.25">
      <c r="A289" s="106"/>
      <c r="B289" s="107" t="s">
        <v>341</v>
      </c>
      <c r="C289" s="105" t="s">
        <v>584</v>
      </c>
      <c r="D289" s="43" t="s">
        <v>370</v>
      </c>
      <c r="E289" s="43" t="s">
        <v>597</v>
      </c>
      <c r="F289" s="27">
        <v>114381</v>
      </c>
      <c r="G289" s="26">
        <v>42612</v>
      </c>
      <c r="H289" s="26">
        <v>42672</v>
      </c>
      <c r="I289" s="24">
        <v>20712018</v>
      </c>
      <c r="J289" s="26">
        <v>42636</v>
      </c>
      <c r="K289" s="43" t="s">
        <v>597</v>
      </c>
      <c r="L289" s="25">
        <v>62948.25</v>
      </c>
      <c r="M289" s="25">
        <v>0</v>
      </c>
      <c r="N289" s="138">
        <v>62948.25</v>
      </c>
      <c r="O289" s="27">
        <v>291809.07</v>
      </c>
      <c r="P289" s="46">
        <v>42670</v>
      </c>
    </row>
    <row r="290" spans="1:16" s="39" customFormat="1" ht="13.25" customHeight="1" x14ac:dyDescent="0.25">
      <c r="A290" s="106"/>
      <c r="B290" s="107" t="s">
        <v>341</v>
      </c>
      <c r="C290" s="105" t="s">
        <v>584</v>
      </c>
      <c r="D290" s="43" t="s">
        <v>371</v>
      </c>
      <c r="E290" s="43" t="s">
        <v>597</v>
      </c>
      <c r="F290" s="27">
        <v>203652</v>
      </c>
      <c r="G290" s="26">
        <v>42612</v>
      </c>
      <c r="H290" s="26">
        <v>42672</v>
      </c>
      <c r="I290" s="24">
        <v>20712019</v>
      </c>
      <c r="J290" s="26">
        <v>42636</v>
      </c>
      <c r="K290" s="43" t="s">
        <v>597</v>
      </c>
      <c r="L290" s="25">
        <v>90000</v>
      </c>
      <c r="M290" s="25">
        <v>0</v>
      </c>
      <c r="N290" s="138">
        <v>90000</v>
      </c>
      <c r="O290" s="27">
        <v>291809.07</v>
      </c>
      <c r="P290" s="46">
        <v>42670</v>
      </c>
    </row>
    <row r="291" spans="1:16" s="39" customFormat="1" ht="13.25" customHeight="1" x14ac:dyDescent="0.25">
      <c r="A291" s="106"/>
      <c r="B291" s="107" t="s">
        <v>341</v>
      </c>
      <c r="C291" s="105" t="s">
        <v>584</v>
      </c>
      <c r="D291" s="43" t="s">
        <v>372</v>
      </c>
      <c r="E291" s="43" t="s">
        <v>597</v>
      </c>
      <c r="F291" s="27">
        <v>107478</v>
      </c>
      <c r="G291" s="26">
        <v>42612</v>
      </c>
      <c r="H291" s="26">
        <v>42672</v>
      </c>
      <c r="I291" s="24">
        <v>20712020</v>
      </c>
      <c r="J291" s="26">
        <v>42636</v>
      </c>
      <c r="K291" s="43" t="s">
        <v>597</v>
      </c>
      <c r="L291" s="25">
        <v>74043</v>
      </c>
      <c r="M291" s="25">
        <v>0</v>
      </c>
      <c r="N291" s="138">
        <v>74043</v>
      </c>
      <c r="O291" s="27">
        <v>291809.07</v>
      </c>
      <c r="P291" s="46">
        <v>42670</v>
      </c>
    </row>
    <row r="292" spans="1:16" s="39" customFormat="1" ht="13.25" customHeight="1" x14ac:dyDescent="0.25">
      <c r="A292" s="106"/>
      <c r="B292" s="107" t="s">
        <v>341</v>
      </c>
      <c r="C292" s="105" t="s">
        <v>583</v>
      </c>
      <c r="D292" s="43" t="s">
        <v>373</v>
      </c>
      <c r="E292" s="43" t="s">
        <v>597</v>
      </c>
      <c r="F292" s="27">
        <v>255483</v>
      </c>
      <c r="G292" s="26">
        <v>42611</v>
      </c>
      <c r="H292" s="26">
        <v>42671</v>
      </c>
      <c r="I292" s="24">
        <v>53</v>
      </c>
      <c r="J292" s="26">
        <v>42636</v>
      </c>
      <c r="K292" s="43" t="s">
        <v>597</v>
      </c>
      <c r="L292" s="25">
        <v>192933</v>
      </c>
      <c r="M292" s="25">
        <v>0</v>
      </c>
      <c r="N292" s="140">
        <v>192933</v>
      </c>
      <c r="O292" s="141">
        <v>781274.75</v>
      </c>
      <c r="P292" s="46">
        <v>42670</v>
      </c>
    </row>
    <row r="293" spans="1:16" s="39" customFormat="1" ht="13.25" customHeight="1" x14ac:dyDescent="0.25">
      <c r="A293" s="106"/>
      <c r="B293" s="107" t="s">
        <v>341</v>
      </c>
      <c r="C293" s="105" t="s">
        <v>583</v>
      </c>
      <c r="D293" s="43" t="s">
        <v>374</v>
      </c>
      <c r="E293" s="43" t="s">
        <v>597</v>
      </c>
      <c r="F293" s="27">
        <v>118512</v>
      </c>
      <c r="G293" s="26">
        <v>42611</v>
      </c>
      <c r="H293" s="26">
        <v>42671</v>
      </c>
      <c r="I293" s="24">
        <v>54</v>
      </c>
      <c r="J293" s="26">
        <v>42636</v>
      </c>
      <c r="K293" s="43" t="s">
        <v>597</v>
      </c>
      <c r="L293" s="25">
        <v>117198</v>
      </c>
      <c r="M293" s="25">
        <v>0</v>
      </c>
      <c r="N293" s="140">
        <v>117198</v>
      </c>
      <c r="O293" s="27">
        <v>781274.75</v>
      </c>
      <c r="P293" s="46">
        <v>42670</v>
      </c>
    </row>
    <row r="294" spans="1:16" s="39" customFormat="1" ht="13.25" customHeight="1" x14ac:dyDescent="0.25">
      <c r="A294" s="106"/>
      <c r="B294" s="107" t="s">
        <v>341</v>
      </c>
      <c r="C294" s="105" t="s">
        <v>583</v>
      </c>
      <c r="D294" s="43" t="s">
        <v>375</v>
      </c>
      <c r="E294" s="43" t="s">
        <v>597</v>
      </c>
      <c r="F294" s="27">
        <v>385956</v>
      </c>
      <c r="G294" s="26">
        <v>42611</v>
      </c>
      <c r="H294" s="26">
        <v>42671</v>
      </c>
      <c r="I294" s="24">
        <v>55</v>
      </c>
      <c r="J294" s="26">
        <v>42636</v>
      </c>
      <c r="K294" s="43" t="s">
        <v>597</v>
      </c>
      <c r="L294" s="25">
        <v>394974</v>
      </c>
      <c r="M294" s="25">
        <v>0</v>
      </c>
      <c r="N294" s="140">
        <v>394974</v>
      </c>
      <c r="O294" s="27">
        <v>781274.75</v>
      </c>
      <c r="P294" s="46">
        <v>42670</v>
      </c>
    </row>
    <row r="295" spans="1:16" s="39" customFormat="1" ht="13.25" customHeight="1" x14ac:dyDescent="0.25">
      <c r="A295" s="106"/>
      <c r="B295" s="107" t="s">
        <v>341</v>
      </c>
      <c r="C295" s="105" t="s">
        <v>583</v>
      </c>
      <c r="D295" s="43" t="s">
        <v>376</v>
      </c>
      <c r="E295" s="43" t="s">
        <v>597</v>
      </c>
      <c r="F295" s="27">
        <v>85608</v>
      </c>
      <c r="G295" s="26">
        <v>42611</v>
      </c>
      <c r="H295" s="26">
        <v>42671</v>
      </c>
      <c r="I295" s="24">
        <v>56</v>
      </c>
      <c r="J295" s="26">
        <v>42636</v>
      </c>
      <c r="K295" s="43" t="s">
        <v>597</v>
      </c>
      <c r="L295" s="25">
        <v>63130.5</v>
      </c>
      <c r="M295" s="25">
        <v>0</v>
      </c>
      <c r="N295" s="140">
        <v>63130.5</v>
      </c>
      <c r="O295" s="27">
        <v>781274.75</v>
      </c>
      <c r="P295" s="46">
        <v>42670</v>
      </c>
    </row>
    <row r="296" spans="1:16" s="39" customFormat="1" ht="13.25" customHeight="1" x14ac:dyDescent="0.25">
      <c r="A296" s="106"/>
      <c r="B296" s="107" t="s">
        <v>341</v>
      </c>
      <c r="C296" s="105" t="s">
        <v>583</v>
      </c>
      <c r="D296" s="43" t="s">
        <v>377</v>
      </c>
      <c r="E296" s="43" t="s">
        <v>597</v>
      </c>
      <c r="F296" s="27">
        <v>18531</v>
      </c>
      <c r="G296" s="26">
        <v>42611</v>
      </c>
      <c r="H296" s="26">
        <v>42671</v>
      </c>
      <c r="I296" s="24">
        <v>57</v>
      </c>
      <c r="J296" s="26">
        <v>42636</v>
      </c>
      <c r="K296" s="43" t="s">
        <v>597</v>
      </c>
      <c r="L296" s="25">
        <v>13041</v>
      </c>
      <c r="M296" s="25">
        <v>0</v>
      </c>
      <c r="N296" s="140">
        <v>13041</v>
      </c>
      <c r="O296" s="27">
        <v>781274.75</v>
      </c>
      <c r="P296" s="46">
        <v>42670</v>
      </c>
    </row>
    <row r="297" spans="1:16" s="39" customFormat="1" ht="13.75" customHeight="1" x14ac:dyDescent="0.25">
      <c r="A297" s="106"/>
      <c r="B297" s="107" t="s">
        <v>341</v>
      </c>
      <c r="C297" s="105" t="s">
        <v>586</v>
      </c>
      <c r="D297" s="43" t="s">
        <v>378</v>
      </c>
      <c r="E297" s="43" t="s">
        <v>597</v>
      </c>
      <c r="F297" s="27">
        <v>38882.92</v>
      </c>
      <c r="G297" s="26">
        <v>42611</v>
      </c>
      <c r="H297" s="26">
        <v>42671</v>
      </c>
      <c r="I297" s="24">
        <v>1608090</v>
      </c>
      <c r="J297" s="26">
        <v>42613</v>
      </c>
      <c r="K297" s="43" t="s">
        <v>597</v>
      </c>
      <c r="L297" s="25">
        <v>38882.92</v>
      </c>
      <c r="M297" s="25">
        <v>0</v>
      </c>
      <c r="N297" s="133">
        <v>38882.92</v>
      </c>
      <c r="O297" s="27">
        <v>3532711.66</v>
      </c>
      <c r="P297" s="46">
        <v>42670</v>
      </c>
    </row>
    <row r="298" spans="1:16" s="39" customFormat="1" ht="13.75" customHeight="1" x14ac:dyDescent="0.25">
      <c r="A298" s="106"/>
      <c r="B298" s="107" t="s">
        <v>341</v>
      </c>
      <c r="C298" s="42" t="s">
        <v>586</v>
      </c>
      <c r="D298" s="43" t="s">
        <v>379</v>
      </c>
      <c r="E298" s="43" t="s">
        <v>597</v>
      </c>
      <c r="F298" s="27">
        <v>6133</v>
      </c>
      <c r="G298" s="26">
        <v>42642</v>
      </c>
      <c r="H298" s="26">
        <v>42702</v>
      </c>
      <c r="I298" s="24">
        <v>1608079</v>
      </c>
      <c r="J298" s="26">
        <v>42643</v>
      </c>
      <c r="K298" s="43" t="s">
        <v>597</v>
      </c>
      <c r="L298" s="25">
        <v>6133</v>
      </c>
      <c r="M298" s="25">
        <v>0</v>
      </c>
      <c r="N298" s="133">
        <v>6133</v>
      </c>
      <c r="O298" s="27">
        <v>3532711.66</v>
      </c>
      <c r="P298" s="46">
        <v>42670</v>
      </c>
    </row>
    <row r="299" spans="1:16" s="39" customFormat="1" ht="13.75" customHeight="1" x14ac:dyDescent="0.25">
      <c r="A299" s="106"/>
      <c r="B299" s="107" t="s">
        <v>341</v>
      </c>
      <c r="C299" s="42" t="s">
        <v>586</v>
      </c>
      <c r="D299" s="43" t="s">
        <v>380</v>
      </c>
      <c r="E299" s="43" t="s">
        <v>597</v>
      </c>
      <c r="F299" s="27">
        <v>7853</v>
      </c>
      <c r="G299" s="26">
        <v>42642</v>
      </c>
      <c r="H299" s="26">
        <v>42702</v>
      </c>
      <c r="I299" s="24">
        <v>1608077</v>
      </c>
      <c r="J299" s="26">
        <v>42643</v>
      </c>
      <c r="K299" s="43" t="s">
        <v>597</v>
      </c>
      <c r="L299" s="25">
        <v>7853</v>
      </c>
      <c r="M299" s="25">
        <v>0</v>
      </c>
      <c r="N299" s="133">
        <v>7853</v>
      </c>
      <c r="O299" s="27">
        <v>3532711.66</v>
      </c>
      <c r="P299" s="46">
        <v>42670</v>
      </c>
    </row>
    <row r="300" spans="1:16" s="39" customFormat="1" ht="13.75" customHeight="1" thickBot="1" x14ac:dyDescent="0.3">
      <c r="A300" s="106"/>
      <c r="B300" s="107" t="s">
        <v>341</v>
      </c>
      <c r="C300" s="42" t="s">
        <v>586</v>
      </c>
      <c r="D300" s="43" t="s">
        <v>243</v>
      </c>
      <c r="E300" s="43" t="s">
        <v>597</v>
      </c>
      <c r="F300" s="27">
        <v>114647.08</v>
      </c>
      <c r="G300" s="26">
        <v>42661</v>
      </c>
      <c r="H300" s="26">
        <v>42721</v>
      </c>
      <c r="I300" s="24">
        <v>1610135</v>
      </c>
      <c r="J300" s="26">
        <v>42663</v>
      </c>
      <c r="K300" s="43" t="s">
        <v>597</v>
      </c>
      <c r="L300" s="25">
        <v>114647.08</v>
      </c>
      <c r="M300" s="25">
        <v>0</v>
      </c>
      <c r="N300" s="109">
        <v>114647.08</v>
      </c>
      <c r="O300" s="27">
        <v>12810751.15</v>
      </c>
      <c r="P300" s="46">
        <v>42674</v>
      </c>
    </row>
    <row r="301" spans="1:16" s="70" customFormat="1" ht="13.75" customHeight="1" thickBot="1" x14ac:dyDescent="0.35">
      <c r="A301" s="106"/>
      <c r="B301" s="180" t="s">
        <v>21</v>
      </c>
      <c r="C301" s="101"/>
      <c r="D301" s="102"/>
      <c r="E301" s="102"/>
      <c r="F301" s="62">
        <v>6785544.1200000001</v>
      </c>
      <c r="G301" s="61"/>
      <c r="H301" s="61"/>
      <c r="I301" s="59"/>
      <c r="J301" s="61"/>
      <c r="K301" s="102"/>
      <c r="L301" s="60">
        <v>6075633.7200000007</v>
      </c>
      <c r="M301" s="60">
        <v>0</v>
      </c>
      <c r="N301" s="60">
        <v>6075633.7200000007</v>
      </c>
      <c r="O301" s="62"/>
      <c r="P301" s="103"/>
    </row>
    <row r="302" spans="1:16" s="39" customFormat="1" ht="13.75" customHeight="1" x14ac:dyDescent="0.25">
      <c r="A302" s="106"/>
      <c r="B302" s="107" t="s">
        <v>381</v>
      </c>
      <c r="C302" s="105" t="s">
        <v>586</v>
      </c>
      <c r="D302" s="43" t="s">
        <v>382</v>
      </c>
      <c r="E302" s="43" t="s">
        <v>597</v>
      </c>
      <c r="F302" s="27">
        <v>1264557.03</v>
      </c>
      <c r="G302" s="26">
        <v>42611</v>
      </c>
      <c r="H302" s="26">
        <v>42671</v>
      </c>
      <c r="I302" s="24">
        <v>1609127</v>
      </c>
      <c r="J302" s="26">
        <v>42643</v>
      </c>
      <c r="K302" s="43" t="s">
        <v>597</v>
      </c>
      <c r="L302" s="25">
        <v>1244385.3899999999</v>
      </c>
      <c r="M302" s="25">
        <v>0</v>
      </c>
      <c r="N302" s="25">
        <v>1244385.3899999999</v>
      </c>
      <c r="O302" s="27"/>
      <c r="P302" s="46"/>
    </row>
    <row r="303" spans="1:16" s="39" customFormat="1" ht="13.75" customHeight="1" x14ac:dyDescent="0.25">
      <c r="A303" s="106"/>
      <c r="B303" s="107" t="s">
        <v>381</v>
      </c>
      <c r="C303" s="105" t="s">
        <v>586</v>
      </c>
      <c r="D303" s="43" t="s">
        <v>383</v>
      </c>
      <c r="E303" s="43" t="s">
        <v>597</v>
      </c>
      <c r="F303" s="27">
        <v>390433.37</v>
      </c>
      <c r="G303" s="26">
        <v>42611</v>
      </c>
      <c r="H303" s="26">
        <v>42671</v>
      </c>
      <c r="I303" s="24">
        <v>1609078</v>
      </c>
      <c r="J303" s="26">
        <v>42643</v>
      </c>
      <c r="K303" s="43" t="s">
        <v>597</v>
      </c>
      <c r="L303" s="25">
        <v>339193.21</v>
      </c>
      <c r="M303" s="25">
        <v>0</v>
      </c>
      <c r="N303" s="25">
        <v>339193.21</v>
      </c>
      <c r="O303" s="27"/>
      <c r="P303" s="46"/>
    </row>
    <row r="304" spans="1:16" s="39" customFormat="1" ht="13.75" customHeight="1" x14ac:dyDescent="0.25">
      <c r="A304" s="106"/>
      <c r="B304" s="107" t="s">
        <v>381</v>
      </c>
      <c r="C304" s="105" t="s">
        <v>586</v>
      </c>
      <c r="D304" s="43" t="s">
        <v>384</v>
      </c>
      <c r="E304" s="43" t="s">
        <v>597</v>
      </c>
      <c r="F304" s="27">
        <v>318293.96999999997</v>
      </c>
      <c r="G304" s="26">
        <v>42612</v>
      </c>
      <c r="H304" s="26">
        <v>42672</v>
      </c>
      <c r="I304" s="24">
        <v>1609126</v>
      </c>
      <c r="J304" s="26">
        <v>42643</v>
      </c>
      <c r="K304" s="43" t="s">
        <v>597</v>
      </c>
      <c r="L304" s="25">
        <v>299642.8</v>
      </c>
      <c r="M304" s="25">
        <v>0</v>
      </c>
      <c r="N304" s="25">
        <v>299642.8</v>
      </c>
      <c r="O304" s="27"/>
      <c r="P304" s="46"/>
    </row>
    <row r="305" spans="1:16" s="39" customFormat="1" ht="13.75" customHeight="1" x14ac:dyDescent="0.25">
      <c r="A305" s="106"/>
      <c r="B305" s="107" t="s">
        <v>381</v>
      </c>
      <c r="C305" s="105" t="s">
        <v>586</v>
      </c>
      <c r="D305" s="43" t="s">
        <v>385</v>
      </c>
      <c r="E305" s="43" t="s">
        <v>597</v>
      </c>
      <c r="F305" s="27">
        <v>773316.64</v>
      </c>
      <c r="G305" s="26">
        <v>42611</v>
      </c>
      <c r="H305" s="26">
        <v>42671</v>
      </c>
      <c r="I305" s="24">
        <v>1609080</v>
      </c>
      <c r="J305" s="26">
        <v>42643</v>
      </c>
      <c r="K305" s="43" t="s">
        <v>597</v>
      </c>
      <c r="L305" s="25">
        <v>770537.32</v>
      </c>
      <c r="M305" s="25">
        <v>0</v>
      </c>
      <c r="N305" s="25">
        <v>770537.32</v>
      </c>
      <c r="O305" s="27"/>
      <c r="P305" s="46"/>
    </row>
    <row r="306" spans="1:16" s="39" customFormat="1" ht="13.75" customHeight="1" x14ac:dyDescent="0.25">
      <c r="A306" s="106"/>
      <c r="B306" s="107" t="s">
        <v>381</v>
      </c>
      <c r="C306" s="105" t="s">
        <v>586</v>
      </c>
      <c r="D306" s="43" t="s">
        <v>386</v>
      </c>
      <c r="E306" s="43" t="s">
        <v>597</v>
      </c>
      <c r="F306" s="27">
        <v>58926.46</v>
      </c>
      <c r="G306" s="26">
        <v>42612</v>
      </c>
      <c r="H306" s="26">
        <v>42672</v>
      </c>
      <c r="I306" s="24">
        <v>1609081</v>
      </c>
      <c r="J306" s="26">
        <v>42643</v>
      </c>
      <c r="K306" s="43" t="s">
        <v>597</v>
      </c>
      <c r="L306" s="25">
        <v>58948.72</v>
      </c>
      <c r="M306" s="25">
        <v>0</v>
      </c>
      <c r="N306" s="25">
        <v>58948.72</v>
      </c>
      <c r="O306" s="27"/>
      <c r="P306" s="46"/>
    </row>
    <row r="307" spans="1:16" s="39" customFormat="1" ht="13.75" customHeight="1" x14ac:dyDescent="0.25">
      <c r="A307" s="106"/>
      <c r="B307" s="107" t="s">
        <v>381</v>
      </c>
      <c r="C307" s="105" t="s">
        <v>586</v>
      </c>
      <c r="D307" s="43" t="s">
        <v>387</v>
      </c>
      <c r="E307" s="43" t="s">
        <v>597</v>
      </c>
      <c r="F307" s="27">
        <v>173523.06</v>
      </c>
      <c r="G307" s="26">
        <v>42612</v>
      </c>
      <c r="H307" s="26">
        <v>42672</v>
      </c>
      <c r="I307" s="24">
        <v>1609082</v>
      </c>
      <c r="J307" s="26">
        <v>42643</v>
      </c>
      <c r="K307" s="43" t="s">
        <v>597</v>
      </c>
      <c r="L307" s="25">
        <v>172476.84</v>
      </c>
      <c r="M307" s="25">
        <v>0</v>
      </c>
      <c r="N307" s="25">
        <v>172476.84</v>
      </c>
      <c r="O307" s="27"/>
      <c r="P307" s="46"/>
    </row>
    <row r="308" spans="1:16" s="39" customFormat="1" ht="13.75" customHeight="1" x14ac:dyDescent="0.25">
      <c r="A308" s="106"/>
      <c r="B308" s="107" t="s">
        <v>381</v>
      </c>
      <c r="C308" s="105" t="s">
        <v>586</v>
      </c>
      <c r="D308" s="43" t="s">
        <v>388</v>
      </c>
      <c r="E308" s="43" t="s">
        <v>597</v>
      </c>
      <c r="F308" s="27">
        <v>389221.4</v>
      </c>
      <c r="G308" s="26">
        <v>42612</v>
      </c>
      <c r="H308" s="26">
        <v>42672</v>
      </c>
      <c r="I308" s="24">
        <v>1609083</v>
      </c>
      <c r="J308" s="26">
        <v>42643</v>
      </c>
      <c r="K308" s="43" t="s">
        <v>597</v>
      </c>
      <c r="L308" s="25">
        <v>389221.4</v>
      </c>
      <c r="M308" s="25">
        <v>0</v>
      </c>
      <c r="N308" s="25">
        <v>389221.4</v>
      </c>
      <c r="O308" s="27"/>
      <c r="P308" s="46"/>
    </row>
    <row r="309" spans="1:16" s="39" customFormat="1" ht="13.75" customHeight="1" x14ac:dyDescent="0.25">
      <c r="A309" s="106"/>
      <c r="B309" s="107" t="s">
        <v>381</v>
      </c>
      <c r="C309" s="105" t="s">
        <v>586</v>
      </c>
      <c r="D309" s="43" t="s">
        <v>389</v>
      </c>
      <c r="E309" s="43" t="s">
        <v>597</v>
      </c>
      <c r="F309" s="27">
        <v>78250</v>
      </c>
      <c r="G309" s="26">
        <v>42612</v>
      </c>
      <c r="H309" s="26">
        <v>42672</v>
      </c>
      <c r="I309" s="24">
        <v>1609084</v>
      </c>
      <c r="J309" s="26">
        <v>42643</v>
      </c>
      <c r="K309" s="43" t="s">
        <v>597</v>
      </c>
      <c r="L309" s="25">
        <v>78187.5</v>
      </c>
      <c r="M309" s="25">
        <v>0</v>
      </c>
      <c r="N309" s="25">
        <v>78187.5</v>
      </c>
      <c r="O309" s="27"/>
      <c r="P309" s="46"/>
    </row>
    <row r="310" spans="1:16" s="39" customFormat="1" ht="13.75" customHeight="1" x14ac:dyDescent="0.25">
      <c r="A310" s="106"/>
      <c r="B310" s="107" t="s">
        <v>381</v>
      </c>
      <c r="C310" s="105" t="s">
        <v>586</v>
      </c>
      <c r="D310" s="43" t="s">
        <v>390</v>
      </c>
      <c r="E310" s="43" t="s">
        <v>597</v>
      </c>
      <c r="F310" s="27">
        <v>312664.7</v>
      </c>
      <c r="G310" s="26">
        <v>42612</v>
      </c>
      <c r="H310" s="26">
        <v>42672</v>
      </c>
      <c r="I310" s="24">
        <v>1609085</v>
      </c>
      <c r="J310" s="26">
        <v>42643</v>
      </c>
      <c r="K310" s="43" t="s">
        <v>597</v>
      </c>
      <c r="L310" s="25">
        <v>314731.94</v>
      </c>
      <c r="M310" s="25">
        <v>0</v>
      </c>
      <c r="N310" s="25">
        <v>314731.94</v>
      </c>
      <c r="O310" s="27"/>
      <c r="P310" s="46"/>
    </row>
    <row r="311" spans="1:16" s="39" customFormat="1" ht="13.75" customHeight="1" x14ac:dyDescent="0.25">
      <c r="A311" s="106"/>
      <c r="B311" s="107" t="s">
        <v>381</v>
      </c>
      <c r="C311" s="105" t="s">
        <v>586</v>
      </c>
      <c r="D311" s="43" t="s">
        <v>391</v>
      </c>
      <c r="E311" s="43" t="s">
        <v>597</v>
      </c>
      <c r="F311" s="27">
        <v>10600</v>
      </c>
      <c r="G311" s="26">
        <v>42612</v>
      </c>
      <c r="H311" s="26">
        <v>42672</v>
      </c>
      <c r="I311" s="24">
        <v>1609086</v>
      </c>
      <c r="J311" s="26">
        <v>42643</v>
      </c>
      <c r="K311" s="43" t="s">
        <v>597</v>
      </c>
      <c r="L311" s="25">
        <v>10600</v>
      </c>
      <c r="M311" s="25">
        <v>0</v>
      </c>
      <c r="N311" s="25">
        <v>10600</v>
      </c>
      <c r="O311" s="27"/>
      <c r="P311" s="46"/>
    </row>
    <row r="312" spans="1:16" s="39" customFormat="1" ht="13.75" customHeight="1" x14ac:dyDescent="0.25">
      <c r="A312" s="106"/>
      <c r="B312" s="107" t="s">
        <v>381</v>
      </c>
      <c r="C312" s="105" t="s">
        <v>586</v>
      </c>
      <c r="D312" s="43" t="s">
        <v>392</v>
      </c>
      <c r="E312" s="43" t="s">
        <v>597</v>
      </c>
      <c r="F312" s="27">
        <v>64829.599999999999</v>
      </c>
      <c r="G312" s="26">
        <v>42612</v>
      </c>
      <c r="H312" s="26">
        <v>42672</v>
      </c>
      <c r="I312" s="24">
        <v>1609087</v>
      </c>
      <c r="J312" s="26">
        <v>42643</v>
      </c>
      <c r="K312" s="43" t="s">
        <v>597</v>
      </c>
      <c r="L312" s="25">
        <v>64829.599999999999</v>
      </c>
      <c r="M312" s="25">
        <v>0</v>
      </c>
      <c r="N312" s="25">
        <v>64829.599999999999</v>
      </c>
      <c r="O312" s="27"/>
      <c r="P312" s="46"/>
    </row>
    <row r="313" spans="1:16" s="39" customFormat="1" ht="13.75" customHeight="1" x14ac:dyDescent="0.25">
      <c r="A313" s="106"/>
      <c r="B313" s="107" t="s">
        <v>381</v>
      </c>
      <c r="C313" s="105" t="s">
        <v>585</v>
      </c>
      <c r="D313" s="43" t="s">
        <v>393</v>
      </c>
      <c r="E313" s="43" t="s">
        <v>597</v>
      </c>
      <c r="F313" s="27">
        <v>250651.8</v>
      </c>
      <c r="G313" s="26">
        <v>42612</v>
      </c>
      <c r="H313" s="26">
        <v>42672</v>
      </c>
      <c r="I313" s="24" t="s">
        <v>394</v>
      </c>
      <c r="J313" s="26">
        <v>42667</v>
      </c>
      <c r="K313" s="43" t="s">
        <v>597</v>
      </c>
      <c r="L313" s="25">
        <v>256180.05</v>
      </c>
      <c r="M313" s="25">
        <v>0</v>
      </c>
      <c r="N313" s="25">
        <v>256180.05</v>
      </c>
      <c r="O313" s="27"/>
      <c r="P313" s="46"/>
    </row>
    <row r="314" spans="1:16" s="39" customFormat="1" ht="13.75" customHeight="1" x14ac:dyDescent="0.25">
      <c r="A314" s="106"/>
      <c r="B314" s="107" t="s">
        <v>381</v>
      </c>
      <c r="C314" s="105" t="s">
        <v>585</v>
      </c>
      <c r="D314" s="43" t="s">
        <v>395</v>
      </c>
      <c r="E314" s="43" t="s">
        <v>597</v>
      </c>
      <c r="F314" s="27">
        <v>148535.1</v>
      </c>
      <c r="G314" s="26">
        <v>42612</v>
      </c>
      <c r="H314" s="26">
        <v>42672</v>
      </c>
      <c r="I314" s="24" t="s">
        <v>396</v>
      </c>
      <c r="J314" s="26">
        <v>42667</v>
      </c>
      <c r="K314" s="43" t="s">
        <v>597</v>
      </c>
      <c r="L314" s="25">
        <v>113135.4</v>
      </c>
      <c r="M314" s="25">
        <v>0</v>
      </c>
      <c r="N314" s="25">
        <v>113135.4</v>
      </c>
      <c r="O314" s="27"/>
      <c r="P314" s="46"/>
    </row>
    <row r="315" spans="1:16" s="39" customFormat="1" ht="13.75" customHeight="1" x14ac:dyDescent="0.25">
      <c r="A315" s="106"/>
      <c r="B315" s="107" t="s">
        <v>381</v>
      </c>
      <c r="C315" s="105" t="s">
        <v>585</v>
      </c>
      <c r="D315" s="43" t="s">
        <v>397</v>
      </c>
      <c r="E315" s="43" t="s">
        <v>597</v>
      </c>
      <c r="F315" s="27">
        <v>22462.65</v>
      </c>
      <c r="G315" s="26">
        <v>42612</v>
      </c>
      <c r="H315" s="26">
        <v>42672</v>
      </c>
      <c r="I315" s="24" t="s">
        <v>398</v>
      </c>
      <c r="J315" s="26">
        <v>42667</v>
      </c>
      <c r="K315" s="43" t="s">
        <v>597</v>
      </c>
      <c r="L315" s="25">
        <v>15498</v>
      </c>
      <c r="M315" s="25">
        <v>0</v>
      </c>
      <c r="N315" s="25">
        <v>15498</v>
      </c>
      <c r="O315" s="27"/>
      <c r="P315" s="46"/>
    </row>
    <row r="316" spans="1:16" s="39" customFormat="1" ht="13.75" customHeight="1" x14ac:dyDescent="0.25">
      <c r="A316" s="106"/>
      <c r="B316" s="107" t="s">
        <v>381</v>
      </c>
      <c r="C316" s="105" t="s">
        <v>585</v>
      </c>
      <c r="D316" s="43" t="s">
        <v>399</v>
      </c>
      <c r="E316" s="43" t="s">
        <v>597</v>
      </c>
      <c r="F316" s="27">
        <v>118361.25</v>
      </c>
      <c r="G316" s="26">
        <v>42612</v>
      </c>
      <c r="H316" s="26">
        <v>42672</v>
      </c>
      <c r="I316" s="24" t="s">
        <v>400</v>
      </c>
      <c r="J316" s="26">
        <v>42667</v>
      </c>
      <c r="K316" s="43" t="s">
        <v>597</v>
      </c>
      <c r="L316" s="25">
        <v>74002.95</v>
      </c>
      <c r="M316" s="25">
        <v>0</v>
      </c>
      <c r="N316" s="25">
        <v>74002.95</v>
      </c>
      <c r="O316" s="27"/>
      <c r="P316" s="46"/>
    </row>
    <row r="317" spans="1:16" s="39" customFormat="1" ht="13.75" customHeight="1" x14ac:dyDescent="0.25">
      <c r="A317" s="106"/>
      <c r="B317" s="107" t="s">
        <v>381</v>
      </c>
      <c r="C317" s="105" t="s">
        <v>585</v>
      </c>
      <c r="D317" s="43" t="s">
        <v>401</v>
      </c>
      <c r="E317" s="43" t="s">
        <v>597</v>
      </c>
      <c r="F317" s="27">
        <v>757587.6</v>
      </c>
      <c r="G317" s="26">
        <v>42612</v>
      </c>
      <c r="H317" s="26">
        <v>42672</v>
      </c>
      <c r="I317" s="24" t="s">
        <v>402</v>
      </c>
      <c r="J317" s="26">
        <v>42667</v>
      </c>
      <c r="K317" s="43" t="s">
        <v>597</v>
      </c>
      <c r="L317" s="25">
        <v>605196.9</v>
      </c>
      <c r="M317" s="25">
        <v>0</v>
      </c>
      <c r="N317" s="25">
        <v>605196.9</v>
      </c>
      <c r="O317" s="27"/>
      <c r="P317" s="46"/>
    </row>
    <row r="318" spans="1:16" s="39" customFormat="1" ht="13.75" customHeight="1" x14ac:dyDescent="0.25">
      <c r="A318" s="106"/>
      <c r="B318" s="107" t="s">
        <v>381</v>
      </c>
      <c r="C318" s="105" t="s">
        <v>585</v>
      </c>
      <c r="D318" s="43" t="s">
        <v>403</v>
      </c>
      <c r="E318" s="43" t="s">
        <v>597</v>
      </c>
      <c r="F318" s="27">
        <v>77858.55</v>
      </c>
      <c r="G318" s="26">
        <v>42612</v>
      </c>
      <c r="H318" s="26">
        <v>42672</v>
      </c>
      <c r="I318" s="24" t="s">
        <v>404</v>
      </c>
      <c r="J318" s="26">
        <v>42667</v>
      </c>
      <c r="K318" s="43" t="s">
        <v>597</v>
      </c>
      <c r="L318" s="25">
        <v>79569</v>
      </c>
      <c r="M318" s="25">
        <v>0</v>
      </c>
      <c r="N318" s="25">
        <v>79569</v>
      </c>
      <c r="O318" s="27"/>
      <c r="P318" s="46"/>
    </row>
    <row r="319" spans="1:16" s="39" customFormat="1" ht="13.75" customHeight="1" x14ac:dyDescent="0.25">
      <c r="A319" s="106"/>
      <c r="B319" s="107" t="s">
        <v>381</v>
      </c>
      <c r="C319" s="105" t="s">
        <v>585</v>
      </c>
      <c r="D319" s="43" t="s">
        <v>405</v>
      </c>
      <c r="E319" s="43" t="s">
        <v>597</v>
      </c>
      <c r="F319" s="27">
        <v>138045.6</v>
      </c>
      <c r="G319" s="26">
        <v>42612</v>
      </c>
      <c r="H319" s="26">
        <v>42672</v>
      </c>
      <c r="I319" s="24" t="s">
        <v>406</v>
      </c>
      <c r="J319" s="26">
        <v>42667</v>
      </c>
      <c r="K319" s="43" t="s">
        <v>597</v>
      </c>
      <c r="L319" s="25">
        <v>90899.55</v>
      </c>
      <c r="M319" s="25">
        <v>0</v>
      </c>
      <c r="N319" s="25">
        <v>90899.55</v>
      </c>
      <c r="O319" s="27"/>
      <c r="P319" s="46"/>
    </row>
    <row r="320" spans="1:16" s="39" customFormat="1" ht="13.75" customHeight="1" x14ac:dyDescent="0.25">
      <c r="A320" s="106"/>
      <c r="B320" s="107" t="s">
        <v>381</v>
      </c>
      <c r="C320" s="105" t="s">
        <v>585</v>
      </c>
      <c r="D320" s="43" t="s">
        <v>407</v>
      </c>
      <c r="E320" s="43" t="s">
        <v>597</v>
      </c>
      <c r="F320" s="27">
        <v>75448.800000000003</v>
      </c>
      <c r="G320" s="26">
        <v>42612</v>
      </c>
      <c r="H320" s="26">
        <v>42672</v>
      </c>
      <c r="I320" s="24" t="s">
        <v>408</v>
      </c>
      <c r="J320" s="26">
        <v>42667</v>
      </c>
      <c r="K320" s="43" t="s">
        <v>597</v>
      </c>
      <c r="L320" s="25">
        <v>77102.55</v>
      </c>
      <c r="M320" s="25">
        <v>0</v>
      </c>
      <c r="N320" s="25">
        <v>77102.55</v>
      </c>
      <c r="O320" s="27"/>
      <c r="P320" s="46"/>
    </row>
    <row r="321" spans="1:16" s="39" customFormat="1" ht="13.75" customHeight="1" x14ac:dyDescent="0.25">
      <c r="A321" s="106"/>
      <c r="B321" s="107" t="s">
        <v>381</v>
      </c>
      <c r="C321" s="105" t="s">
        <v>584</v>
      </c>
      <c r="D321" s="43" t="s">
        <v>409</v>
      </c>
      <c r="E321" s="43" t="s">
        <v>597</v>
      </c>
      <c r="F321" s="27">
        <v>123624</v>
      </c>
      <c r="G321" s="26">
        <v>42613</v>
      </c>
      <c r="H321" s="26">
        <v>42673</v>
      </c>
      <c r="I321" s="24">
        <v>20712051</v>
      </c>
      <c r="J321" s="26">
        <v>42663</v>
      </c>
      <c r="K321" s="43" t="s">
        <v>597</v>
      </c>
      <c r="L321" s="25">
        <v>71541</v>
      </c>
      <c r="M321" s="25">
        <v>0</v>
      </c>
      <c r="N321" s="25">
        <v>71541</v>
      </c>
      <c r="O321" s="27"/>
      <c r="P321" s="46"/>
    </row>
    <row r="322" spans="1:16" s="39" customFormat="1" ht="13.75" customHeight="1" x14ac:dyDescent="0.25">
      <c r="A322" s="106"/>
      <c r="B322" s="107" t="s">
        <v>381</v>
      </c>
      <c r="C322" s="105" t="s">
        <v>584</v>
      </c>
      <c r="D322" s="43" t="s">
        <v>410</v>
      </c>
      <c r="E322" s="43" t="s">
        <v>597</v>
      </c>
      <c r="F322" s="27">
        <v>106137</v>
      </c>
      <c r="G322" s="26">
        <v>42613</v>
      </c>
      <c r="H322" s="26">
        <v>42673</v>
      </c>
      <c r="I322" s="24">
        <v>20715052</v>
      </c>
      <c r="J322" s="26">
        <v>42663</v>
      </c>
      <c r="K322" s="43" t="s">
        <v>597</v>
      </c>
      <c r="L322" s="25">
        <v>59013</v>
      </c>
      <c r="M322" s="25">
        <v>0</v>
      </c>
      <c r="N322" s="25">
        <v>59013</v>
      </c>
      <c r="O322" s="27"/>
      <c r="P322" s="46"/>
    </row>
    <row r="323" spans="1:16" s="39" customFormat="1" ht="13.75" customHeight="1" x14ac:dyDescent="0.25">
      <c r="A323" s="106"/>
      <c r="B323" s="107" t="s">
        <v>381</v>
      </c>
      <c r="C323" s="105" t="s">
        <v>584</v>
      </c>
      <c r="D323" s="43" t="s">
        <v>411</v>
      </c>
      <c r="E323" s="43" t="s">
        <v>597</v>
      </c>
      <c r="F323" s="27">
        <v>226854</v>
      </c>
      <c r="G323" s="26">
        <v>42613</v>
      </c>
      <c r="H323" s="26">
        <v>42673</v>
      </c>
      <c r="I323" s="24">
        <v>20715053</v>
      </c>
      <c r="J323" s="26">
        <v>42663</v>
      </c>
      <c r="K323" s="43" t="s">
        <v>597</v>
      </c>
      <c r="L323" s="25">
        <v>120285</v>
      </c>
      <c r="M323" s="25">
        <v>0</v>
      </c>
      <c r="N323" s="25">
        <v>120285</v>
      </c>
      <c r="O323" s="27"/>
      <c r="P323" s="46"/>
    </row>
    <row r="324" spans="1:16" s="39" customFormat="1" ht="13.75" customHeight="1" x14ac:dyDescent="0.25">
      <c r="A324" s="106"/>
      <c r="B324" s="107" t="s">
        <v>381</v>
      </c>
      <c r="C324" s="105" t="s">
        <v>584</v>
      </c>
      <c r="D324" s="43" t="s">
        <v>412</v>
      </c>
      <c r="E324" s="43" t="s">
        <v>597</v>
      </c>
      <c r="F324" s="27">
        <v>92502</v>
      </c>
      <c r="G324" s="26">
        <v>42613</v>
      </c>
      <c r="H324" s="26">
        <v>42673</v>
      </c>
      <c r="I324" s="24">
        <v>20715054</v>
      </c>
      <c r="J324" s="26">
        <v>42663</v>
      </c>
      <c r="K324" s="43" t="s">
        <v>597</v>
      </c>
      <c r="L324" s="25">
        <v>87552</v>
      </c>
      <c r="M324" s="25">
        <v>0</v>
      </c>
      <c r="N324" s="25">
        <v>87552</v>
      </c>
      <c r="O324" s="27"/>
      <c r="P324" s="46"/>
    </row>
    <row r="325" spans="1:16" s="39" customFormat="1" ht="13.75" customHeight="1" x14ac:dyDescent="0.25">
      <c r="A325" s="106"/>
      <c r="B325" s="107" t="s">
        <v>381</v>
      </c>
      <c r="C325" s="105" t="s">
        <v>583</v>
      </c>
      <c r="D325" s="43" t="s">
        <v>413</v>
      </c>
      <c r="E325" s="43" t="s">
        <v>597</v>
      </c>
      <c r="F325" s="27">
        <v>70299</v>
      </c>
      <c r="G325" s="26">
        <v>42613</v>
      </c>
      <c r="H325" s="26">
        <v>42673</v>
      </c>
      <c r="I325" s="24">
        <v>59</v>
      </c>
      <c r="J325" s="26">
        <v>42663</v>
      </c>
      <c r="K325" s="43" t="s">
        <v>597</v>
      </c>
      <c r="L325" s="25">
        <v>74592</v>
      </c>
      <c r="M325" s="25">
        <v>0</v>
      </c>
      <c r="N325" s="25">
        <v>74592</v>
      </c>
      <c r="O325" s="27"/>
      <c r="P325" s="46"/>
    </row>
    <row r="326" spans="1:16" s="39" customFormat="1" ht="13.75" customHeight="1" x14ac:dyDescent="0.25">
      <c r="A326" s="106"/>
      <c r="B326" s="107" t="s">
        <v>381</v>
      </c>
      <c r="C326" s="105" t="s">
        <v>583</v>
      </c>
      <c r="D326" s="43" t="s">
        <v>414</v>
      </c>
      <c r="E326" s="43" t="s">
        <v>597</v>
      </c>
      <c r="F326" s="27">
        <v>288135</v>
      </c>
      <c r="G326" s="26">
        <v>42613</v>
      </c>
      <c r="H326" s="26">
        <v>42673</v>
      </c>
      <c r="I326" s="24">
        <v>60</v>
      </c>
      <c r="J326" s="26">
        <v>42663</v>
      </c>
      <c r="K326" s="43" t="s">
        <v>597</v>
      </c>
      <c r="L326" s="25">
        <v>219609</v>
      </c>
      <c r="M326" s="25">
        <v>0</v>
      </c>
      <c r="N326" s="25">
        <v>219609</v>
      </c>
      <c r="O326" s="27"/>
      <c r="P326" s="46"/>
    </row>
    <row r="327" spans="1:16" s="39" customFormat="1" ht="13.75" customHeight="1" x14ac:dyDescent="0.25">
      <c r="A327" s="106"/>
      <c r="B327" s="107" t="s">
        <v>381</v>
      </c>
      <c r="C327" s="105" t="s">
        <v>583</v>
      </c>
      <c r="D327" s="43" t="s">
        <v>415</v>
      </c>
      <c r="E327" s="43" t="s">
        <v>597</v>
      </c>
      <c r="F327" s="27">
        <v>452448</v>
      </c>
      <c r="G327" s="26">
        <v>42613</v>
      </c>
      <c r="H327" s="26">
        <v>42673</v>
      </c>
      <c r="I327" s="24">
        <v>61</v>
      </c>
      <c r="J327" s="26">
        <v>42663</v>
      </c>
      <c r="K327" s="43" t="s">
        <v>597</v>
      </c>
      <c r="L327" s="25">
        <v>362331</v>
      </c>
      <c r="M327" s="25">
        <v>0</v>
      </c>
      <c r="N327" s="25">
        <v>362331</v>
      </c>
      <c r="O327" s="27"/>
      <c r="P327" s="46"/>
    </row>
    <row r="328" spans="1:16" s="39" customFormat="1" ht="13.75" customHeight="1" x14ac:dyDescent="0.25">
      <c r="A328" s="106"/>
      <c r="B328" s="107" t="s">
        <v>381</v>
      </c>
      <c r="C328" s="105" t="s">
        <v>583</v>
      </c>
      <c r="D328" s="43" t="s">
        <v>416</v>
      </c>
      <c r="E328" s="43" t="s">
        <v>597</v>
      </c>
      <c r="F328" s="27">
        <v>84618</v>
      </c>
      <c r="G328" s="26">
        <v>42613</v>
      </c>
      <c r="H328" s="26">
        <v>42673</v>
      </c>
      <c r="I328" s="24">
        <v>62</v>
      </c>
      <c r="J328" s="26">
        <v>42663</v>
      </c>
      <c r="K328" s="43" t="s">
        <v>597</v>
      </c>
      <c r="L328" s="25">
        <v>58176</v>
      </c>
      <c r="M328" s="25">
        <v>0</v>
      </c>
      <c r="N328" s="25">
        <v>58176</v>
      </c>
      <c r="O328" s="27"/>
      <c r="P328" s="46"/>
    </row>
    <row r="329" spans="1:16" s="39" customFormat="1" ht="13.75" customHeight="1" x14ac:dyDescent="0.25">
      <c r="A329" s="106"/>
      <c r="B329" s="107" t="s">
        <v>381</v>
      </c>
      <c r="C329" s="105" t="s">
        <v>583</v>
      </c>
      <c r="D329" s="43" t="s">
        <v>417</v>
      </c>
      <c r="E329" s="43" t="s">
        <v>597</v>
      </c>
      <c r="F329" s="27">
        <v>57321</v>
      </c>
      <c r="G329" s="26">
        <v>42613</v>
      </c>
      <c r="H329" s="26">
        <v>42673</v>
      </c>
      <c r="I329" s="24">
        <v>63</v>
      </c>
      <c r="J329" s="26">
        <v>42663</v>
      </c>
      <c r="K329" s="43" t="s">
        <v>597</v>
      </c>
      <c r="L329" s="25">
        <v>57321</v>
      </c>
      <c r="M329" s="25">
        <v>0</v>
      </c>
      <c r="N329" s="25">
        <v>57321</v>
      </c>
      <c r="O329" s="27"/>
      <c r="P329" s="46"/>
    </row>
    <row r="330" spans="1:16" s="39" customFormat="1" ht="13.75" customHeight="1" x14ac:dyDescent="0.25">
      <c r="A330" s="106"/>
      <c r="B330" s="107" t="s">
        <v>381</v>
      </c>
      <c r="C330" s="105" t="s">
        <v>583</v>
      </c>
      <c r="D330" s="43" t="s">
        <v>418</v>
      </c>
      <c r="E330" s="43" t="s">
        <v>597</v>
      </c>
      <c r="F330" s="27">
        <v>18495</v>
      </c>
      <c r="G330" s="26">
        <v>42613</v>
      </c>
      <c r="H330" s="26">
        <v>42673</v>
      </c>
      <c r="I330" s="24">
        <v>64</v>
      </c>
      <c r="J330" s="26">
        <v>42663</v>
      </c>
      <c r="K330" s="43" t="s">
        <v>597</v>
      </c>
      <c r="L330" s="25">
        <v>18495</v>
      </c>
      <c r="M330" s="25">
        <v>0</v>
      </c>
      <c r="N330" s="25">
        <v>18495</v>
      </c>
      <c r="O330" s="27"/>
      <c r="P330" s="46"/>
    </row>
    <row r="331" spans="1:16" s="39" customFormat="1" ht="13.75" customHeight="1" x14ac:dyDescent="0.25">
      <c r="A331" s="106"/>
      <c r="B331" s="107" t="s">
        <v>381</v>
      </c>
      <c r="C331" s="105" t="s">
        <v>583</v>
      </c>
      <c r="D331" s="43" t="s">
        <v>419</v>
      </c>
      <c r="E331" s="43" t="s">
        <v>597</v>
      </c>
      <c r="F331" s="27">
        <v>56187</v>
      </c>
      <c r="G331" s="26">
        <v>42613</v>
      </c>
      <c r="H331" s="26">
        <v>42673</v>
      </c>
      <c r="I331" s="24">
        <v>65</v>
      </c>
      <c r="J331" s="26">
        <v>42663</v>
      </c>
      <c r="K331" s="43" t="s">
        <v>597</v>
      </c>
      <c r="L331" s="25">
        <v>48501</v>
      </c>
      <c r="M331" s="25">
        <v>0</v>
      </c>
      <c r="N331" s="25">
        <v>48501</v>
      </c>
      <c r="O331" s="27"/>
      <c r="P331" s="46"/>
    </row>
    <row r="332" spans="1:16" s="39" customFormat="1" ht="13.75" customHeight="1" x14ac:dyDescent="0.25">
      <c r="A332" s="106"/>
      <c r="B332" s="107" t="s">
        <v>381</v>
      </c>
      <c r="C332" s="105" t="s">
        <v>583</v>
      </c>
      <c r="D332" s="43" t="s">
        <v>420</v>
      </c>
      <c r="E332" s="43" t="s">
        <v>597</v>
      </c>
      <c r="F332" s="27">
        <v>35406</v>
      </c>
      <c r="G332" s="26">
        <v>42613</v>
      </c>
      <c r="H332" s="26">
        <v>42673</v>
      </c>
      <c r="I332" s="24">
        <v>66</v>
      </c>
      <c r="J332" s="26">
        <v>42663</v>
      </c>
      <c r="K332" s="43" t="s">
        <v>597</v>
      </c>
      <c r="L332" s="25">
        <v>22050</v>
      </c>
      <c r="M332" s="25">
        <v>0</v>
      </c>
      <c r="N332" s="25">
        <v>22050</v>
      </c>
      <c r="O332" s="27"/>
      <c r="P332" s="46"/>
    </row>
    <row r="333" spans="1:16" s="39" customFormat="1" ht="13.75" customHeight="1" x14ac:dyDescent="0.25">
      <c r="A333" s="106"/>
      <c r="B333" s="107" t="s">
        <v>381</v>
      </c>
      <c r="C333" s="42" t="s">
        <v>586</v>
      </c>
      <c r="D333" s="43" t="s">
        <v>243</v>
      </c>
      <c r="E333" s="43" t="s">
        <v>597</v>
      </c>
      <c r="F333" s="27">
        <v>126782.16</v>
      </c>
      <c r="G333" s="26">
        <v>42661</v>
      </c>
      <c r="H333" s="26">
        <v>42721</v>
      </c>
      <c r="I333" s="24">
        <v>1610135</v>
      </c>
      <c r="J333" s="26">
        <v>42663</v>
      </c>
      <c r="K333" s="43" t="s">
        <v>597</v>
      </c>
      <c r="L333" s="25">
        <v>126782.16</v>
      </c>
      <c r="M333" s="25">
        <v>0</v>
      </c>
      <c r="N333" s="109">
        <v>126782.16</v>
      </c>
      <c r="O333" s="27">
        <v>12810751.15</v>
      </c>
      <c r="P333" s="46">
        <v>42674</v>
      </c>
    </row>
    <row r="334" spans="1:16" s="39" customFormat="1" ht="13.75" customHeight="1" x14ac:dyDescent="0.25">
      <c r="A334" s="106"/>
      <c r="B334" s="107" t="s">
        <v>381</v>
      </c>
      <c r="C334" s="42" t="s">
        <v>583</v>
      </c>
      <c r="D334" s="43" t="s">
        <v>421</v>
      </c>
      <c r="E334" s="43" t="s">
        <v>597</v>
      </c>
      <c r="F334" s="27"/>
      <c r="G334" s="26"/>
      <c r="H334" s="26">
        <v>60</v>
      </c>
      <c r="I334" s="24"/>
      <c r="J334" s="26"/>
      <c r="K334" s="43" t="s">
        <v>597</v>
      </c>
      <c r="L334" s="25"/>
      <c r="M334" s="25">
        <v>0</v>
      </c>
      <c r="N334" s="25">
        <v>0</v>
      </c>
      <c r="O334" s="27"/>
      <c r="P334" s="46"/>
    </row>
    <row r="335" spans="1:16" s="39" customFormat="1" ht="13.75" customHeight="1" thickBot="1" x14ac:dyDescent="0.3">
      <c r="A335" s="106"/>
      <c r="B335" s="107" t="s">
        <v>381</v>
      </c>
      <c r="C335" s="42" t="s">
        <v>586</v>
      </c>
      <c r="D335" s="43" t="s">
        <v>422</v>
      </c>
      <c r="E335" s="43" t="s">
        <v>597</v>
      </c>
      <c r="F335" s="27"/>
      <c r="G335" s="26"/>
      <c r="H335" s="26">
        <v>60</v>
      </c>
      <c r="I335" s="24"/>
      <c r="J335" s="26"/>
      <c r="K335" s="43" t="s">
        <v>597</v>
      </c>
      <c r="L335" s="25"/>
      <c r="M335" s="25">
        <v>0</v>
      </c>
      <c r="N335" s="25">
        <v>0</v>
      </c>
      <c r="O335" s="27"/>
      <c r="P335" s="46"/>
    </row>
    <row r="336" spans="1:16" s="70" customFormat="1" ht="13.75" customHeight="1" thickBot="1" x14ac:dyDescent="0.35">
      <c r="A336" s="106"/>
      <c r="B336" s="180" t="s">
        <v>21</v>
      </c>
      <c r="C336" s="101"/>
      <c r="D336" s="102"/>
      <c r="E336" s="102"/>
      <c r="F336" s="62">
        <v>7162375.7399999993</v>
      </c>
      <c r="G336" s="61"/>
      <c r="H336" s="61"/>
      <c r="I336" s="59"/>
      <c r="J336" s="61"/>
      <c r="K336" s="102"/>
      <c r="L336" s="60">
        <v>6380587.2799999993</v>
      </c>
      <c r="M336" s="60">
        <v>0</v>
      </c>
      <c r="N336" s="60">
        <v>6380587.2799999993</v>
      </c>
      <c r="O336" s="62"/>
      <c r="P336" s="103"/>
    </row>
    <row r="337" spans="1:16" s="39" customFormat="1" ht="13.75" customHeight="1" x14ac:dyDescent="0.25">
      <c r="A337" s="106"/>
      <c r="B337" s="107" t="s">
        <v>423</v>
      </c>
      <c r="C337" s="42" t="s">
        <v>586</v>
      </c>
      <c r="D337" s="43" t="s">
        <v>424</v>
      </c>
      <c r="E337" s="43" t="s">
        <v>597</v>
      </c>
      <c r="F337" s="27">
        <v>10472.799999999999</v>
      </c>
      <c r="G337" s="26">
        <v>42641</v>
      </c>
      <c r="H337" s="26">
        <v>42701</v>
      </c>
      <c r="I337" s="24"/>
      <c r="J337" s="26"/>
      <c r="K337" s="43" t="s">
        <v>597</v>
      </c>
      <c r="L337" s="25"/>
      <c r="M337" s="25">
        <v>0</v>
      </c>
      <c r="N337" s="25">
        <v>0</v>
      </c>
      <c r="O337" s="27"/>
      <c r="P337" s="46"/>
    </row>
    <row r="338" spans="1:16" s="39" customFormat="1" ht="13.75" customHeight="1" x14ac:dyDescent="0.25">
      <c r="A338" s="106"/>
      <c r="B338" s="107" t="s">
        <v>423</v>
      </c>
      <c r="C338" s="42" t="s">
        <v>586</v>
      </c>
      <c r="D338" s="43" t="s">
        <v>425</v>
      </c>
      <c r="E338" s="43" t="s">
        <v>597</v>
      </c>
      <c r="F338" s="27">
        <v>61215</v>
      </c>
      <c r="G338" s="26">
        <v>42641</v>
      </c>
      <c r="H338" s="26">
        <v>42701</v>
      </c>
      <c r="I338" s="24"/>
      <c r="J338" s="26"/>
      <c r="K338" s="43" t="s">
        <v>597</v>
      </c>
      <c r="L338" s="25"/>
      <c r="M338" s="25">
        <v>0</v>
      </c>
      <c r="N338" s="25">
        <v>0</v>
      </c>
      <c r="O338" s="27"/>
      <c r="P338" s="46"/>
    </row>
    <row r="339" spans="1:16" s="39" customFormat="1" ht="13.75" customHeight="1" x14ac:dyDescent="0.25">
      <c r="A339" s="106"/>
      <c r="B339" s="107" t="s">
        <v>423</v>
      </c>
      <c r="C339" s="42" t="s">
        <v>586</v>
      </c>
      <c r="D339" s="43" t="s">
        <v>426</v>
      </c>
      <c r="E339" s="43" t="s">
        <v>597</v>
      </c>
      <c r="F339" s="27">
        <v>238325.1</v>
      </c>
      <c r="G339" s="26">
        <v>42641</v>
      </c>
      <c r="H339" s="26">
        <v>42701</v>
      </c>
      <c r="I339" s="24"/>
      <c r="J339" s="26"/>
      <c r="K339" s="43" t="s">
        <v>597</v>
      </c>
      <c r="L339" s="25"/>
      <c r="M339" s="25">
        <v>0</v>
      </c>
      <c r="N339" s="25">
        <v>0</v>
      </c>
      <c r="O339" s="27"/>
      <c r="P339" s="46"/>
    </row>
    <row r="340" spans="1:16" s="39" customFormat="1" ht="13.75" customHeight="1" x14ac:dyDescent="0.25">
      <c r="A340" s="106"/>
      <c r="B340" s="107" t="s">
        <v>423</v>
      </c>
      <c r="C340" s="42" t="s">
        <v>586</v>
      </c>
      <c r="D340" s="43" t="s">
        <v>427</v>
      </c>
      <c r="E340" s="43" t="s">
        <v>597</v>
      </c>
      <c r="F340" s="27">
        <v>293501</v>
      </c>
      <c r="G340" s="26">
        <v>42641</v>
      </c>
      <c r="H340" s="26">
        <v>42701</v>
      </c>
      <c r="I340" s="24"/>
      <c r="J340" s="26"/>
      <c r="K340" s="43" t="s">
        <v>597</v>
      </c>
      <c r="L340" s="25"/>
      <c r="M340" s="25">
        <v>0</v>
      </c>
      <c r="N340" s="25">
        <v>0</v>
      </c>
      <c r="O340" s="27"/>
      <c r="P340" s="46"/>
    </row>
    <row r="341" spans="1:16" s="39" customFormat="1" ht="13.75" customHeight="1" x14ac:dyDescent="0.25">
      <c r="A341" s="106"/>
      <c r="B341" s="107" t="s">
        <v>423</v>
      </c>
      <c r="C341" s="42" t="s">
        <v>586</v>
      </c>
      <c r="D341" s="43" t="s">
        <v>428</v>
      </c>
      <c r="E341" s="43" t="s">
        <v>597</v>
      </c>
      <c r="F341" s="27">
        <v>85421.16</v>
      </c>
      <c r="G341" s="26">
        <v>42641</v>
      </c>
      <c r="H341" s="26">
        <v>42701</v>
      </c>
      <c r="I341" s="24"/>
      <c r="J341" s="26"/>
      <c r="K341" s="43" t="s">
        <v>597</v>
      </c>
      <c r="L341" s="25"/>
      <c r="M341" s="25">
        <v>0</v>
      </c>
      <c r="N341" s="25">
        <v>0</v>
      </c>
      <c r="O341" s="27"/>
      <c r="P341" s="46"/>
    </row>
    <row r="342" spans="1:16" s="39" customFormat="1" ht="13.75" customHeight="1" x14ac:dyDescent="0.25">
      <c r="A342" s="106"/>
      <c r="B342" s="107" t="s">
        <v>423</v>
      </c>
      <c r="C342" s="42" t="s">
        <v>586</v>
      </c>
      <c r="D342" s="43" t="s">
        <v>429</v>
      </c>
      <c r="E342" s="43" t="s">
        <v>597</v>
      </c>
      <c r="F342" s="27">
        <v>5307.2</v>
      </c>
      <c r="G342" s="26">
        <v>42641</v>
      </c>
      <c r="H342" s="26">
        <v>42701</v>
      </c>
      <c r="I342" s="24"/>
      <c r="J342" s="26"/>
      <c r="K342" s="43" t="s">
        <v>597</v>
      </c>
      <c r="L342" s="25"/>
      <c r="M342" s="25">
        <v>0</v>
      </c>
      <c r="N342" s="25">
        <v>0</v>
      </c>
      <c r="O342" s="27"/>
      <c r="P342" s="46"/>
    </row>
    <row r="343" spans="1:16" s="39" customFormat="1" ht="13.75" customHeight="1" x14ac:dyDescent="0.25">
      <c r="A343" s="106"/>
      <c r="B343" s="107" t="s">
        <v>423</v>
      </c>
      <c r="C343" s="42" t="s">
        <v>586</v>
      </c>
      <c r="D343" s="43" t="s">
        <v>430</v>
      </c>
      <c r="E343" s="43" t="s">
        <v>597</v>
      </c>
      <c r="F343" s="27">
        <v>70862.5</v>
      </c>
      <c r="G343" s="26">
        <v>42641</v>
      </c>
      <c r="H343" s="26">
        <v>42701</v>
      </c>
      <c r="I343" s="24"/>
      <c r="J343" s="26"/>
      <c r="K343" s="43" t="s">
        <v>597</v>
      </c>
      <c r="L343" s="25"/>
      <c r="M343" s="25">
        <v>0</v>
      </c>
      <c r="N343" s="25">
        <v>0</v>
      </c>
      <c r="O343" s="27"/>
      <c r="P343" s="46"/>
    </row>
    <row r="344" spans="1:16" s="39" customFormat="1" ht="13.75" customHeight="1" x14ac:dyDescent="0.25">
      <c r="A344" s="106"/>
      <c r="B344" s="107" t="s">
        <v>423</v>
      </c>
      <c r="C344" s="42" t="s">
        <v>586</v>
      </c>
      <c r="D344" s="43" t="s">
        <v>431</v>
      </c>
      <c r="E344" s="43" t="s">
        <v>597</v>
      </c>
      <c r="F344" s="27">
        <v>325579.59999999998</v>
      </c>
      <c r="G344" s="26">
        <v>42641</v>
      </c>
      <c r="H344" s="26">
        <v>42701</v>
      </c>
      <c r="I344" s="24"/>
      <c r="J344" s="26"/>
      <c r="K344" s="43" t="s">
        <v>597</v>
      </c>
      <c r="L344" s="25"/>
      <c r="M344" s="25">
        <v>0</v>
      </c>
      <c r="N344" s="25">
        <v>0</v>
      </c>
      <c r="O344" s="27"/>
      <c r="P344" s="46"/>
    </row>
    <row r="345" spans="1:16" s="39" customFormat="1" ht="13.75" customHeight="1" x14ac:dyDescent="0.25">
      <c r="A345" s="106"/>
      <c r="B345" s="107" t="s">
        <v>423</v>
      </c>
      <c r="C345" s="42" t="s">
        <v>586</v>
      </c>
      <c r="D345" s="43" t="s">
        <v>432</v>
      </c>
      <c r="E345" s="43" t="s">
        <v>597</v>
      </c>
      <c r="F345" s="27">
        <v>381165.4</v>
      </c>
      <c r="G345" s="26">
        <v>42641</v>
      </c>
      <c r="H345" s="26">
        <v>42701</v>
      </c>
      <c r="I345" s="24"/>
      <c r="J345" s="26"/>
      <c r="K345" s="43" t="s">
        <v>597</v>
      </c>
      <c r="L345" s="25"/>
      <c r="M345" s="25">
        <v>0</v>
      </c>
      <c r="N345" s="25">
        <v>0</v>
      </c>
      <c r="O345" s="27"/>
      <c r="P345" s="46"/>
    </row>
    <row r="346" spans="1:16" s="39" customFormat="1" ht="13.75" customHeight="1" x14ac:dyDescent="0.25">
      <c r="A346" s="106"/>
      <c r="B346" s="107" t="s">
        <v>423</v>
      </c>
      <c r="C346" s="42" t="s">
        <v>586</v>
      </c>
      <c r="D346" s="43" t="s">
        <v>433</v>
      </c>
      <c r="E346" s="43" t="s">
        <v>597</v>
      </c>
      <c r="F346" s="27">
        <v>1389755.59</v>
      </c>
      <c r="G346" s="26">
        <v>42641</v>
      </c>
      <c r="H346" s="26">
        <v>42701</v>
      </c>
      <c r="I346" s="24"/>
      <c r="J346" s="26"/>
      <c r="K346" s="43" t="s">
        <v>597</v>
      </c>
      <c r="L346" s="25"/>
      <c r="M346" s="25">
        <v>0</v>
      </c>
      <c r="N346" s="25">
        <v>0</v>
      </c>
      <c r="O346" s="27"/>
      <c r="P346" s="46"/>
    </row>
    <row r="347" spans="1:16" s="39" customFormat="1" ht="13.75" customHeight="1" x14ac:dyDescent="0.25">
      <c r="A347" s="106"/>
      <c r="B347" s="107" t="s">
        <v>423</v>
      </c>
      <c r="C347" s="42" t="s">
        <v>586</v>
      </c>
      <c r="D347" s="43" t="s">
        <v>434</v>
      </c>
      <c r="E347" s="43" t="s">
        <v>597</v>
      </c>
      <c r="F347" s="27">
        <v>439591.31</v>
      </c>
      <c r="G347" s="26">
        <v>42641</v>
      </c>
      <c r="H347" s="26">
        <v>42701</v>
      </c>
      <c r="I347" s="24"/>
      <c r="J347" s="26"/>
      <c r="K347" s="43" t="s">
        <v>597</v>
      </c>
      <c r="L347" s="25"/>
      <c r="M347" s="25">
        <v>0</v>
      </c>
      <c r="N347" s="25">
        <v>0</v>
      </c>
      <c r="O347" s="27"/>
      <c r="P347" s="46"/>
    </row>
    <row r="348" spans="1:16" s="39" customFormat="1" ht="13.75" customHeight="1" x14ac:dyDescent="0.25">
      <c r="A348" s="106"/>
      <c r="B348" s="107" t="s">
        <v>423</v>
      </c>
      <c r="C348" s="42" t="s">
        <v>586</v>
      </c>
      <c r="D348" s="43" t="s">
        <v>435</v>
      </c>
      <c r="E348" s="43" t="s">
        <v>597</v>
      </c>
      <c r="F348" s="27">
        <v>739001.26</v>
      </c>
      <c r="G348" s="26">
        <v>42641</v>
      </c>
      <c r="H348" s="26">
        <v>42701</v>
      </c>
      <c r="I348" s="24"/>
      <c r="J348" s="26"/>
      <c r="K348" s="43" t="s">
        <v>597</v>
      </c>
      <c r="L348" s="25"/>
      <c r="M348" s="25">
        <v>0</v>
      </c>
      <c r="N348" s="25">
        <v>0</v>
      </c>
      <c r="O348" s="27"/>
      <c r="P348" s="46"/>
    </row>
    <row r="349" spans="1:16" s="39" customFormat="1" ht="13.75" customHeight="1" x14ac:dyDescent="0.25">
      <c r="A349" s="106"/>
      <c r="B349" s="107" t="s">
        <v>423</v>
      </c>
      <c r="C349" s="42" t="s">
        <v>585</v>
      </c>
      <c r="D349" s="43" t="s">
        <v>436</v>
      </c>
      <c r="E349" s="43" t="s">
        <v>597</v>
      </c>
      <c r="F349" s="27">
        <v>125996.85</v>
      </c>
      <c r="G349" s="26">
        <v>42641</v>
      </c>
      <c r="H349" s="26">
        <v>42701</v>
      </c>
      <c r="I349" s="24"/>
      <c r="J349" s="26"/>
      <c r="K349" s="43" t="s">
        <v>597</v>
      </c>
      <c r="L349" s="25"/>
      <c r="M349" s="25">
        <v>0</v>
      </c>
      <c r="N349" s="25">
        <v>0</v>
      </c>
      <c r="O349" s="27"/>
      <c r="P349" s="46"/>
    </row>
    <row r="350" spans="1:16" s="39" customFormat="1" ht="13.75" customHeight="1" x14ac:dyDescent="0.25">
      <c r="A350" s="106"/>
      <c r="B350" s="107" t="s">
        <v>423</v>
      </c>
      <c r="C350" s="42" t="s">
        <v>585</v>
      </c>
      <c r="D350" s="43" t="s">
        <v>437</v>
      </c>
      <c r="E350" s="43" t="s">
        <v>597</v>
      </c>
      <c r="F350" s="27">
        <v>83623.05</v>
      </c>
      <c r="G350" s="26">
        <v>42641</v>
      </c>
      <c r="H350" s="26">
        <v>42701</v>
      </c>
      <c r="I350" s="24"/>
      <c r="J350" s="26"/>
      <c r="K350" s="43" t="s">
        <v>597</v>
      </c>
      <c r="L350" s="25"/>
      <c r="M350" s="25">
        <v>0</v>
      </c>
      <c r="N350" s="25">
        <v>0</v>
      </c>
      <c r="O350" s="27"/>
      <c r="P350" s="46"/>
    </row>
    <row r="351" spans="1:16" s="39" customFormat="1" ht="13.75" customHeight="1" x14ac:dyDescent="0.25">
      <c r="A351" s="106"/>
      <c r="B351" s="107" t="s">
        <v>423</v>
      </c>
      <c r="C351" s="42" t="s">
        <v>585</v>
      </c>
      <c r="D351" s="43" t="s">
        <v>438</v>
      </c>
      <c r="E351" s="43" t="s">
        <v>597</v>
      </c>
      <c r="F351" s="27">
        <v>136080</v>
      </c>
      <c r="G351" s="26">
        <v>42641</v>
      </c>
      <c r="H351" s="26">
        <v>42701</v>
      </c>
      <c r="I351" s="24"/>
      <c r="J351" s="26"/>
      <c r="K351" s="43" t="s">
        <v>597</v>
      </c>
      <c r="L351" s="25"/>
      <c r="M351" s="25">
        <v>0</v>
      </c>
      <c r="N351" s="25">
        <v>0</v>
      </c>
      <c r="O351" s="27"/>
      <c r="P351" s="46"/>
    </row>
    <row r="352" spans="1:16" s="39" customFormat="1" ht="13.75" customHeight="1" x14ac:dyDescent="0.25">
      <c r="A352" s="106"/>
      <c r="B352" s="107" t="s">
        <v>423</v>
      </c>
      <c r="C352" s="42" t="s">
        <v>585</v>
      </c>
      <c r="D352" s="43" t="s">
        <v>439</v>
      </c>
      <c r="E352" s="43" t="s">
        <v>597</v>
      </c>
      <c r="F352" s="27">
        <v>229238.1</v>
      </c>
      <c r="G352" s="26">
        <v>42641</v>
      </c>
      <c r="H352" s="26">
        <v>42701</v>
      </c>
      <c r="I352" s="24"/>
      <c r="J352" s="26"/>
      <c r="K352" s="43" t="s">
        <v>597</v>
      </c>
      <c r="L352" s="25"/>
      <c r="M352" s="25">
        <v>0</v>
      </c>
      <c r="N352" s="25">
        <v>0</v>
      </c>
      <c r="O352" s="27"/>
      <c r="P352" s="46"/>
    </row>
    <row r="353" spans="1:16" s="39" customFormat="1" ht="13.75" customHeight="1" x14ac:dyDescent="0.25">
      <c r="A353" s="106"/>
      <c r="B353" s="107" t="s">
        <v>423</v>
      </c>
      <c r="C353" s="42" t="s">
        <v>585</v>
      </c>
      <c r="D353" s="43" t="s">
        <v>440</v>
      </c>
      <c r="E353" s="43" t="s">
        <v>597</v>
      </c>
      <c r="F353" s="27">
        <v>64808.1</v>
      </c>
      <c r="G353" s="26">
        <v>42641</v>
      </c>
      <c r="H353" s="26">
        <v>42701</v>
      </c>
      <c r="I353" s="24"/>
      <c r="J353" s="26"/>
      <c r="K353" s="43" t="s">
        <v>597</v>
      </c>
      <c r="L353" s="25"/>
      <c r="M353" s="25">
        <v>0</v>
      </c>
      <c r="N353" s="25">
        <v>0</v>
      </c>
      <c r="O353" s="27"/>
      <c r="P353" s="46"/>
    </row>
    <row r="354" spans="1:16" s="39" customFormat="1" ht="13.75" customHeight="1" x14ac:dyDescent="0.25">
      <c r="A354" s="106"/>
      <c r="B354" s="107" t="s">
        <v>423</v>
      </c>
      <c r="C354" s="42" t="s">
        <v>585</v>
      </c>
      <c r="D354" s="43" t="s">
        <v>441</v>
      </c>
      <c r="E354" s="43" t="s">
        <v>597</v>
      </c>
      <c r="F354" s="27">
        <v>734000.4</v>
      </c>
      <c r="G354" s="26">
        <v>42641</v>
      </c>
      <c r="H354" s="26">
        <v>42701</v>
      </c>
      <c r="I354" s="24"/>
      <c r="J354" s="26"/>
      <c r="K354" s="43" t="s">
        <v>597</v>
      </c>
      <c r="L354" s="25"/>
      <c r="M354" s="25">
        <v>0</v>
      </c>
      <c r="N354" s="25">
        <v>0</v>
      </c>
      <c r="O354" s="27"/>
      <c r="P354" s="46"/>
    </row>
    <row r="355" spans="1:16" s="39" customFormat="1" ht="13.75" customHeight="1" x14ac:dyDescent="0.25">
      <c r="A355" s="106"/>
      <c r="B355" s="107" t="s">
        <v>423</v>
      </c>
      <c r="C355" s="42" t="s">
        <v>585</v>
      </c>
      <c r="D355" s="43" t="s">
        <v>442</v>
      </c>
      <c r="E355" s="43" t="s">
        <v>597</v>
      </c>
      <c r="F355" s="27">
        <v>97004.25</v>
      </c>
      <c r="G355" s="26">
        <v>42641</v>
      </c>
      <c r="H355" s="26">
        <v>42701</v>
      </c>
      <c r="I355" s="24"/>
      <c r="J355" s="26"/>
      <c r="K355" s="43" t="s">
        <v>597</v>
      </c>
      <c r="L355" s="25"/>
      <c r="M355" s="25">
        <v>0</v>
      </c>
      <c r="N355" s="25">
        <v>0</v>
      </c>
      <c r="O355" s="27"/>
      <c r="P355" s="46"/>
    </row>
    <row r="356" spans="1:16" s="39" customFormat="1" ht="13.75" customHeight="1" x14ac:dyDescent="0.25">
      <c r="A356" s="106"/>
      <c r="B356" s="107" t="s">
        <v>423</v>
      </c>
      <c r="C356" s="42" t="s">
        <v>585</v>
      </c>
      <c r="D356" s="43" t="s">
        <v>443</v>
      </c>
      <c r="E356" s="43" t="s">
        <v>597</v>
      </c>
      <c r="F356" s="27">
        <v>33160.050000000003</v>
      </c>
      <c r="G356" s="26">
        <v>42641</v>
      </c>
      <c r="H356" s="26">
        <v>42701</v>
      </c>
      <c r="I356" s="24"/>
      <c r="J356" s="26"/>
      <c r="K356" s="43" t="s">
        <v>597</v>
      </c>
      <c r="L356" s="25"/>
      <c r="M356" s="25">
        <v>0</v>
      </c>
      <c r="N356" s="25">
        <v>0</v>
      </c>
      <c r="O356" s="27"/>
      <c r="P356" s="46"/>
    </row>
    <row r="357" spans="1:16" s="39" customFormat="1" ht="13.75" customHeight="1" x14ac:dyDescent="0.25">
      <c r="A357" s="106"/>
      <c r="B357" s="107" t="s">
        <v>423</v>
      </c>
      <c r="C357" s="42" t="s">
        <v>583</v>
      </c>
      <c r="D357" s="43" t="s">
        <v>444</v>
      </c>
      <c r="E357" s="43" t="s">
        <v>597</v>
      </c>
      <c r="F357" s="27">
        <v>50616</v>
      </c>
      <c r="G357" s="26">
        <v>42643</v>
      </c>
      <c r="H357" s="26">
        <v>42703</v>
      </c>
      <c r="I357" s="24"/>
      <c r="J357" s="26"/>
      <c r="K357" s="43" t="s">
        <v>597</v>
      </c>
      <c r="L357" s="25"/>
      <c r="M357" s="25">
        <v>0</v>
      </c>
      <c r="N357" s="25">
        <v>0</v>
      </c>
      <c r="O357" s="27"/>
      <c r="P357" s="46"/>
    </row>
    <row r="358" spans="1:16" s="39" customFormat="1" ht="13.75" customHeight="1" x14ac:dyDescent="0.25">
      <c r="A358" s="106"/>
      <c r="B358" s="107" t="s">
        <v>423</v>
      </c>
      <c r="C358" s="42" t="s">
        <v>583</v>
      </c>
      <c r="D358" s="43" t="s">
        <v>445</v>
      </c>
      <c r="E358" s="43" t="s">
        <v>597</v>
      </c>
      <c r="F358" s="27">
        <v>26883</v>
      </c>
      <c r="G358" s="26">
        <v>42643</v>
      </c>
      <c r="H358" s="26">
        <v>42703</v>
      </c>
      <c r="I358" s="24"/>
      <c r="J358" s="26"/>
      <c r="K358" s="43" t="s">
        <v>597</v>
      </c>
      <c r="L358" s="25"/>
      <c r="M358" s="25">
        <v>0</v>
      </c>
      <c r="N358" s="25">
        <v>0</v>
      </c>
      <c r="O358" s="27"/>
      <c r="P358" s="46"/>
    </row>
    <row r="359" spans="1:16" s="39" customFormat="1" ht="13.75" customHeight="1" x14ac:dyDescent="0.25">
      <c r="A359" s="106"/>
      <c r="B359" s="107" t="s">
        <v>423</v>
      </c>
      <c r="C359" s="42" t="s">
        <v>583</v>
      </c>
      <c r="D359" s="43" t="s">
        <v>446</v>
      </c>
      <c r="E359" s="43" t="s">
        <v>597</v>
      </c>
      <c r="F359" s="27">
        <v>138906</v>
      </c>
      <c r="G359" s="26">
        <v>42643</v>
      </c>
      <c r="H359" s="26">
        <v>42703</v>
      </c>
      <c r="I359" s="24"/>
      <c r="J359" s="26"/>
      <c r="K359" s="43" t="s">
        <v>597</v>
      </c>
      <c r="L359" s="25"/>
      <c r="M359" s="25">
        <v>0</v>
      </c>
      <c r="N359" s="25">
        <v>0</v>
      </c>
      <c r="O359" s="27"/>
      <c r="P359" s="46"/>
    </row>
    <row r="360" spans="1:16" s="39" customFormat="1" ht="13.75" customHeight="1" x14ac:dyDescent="0.25">
      <c r="A360" s="106"/>
      <c r="B360" s="107" t="s">
        <v>423</v>
      </c>
      <c r="C360" s="42" t="s">
        <v>583</v>
      </c>
      <c r="D360" s="43" t="s">
        <v>447</v>
      </c>
      <c r="E360" s="43" t="s">
        <v>597</v>
      </c>
      <c r="F360" s="27">
        <v>14031</v>
      </c>
      <c r="G360" s="26">
        <v>42643</v>
      </c>
      <c r="H360" s="26">
        <v>42703</v>
      </c>
      <c r="I360" s="24"/>
      <c r="J360" s="26"/>
      <c r="K360" s="43" t="s">
        <v>597</v>
      </c>
      <c r="L360" s="25"/>
      <c r="M360" s="25">
        <v>0</v>
      </c>
      <c r="N360" s="25">
        <v>0</v>
      </c>
      <c r="O360" s="27"/>
      <c r="P360" s="46"/>
    </row>
    <row r="361" spans="1:16" s="39" customFormat="1" ht="13.75" customHeight="1" x14ac:dyDescent="0.25">
      <c r="A361" s="106"/>
      <c r="B361" s="107" t="s">
        <v>423</v>
      </c>
      <c r="C361" s="42" t="s">
        <v>583</v>
      </c>
      <c r="D361" s="43" t="s">
        <v>448</v>
      </c>
      <c r="E361" s="43" t="s">
        <v>597</v>
      </c>
      <c r="F361" s="27">
        <v>288306</v>
      </c>
      <c r="G361" s="26">
        <v>42643</v>
      </c>
      <c r="H361" s="26">
        <v>42703</v>
      </c>
      <c r="I361" s="24"/>
      <c r="J361" s="26"/>
      <c r="K361" s="43" t="s">
        <v>597</v>
      </c>
      <c r="L361" s="25"/>
      <c r="M361" s="25">
        <v>0</v>
      </c>
      <c r="N361" s="25">
        <v>0</v>
      </c>
      <c r="O361" s="27"/>
      <c r="P361" s="46"/>
    </row>
    <row r="362" spans="1:16" s="39" customFormat="1" ht="13.75" customHeight="1" x14ac:dyDescent="0.25">
      <c r="A362" s="106"/>
      <c r="B362" s="107" t="s">
        <v>423</v>
      </c>
      <c r="C362" s="42" t="s">
        <v>583</v>
      </c>
      <c r="D362" s="43" t="s">
        <v>449</v>
      </c>
      <c r="E362" s="43" t="s">
        <v>597</v>
      </c>
      <c r="F362" s="27">
        <v>43479</v>
      </c>
      <c r="G362" s="26">
        <v>42643</v>
      </c>
      <c r="H362" s="26">
        <v>42703</v>
      </c>
      <c r="I362" s="24"/>
      <c r="J362" s="26"/>
      <c r="K362" s="43" t="s">
        <v>597</v>
      </c>
      <c r="L362" s="25"/>
      <c r="M362" s="25">
        <v>0</v>
      </c>
      <c r="N362" s="25">
        <v>0</v>
      </c>
      <c r="O362" s="27"/>
      <c r="P362" s="46"/>
    </row>
    <row r="363" spans="1:16" s="39" customFormat="1" ht="13.75" customHeight="1" x14ac:dyDescent="0.25">
      <c r="A363" s="106"/>
      <c r="B363" s="107" t="s">
        <v>423</v>
      </c>
      <c r="C363" s="42" t="s">
        <v>583</v>
      </c>
      <c r="D363" s="43" t="s">
        <v>450</v>
      </c>
      <c r="E363" s="43" t="s">
        <v>597</v>
      </c>
      <c r="F363" s="27">
        <v>49995</v>
      </c>
      <c r="G363" s="26">
        <v>42643</v>
      </c>
      <c r="H363" s="26">
        <v>42703</v>
      </c>
      <c r="I363" s="24"/>
      <c r="J363" s="26"/>
      <c r="K363" s="43" t="s">
        <v>597</v>
      </c>
      <c r="L363" s="25"/>
      <c r="M363" s="25">
        <v>0</v>
      </c>
      <c r="N363" s="25">
        <v>0</v>
      </c>
      <c r="O363" s="27"/>
      <c r="P363" s="46"/>
    </row>
    <row r="364" spans="1:16" s="39" customFormat="1" ht="13.75" customHeight="1" x14ac:dyDescent="0.25">
      <c r="A364" s="106"/>
      <c r="B364" s="107" t="s">
        <v>423</v>
      </c>
      <c r="C364" s="42" t="s">
        <v>583</v>
      </c>
      <c r="D364" s="43" t="s">
        <v>451</v>
      </c>
      <c r="E364" s="43" t="s">
        <v>597</v>
      </c>
      <c r="F364" s="27">
        <v>80145</v>
      </c>
      <c r="G364" s="26">
        <v>42643</v>
      </c>
      <c r="H364" s="26">
        <v>42703</v>
      </c>
      <c r="I364" s="24"/>
      <c r="J364" s="26"/>
      <c r="K364" s="43" t="s">
        <v>597</v>
      </c>
      <c r="L364" s="25"/>
      <c r="M364" s="25">
        <v>0</v>
      </c>
      <c r="N364" s="25">
        <v>0</v>
      </c>
      <c r="O364" s="27"/>
      <c r="P364" s="46"/>
    </row>
    <row r="365" spans="1:16" s="39" customFormat="1" ht="13.75" customHeight="1" x14ac:dyDescent="0.25">
      <c r="A365" s="106"/>
      <c r="B365" s="107" t="s">
        <v>423</v>
      </c>
      <c r="C365" s="42" t="s">
        <v>583</v>
      </c>
      <c r="D365" s="43" t="s">
        <v>452</v>
      </c>
      <c r="E365" s="43" t="s">
        <v>597</v>
      </c>
      <c r="F365" s="27">
        <v>191241</v>
      </c>
      <c r="G365" s="26">
        <v>42643</v>
      </c>
      <c r="H365" s="26">
        <v>42703</v>
      </c>
      <c r="I365" s="24"/>
      <c r="J365" s="26"/>
      <c r="K365" s="43" t="s">
        <v>597</v>
      </c>
      <c r="L365" s="25"/>
      <c r="M365" s="25">
        <v>0</v>
      </c>
      <c r="N365" s="25">
        <v>0</v>
      </c>
      <c r="O365" s="27"/>
      <c r="P365" s="46"/>
    </row>
    <row r="366" spans="1:16" s="39" customFormat="1" ht="13.75" customHeight="1" x14ac:dyDescent="0.25">
      <c r="A366" s="106"/>
      <c r="B366" s="107" t="s">
        <v>423</v>
      </c>
      <c r="C366" s="42" t="s">
        <v>584</v>
      </c>
      <c r="D366" s="43" t="s">
        <v>453</v>
      </c>
      <c r="E366" s="43" t="s">
        <v>597</v>
      </c>
      <c r="F366" s="27">
        <v>95733</v>
      </c>
      <c r="G366" s="26">
        <v>42643</v>
      </c>
      <c r="H366" s="26">
        <v>42703</v>
      </c>
      <c r="I366" s="24"/>
      <c r="J366" s="26"/>
      <c r="K366" s="43" t="s">
        <v>597</v>
      </c>
      <c r="L366" s="25"/>
      <c r="M366" s="25">
        <v>0</v>
      </c>
      <c r="N366" s="25">
        <v>0</v>
      </c>
      <c r="O366" s="27"/>
      <c r="P366" s="46"/>
    </row>
    <row r="367" spans="1:16" s="39" customFormat="1" ht="13.75" customHeight="1" x14ac:dyDescent="0.25">
      <c r="A367" s="106"/>
      <c r="B367" s="107" t="s">
        <v>423</v>
      </c>
      <c r="C367" s="42" t="s">
        <v>584</v>
      </c>
      <c r="D367" s="43" t="s">
        <v>454</v>
      </c>
      <c r="E367" s="43" t="s">
        <v>597</v>
      </c>
      <c r="F367" s="27">
        <v>67464</v>
      </c>
      <c r="G367" s="26">
        <v>42643</v>
      </c>
      <c r="H367" s="26">
        <v>42703</v>
      </c>
      <c r="I367" s="24"/>
      <c r="J367" s="26"/>
      <c r="K367" s="43" t="s">
        <v>597</v>
      </c>
      <c r="L367" s="25"/>
      <c r="M367" s="25">
        <v>0</v>
      </c>
      <c r="N367" s="25">
        <v>0</v>
      </c>
      <c r="O367" s="27"/>
      <c r="P367" s="46"/>
    </row>
    <row r="368" spans="1:16" s="39" customFormat="1" ht="13.75" customHeight="1" x14ac:dyDescent="0.25">
      <c r="A368" s="106"/>
      <c r="B368" s="107" t="s">
        <v>423</v>
      </c>
      <c r="C368" s="42" t="s">
        <v>584</v>
      </c>
      <c r="D368" s="43" t="s">
        <v>455</v>
      </c>
      <c r="E368" s="43" t="s">
        <v>597</v>
      </c>
      <c r="F368" s="27">
        <v>127224</v>
      </c>
      <c r="G368" s="26">
        <v>42643</v>
      </c>
      <c r="H368" s="26">
        <v>42703</v>
      </c>
      <c r="I368" s="24"/>
      <c r="J368" s="26"/>
      <c r="K368" s="43" t="s">
        <v>597</v>
      </c>
      <c r="L368" s="25"/>
      <c r="M368" s="25">
        <v>0</v>
      </c>
      <c r="N368" s="25">
        <v>0</v>
      </c>
      <c r="O368" s="27"/>
      <c r="P368" s="46"/>
    </row>
    <row r="369" spans="1:16" s="39" customFormat="1" ht="13.75" customHeight="1" x14ac:dyDescent="0.25">
      <c r="A369" s="106"/>
      <c r="B369" s="107" t="s">
        <v>423</v>
      </c>
      <c r="C369" s="42" t="s">
        <v>584</v>
      </c>
      <c r="D369" s="43" t="s">
        <v>456</v>
      </c>
      <c r="E369" s="43" t="s">
        <v>597</v>
      </c>
      <c r="F369" s="27">
        <v>82035</v>
      </c>
      <c r="G369" s="26">
        <v>42643</v>
      </c>
      <c r="H369" s="26">
        <v>42703</v>
      </c>
      <c r="I369" s="24"/>
      <c r="J369" s="26"/>
      <c r="K369" s="43" t="s">
        <v>597</v>
      </c>
      <c r="L369" s="25"/>
      <c r="M369" s="25">
        <v>0</v>
      </c>
      <c r="N369" s="25">
        <v>0</v>
      </c>
      <c r="O369" s="27"/>
      <c r="P369" s="46"/>
    </row>
    <row r="370" spans="1:16" s="39" customFormat="1" ht="13.75" customHeight="1" x14ac:dyDescent="0.25">
      <c r="A370" s="106"/>
      <c r="B370" s="107" t="s">
        <v>423</v>
      </c>
      <c r="C370" s="42"/>
      <c r="D370" s="43" t="s">
        <v>457</v>
      </c>
      <c r="E370" s="43" t="s">
        <v>597</v>
      </c>
      <c r="F370" s="27"/>
      <c r="G370" s="26"/>
      <c r="H370" s="26">
        <v>60</v>
      </c>
      <c r="I370" s="24"/>
      <c r="J370" s="26"/>
      <c r="K370" s="43" t="s">
        <v>597</v>
      </c>
      <c r="L370" s="25"/>
      <c r="M370" s="25">
        <v>0</v>
      </c>
      <c r="N370" s="25">
        <v>0</v>
      </c>
      <c r="O370" s="27"/>
      <c r="P370" s="46"/>
    </row>
    <row r="371" spans="1:16" s="39" customFormat="1" ht="13.75" customHeight="1" x14ac:dyDescent="0.25">
      <c r="A371" s="106"/>
      <c r="B371" s="107" t="s">
        <v>423</v>
      </c>
      <c r="C371" s="42"/>
      <c r="D371" s="43" t="s">
        <v>458</v>
      </c>
      <c r="E371" s="43" t="s">
        <v>597</v>
      </c>
      <c r="F371" s="27"/>
      <c r="G371" s="26"/>
      <c r="H371" s="26">
        <v>60</v>
      </c>
      <c r="I371" s="24"/>
      <c r="J371" s="26"/>
      <c r="K371" s="43" t="s">
        <v>597</v>
      </c>
      <c r="L371" s="25"/>
      <c r="M371" s="25">
        <v>0</v>
      </c>
      <c r="N371" s="25">
        <v>0</v>
      </c>
      <c r="O371" s="27"/>
      <c r="P371" s="46"/>
    </row>
    <row r="372" spans="1:16" s="39" customFormat="1" ht="13.75" customHeight="1" x14ac:dyDescent="0.25">
      <c r="A372" s="106"/>
      <c r="B372" s="107" t="s">
        <v>423</v>
      </c>
      <c r="C372" s="42"/>
      <c r="D372" s="43" t="s">
        <v>459</v>
      </c>
      <c r="E372" s="43" t="s">
        <v>597</v>
      </c>
      <c r="F372" s="27"/>
      <c r="G372" s="26"/>
      <c r="H372" s="26">
        <v>60</v>
      </c>
      <c r="I372" s="24"/>
      <c r="J372" s="26"/>
      <c r="K372" s="43" t="s">
        <v>597</v>
      </c>
      <c r="L372" s="25"/>
      <c r="M372" s="25">
        <v>0</v>
      </c>
      <c r="N372" s="25">
        <v>0</v>
      </c>
      <c r="O372" s="27"/>
      <c r="P372" s="46"/>
    </row>
    <row r="373" spans="1:16" s="39" customFormat="1" ht="13.75" customHeight="1" x14ac:dyDescent="0.25">
      <c r="A373" s="106"/>
      <c r="B373" s="107" t="s">
        <v>423</v>
      </c>
      <c r="C373" s="42"/>
      <c r="D373" s="43" t="s">
        <v>460</v>
      </c>
      <c r="E373" s="43" t="s">
        <v>597</v>
      </c>
      <c r="F373" s="27"/>
      <c r="G373" s="26"/>
      <c r="H373" s="26">
        <v>60</v>
      </c>
      <c r="I373" s="24"/>
      <c r="J373" s="26"/>
      <c r="K373" s="43" t="s">
        <v>597</v>
      </c>
      <c r="L373" s="25"/>
      <c r="M373" s="25">
        <v>0</v>
      </c>
      <c r="N373" s="25">
        <v>0</v>
      </c>
      <c r="O373" s="27"/>
      <c r="P373" s="46"/>
    </row>
    <row r="374" spans="1:16" s="39" customFormat="1" ht="13.75" customHeight="1" x14ac:dyDescent="0.25">
      <c r="A374" s="106"/>
      <c r="B374" s="107" t="s">
        <v>423</v>
      </c>
      <c r="C374" s="42"/>
      <c r="D374" s="43" t="s">
        <v>461</v>
      </c>
      <c r="E374" s="43" t="s">
        <v>597</v>
      </c>
      <c r="F374" s="27"/>
      <c r="G374" s="26"/>
      <c r="H374" s="26">
        <v>60</v>
      </c>
      <c r="I374" s="24"/>
      <c r="J374" s="26"/>
      <c r="K374" s="43" t="s">
        <v>597</v>
      </c>
      <c r="L374" s="25"/>
      <c r="M374" s="25">
        <v>0</v>
      </c>
      <c r="N374" s="25">
        <v>0</v>
      </c>
      <c r="O374" s="27"/>
      <c r="P374" s="46"/>
    </row>
    <row r="375" spans="1:16" s="39" customFormat="1" ht="13.75" customHeight="1" x14ac:dyDescent="0.25">
      <c r="A375" s="106"/>
      <c r="B375" s="107" t="s">
        <v>423</v>
      </c>
      <c r="C375" s="42"/>
      <c r="D375" s="43" t="s">
        <v>462</v>
      </c>
      <c r="E375" s="43" t="s">
        <v>597</v>
      </c>
      <c r="F375" s="27"/>
      <c r="G375" s="26"/>
      <c r="H375" s="26">
        <v>60</v>
      </c>
      <c r="I375" s="24"/>
      <c r="J375" s="26"/>
      <c r="K375" s="43" t="s">
        <v>597</v>
      </c>
      <c r="L375" s="25"/>
      <c r="M375" s="25">
        <v>0</v>
      </c>
      <c r="N375" s="25">
        <v>0</v>
      </c>
      <c r="O375" s="27"/>
      <c r="P375" s="46"/>
    </row>
    <row r="376" spans="1:16" s="39" customFormat="1" ht="13.75" customHeight="1" x14ac:dyDescent="0.25">
      <c r="A376" s="106"/>
      <c r="B376" s="107" t="s">
        <v>423</v>
      </c>
      <c r="C376" s="42"/>
      <c r="D376" s="43" t="s">
        <v>463</v>
      </c>
      <c r="E376" s="43" t="s">
        <v>597</v>
      </c>
      <c r="F376" s="27"/>
      <c r="G376" s="26"/>
      <c r="H376" s="26">
        <v>60</v>
      </c>
      <c r="I376" s="24"/>
      <c r="J376" s="26"/>
      <c r="K376" s="43" t="s">
        <v>597</v>
      </c>
      <c r="L376" s="25"/>
      <c r="M376" s="25">
        <v>0</v>
      </c>
      <c r="N376" s="25">
        <v>0</v>
      </c>
      <c r="O376" s="27"/>
      <c r="P376" s="46"/>
    </row>
    <row r="377" spans="1:16" s="39" customFormat="1" ht="13.75" customHeight="1" thickBot="1" x14ac:dyDescent="0.3">
      <c r="A377" s="106"/>
      <c r="B377" s="107" t="s">
        <v>423</v>
      </c>
      <c r="C377" s="42"/>
      <c r="D377" s="43" t="s">
        <v>464</v>
      </c>
      <c r="E377" s="43" t="s">
        <v>597</v>
      </c>
      <c r="F377" s="27"/>
      <c r="G377" s="26"/>
      <c r="H377" s="26">
        <v>60</v>
      </c>
      <c r="I377" s="24"/>
      <c r="J377" s="26"/>
      <c r="K377" s="43" t="s">
        <v>597</v>
      </c>
      <c r="L377" s="25"/>
      <c r="M377" s="25">
        <v>0</v>
      </c>
      <c r="N377" s="25">
        <v>0</v>
      </c>
      <c r="O377" s="27"/>
      <c r="P377" s="46"/>
    </row>
    <row r="378" spans="1:16" s="70" customFormat="1" ht="13.75" customHeight="1" thickBot="1" x14ac:dyDescent="0.35">
      <c r="A378" s="106"/>
      <c r="B378" s="180" t="s">
        <v>21</v>
      </c>
      <c r="C378" s="101"/>
      <c r="D378" s="102"/>
      <c r="E378" s="102"/>
      <c r="F378" s="62">
        <v>6800166.7199999997</v>
      </c>
      <c r="G378" s="61"/>
      <c r="H378" s="61"/>
      <c r="I378" s="59"/>
      <c r="J378" s="61"/>
      <c r="K378" s="102"/>
      <c r="L378" s="60">
        <v>0</v>
      </c>
      <c r="M378" s="60">
        <v>0</v>
      </c>
      <c r="N378" s="60">
        <v>0</v>
      </c>
      <c r="O378" s="62"/>
      <c r="P378" s="103"/>
    </row>
    <row r="379" spans="1:16" s="39" customFormat="1" ht="13.75" customHeight="1" x14ac:dyDescent="0.25">
      <c r="A379" s="106"/>
      <c r="B379" s="107" t="s">
        <v>465</v>
      </c>
      <c r="C379" s="42"/>
      <c r="D379" s="43" t="s">
        <v>466</v>
      </c>
      <c r="E379" s="43" t="s">
        <v>597</v>
      </c>
      <c r="F379" s="27"/>
      <c r="G379" s="26"/>
      <c r="H379" s="26">
        <v>60</v>
      </c>
      <c r="I379" s="24"/>
      <c r="J379" s="26"/>
      <c r="K379" s="43" t="s">
        <v>597</v>
      </c>
      <c r="L379" s="25"/>
      <c r="M379" s="25">
        <v>0</v>
      </c>
      <c r="N379" s="25">
        <v>0</v>
      </c>
      <c r="O379" s="27"/>
      <c r="P379" s="46"/>
    </row>
    <row r="380" spans="1:16" s="39" customFormat="1" ht="13.75" customHeight="1" x14ac:dyDescent="0.25">
      <c r="A380" s="106"/>
      <c r="B380" s="107" t="s">
        <v>465</v>
      </c>
      <c r="C380" s="42"/>
      <c r="D380" s="43" t="s">
        <v>467</v>
      </c>
      <c r="E380" s="43" t="s">
        <v>597</v>
      </c>
      <c r="F380" s="27"/>
      <c r="G380" s="26"/>
      <c r="H380" s="26">
        <v>60</v>
      </c>
      <c r="I380" s="24"/>
      <c r="J380" s="26"/>
      <c r="K380" s="43" t="s">
        <v>597</v>
      </c>
      <c r="L380" s="25"/>
      <c r="M380" s="25">
        <v>0</v>
      </c>
      <c r="N380" s="25">
        <v>0</v>
      </c>
      <c r="O380" s="27"/>
      <c r="P380" s="46"/>
    </row>
    <row r="381" spans="1:16" s="39" customFormat="1" ht="13.75" customHeight="1" x14ac:dyDescent="0.25">
      <c r="A381" s="106"/>
      <c r="B381" s="107" t="s">
        <v>465</v>
      </c>
      <c r="C381" s="42"/>
      <c r="D381" s="43" t="s">
        <v>468</v>
      </c>
      <c r="E381" s="43" t="s">
        <v>597</v>
      </c>
      <c r="F381" s="27"/>
      <c r="G381" s="26"/>
      <c r="H381" s="26">
        <v>60</v>
      </c>
      <c r="I381" s="24"/>
      <c r="J381" s="26"/>
      <c r="K381" s="43" t="s">
        <v>597</v>
      </c>
      <c r="L381" s="25"/>
      <c r="M381" s="25">
        <v>0</v>
      </c>
      <c r="N381" s="25">
        <v>0</v>
      </c>
      <c r="O381" s="27"/>
      <c r="P381" s="46"/>
    </row>
    <row r="382" spans="1:16" s="39" customFormat="1" ht="13.75" customHeight="1" x14ac:dyDescent="0.25">
      <c r="A382" s="106"/>
      <c r="B382" s="107" t="s">
        <v>465</v>
      </c>
      <c r="C382" s="42"/>
      <c r="D382" s="43" t="s">
        <v>469</v>
      </c>
      <c r="E382" s="43" t="s">
        <v>597</v>
      </c>
      <c r="F382" s="27"/>
      <c r="G382" s="26"/>
      <c r="H382" s="26">
        <v>60</v>
      </c>
      <c r="I382" s="24"/>
      <c r="J382" s="26"/>
      <c r="K382" s="43" t="s">
        <v>597</v>
      </c>
      <c r="L382" s="25"/>
      <c r="M382" s="25">
        <v>0</v>
      </c>
      <c r="N382" s="25">
        <v>0</v>
      </c>
      <c r="O382" s="27"/>
      <c r="P382" s="46"/>
    </row>
    <row r="383" spans="1:16" s="39" customFormat="1" ht="13.75" customHeight="1" x14ac:dyDescent="0.25">
      <c r="A383" s="106"/>
      <c r="B383" s="107" t="s">
        <v>465</v>
      </c>
      <c r="C383" s="42"/>
      <c r="D383" s="43" t="s">
        <v>470</v>
      </c>
      <c r="E383" s="43" t="s">
        <v>597</v>
      </c>
      <c r="F383" s="27"/>
      <c r="G383" s="26"/>
      <c r="H383" s="26">
        <v>60</v>
      </c>
      <c r="I383" s="24"/>
      <c r="J383" s="26"/>
      <c r="K383" s="43" t="s">
        <v>597</v>
      </c>
      <c r="L383" s="25"/>
      <c r="M383" s="25">
        <v>0</v>
      </c>
      <c r="N383" s="25">
        <v>0</v>
      </c>
      <c r="O383" s="27"/>
      <c r="P383" s="46"/>
    </row>
    <row r="384" spans="1:16" s="39" customFormat="1" ht="13.75" customHeight="1" x14ac:dyDescent="0.25">
      <c r="A384" s="106"/>
      <c r="B384" s="107" t="s">
        <v>465</v>
      </c>
      <c r="C384" s="42"/>
      <c r="D384" s="43" t="s">
        <v>471</v>
      </c>
      <c r="E384" s="43" t="s">
        <v>597</v>
      </c>
      <c r="F384" s="27"/>
      <c r="G384" s="26"/>
      <c r="H384" s="26">
        <v>60</v>
      </c>
      <c r="I384" s="24"/>
      <c r="J384" s="26"/>
      <c r="K384" s="43" t="s">
        <v>597</v>
      </c>
      <c r="L384" s="25"/>
      <c r="M384" s="25">
        <v>0</v>
      </c>
      <c r="N384" s="25">
        <v>0</v>
      </c>
      <c r="O384" s="27"/>
      <c r="P384" s="46"/>
    </row>
    <row r="385" spans="1:16" s="39" customFormat="1" ht="13.75" customHeight="1" x14ac:dyDescent="0.25">
      <c r="A385" s="106"/>
      <c r="B385" s="107" t="s">
        <v>465</v>
      </c>
      <c r="C385" s="42"/>
      <c r="D385" s="43" t="s">
        <v>472</v>
      </c>
      <c r="E385" s="43" t="s">
        <v>597</v>
      </c>
      <c r="F385" s="27"/>
      <c r="G385" s="26"/>
      <c r="H385" s="26">
        <v>60</v>
      </c>
      <c r="I385" s="24"/>
      <c r="J385" s="26"/>
      <c r="K385" s="43" t="s">
        <v>597</v>
      </c>
      <c r="L385" s="25"/>
      <c r="M385" s="25">
        <v>0</v>
      </c>
      <c r="N385" s="25">
        <v>0</v>
      </c>
      <c r="O385" s="27"/>
      <c r="P385" s="46"/>
    </row>
    <row r="386" spans="1:16" s="39" customFormat="1" ht="13.75" customHeight="1" x14ac:dyDescent="0.25">
      <c r="A386" s="106"/>
      <c r="B386" s="107" t="s">
        <v>465</v>
      </c>
      <c r="C386" s="42"/>
      <c r="D386" s="43" t="s">
        <v>473</v>
      </c>
      <c r="E386" s="43" t="s">
        <v>597</v>
      </c>
      <c r="F386" s="27"/>
      <c r="G386" s="26"/>
      <c r="H386" s="26">
        <v>60</v>
      </c>
      <c r="I386" s="24"/>
      <c r="J386" s="26"/>
      <c r="K386" s="43" t="s">
        <v>597</v>
      </c>
      <c r="L386" s="25"/>
      <c r="M386" s="25">
        <v>0</v>
      </c>
      <c r="N386" s="25">
        <v>0</v>
      </c>
      <c r="O386" s="27"/>
      <c r="P386" s="46"/>
    </row>
    <row r="387" spans="1:16" s="39" customFormat="1" ht="13.75" customHeight="1" x14ac:dyDescent="0.25">
      <c r="A387" s="106"/>
      <c r="B387" s="107" t="s">
        <v>465</v>
      </c>
      <c r="C387" s="42"/>
      <c r="D387" s="43" t="s">
        <v>474</v>
      </c>
      <c r="E387" s="43" t="s">
        <v>597</v>
      </c>
      <c r="F387" s="27"/>
      <c r="G387" s="26"/>
      <c r="H387" s="26">
        <v>60</v>
      </c>
      <c r="I387" s="24"/>
      <c r="J387" s="26"/>
      <c r="K387" s="43" t="s">
        <v>597</v>
      </c>
      <c r="L387" s="25"/>
      <c r="M387" s="25">
        <v>0</v>
      </c>
      <c r="N387" s="25">
        <v>0</v>
      </c>
      <c r="O387" s="27"/>
      <c r="P387" s="46"/>
    </row>
    <row r="388" spans="1:16" s="39" customFormat="1" ht="13.75" customHeight="1" x14ac:dyDescent="0.25">
      <c r="A388" s="106"/>
      <c r="B388" s="107" t="s">
        <v>465</v>
      </c>
      <c r="C388" s="42"/>
      <c r="D388" s="43" t="s">
        <v>475</v>
      </c>
      <c r="E388" s="43" t="s">
        <v>597</v>
      </c>
      <c r="F388" s="27"/>
      <c r="G388" s="26"/>
      <c r="H388" s="26">
        <v>60</v>
      </c>
      <c r="I388" s="24"/>
      <c r="J388" s="26"/>
      <c r="K388" s="43" t="s">
        <v>597</v>
      </c>
      <c r="L388" s="25"/>
      <c r="M388" s="25">
        <v>0</v>
      </c>
      <c r="N388" s="25">
        <v>0</v>
      </c>
      <c r="O388" s="27"/>
      <c r="P388" s="46"/>
    </row>
    <row r="389" spans="1:16" s="39" customFormat="1" ht="13.75" customHeight="1" x14ac:dyDescent="0.25">
      <c r="A389" s="106"/>
      <c r="B389" s="107" t="s">
        <v>465</v>
      </c>
      <c r="C389" s="42"/>
      <c r="D389" s="43" t="s">
        <v>476</v>
      </c>
      <c r="E389" s="43" t="s">
        <v>597</v>
      </c>
      <c r="F389" s="27"/>
      <c r="G389" s="26"/>
      <c r="H389" s="26">
        <v>60</v>
      </c>
      <c r="I389" s="24"/>
      <c r="J389" s="26"/>
      <c r="K389" s="43" t="s">
        <v>597</v>
      </c>
      <c r="L389" s="25"/>
      <c r="M389" s="25">
        <v>0</v>
      </c>
      <c r="N389" s="25">
        <v>0</v>
      </c>
      <c r="O389" s="27"/>
      <c r="P389" s="46"/>
    </row>
    <row r="390" spans="1:16" s="39" customFormat="1" ht="13.75" customHeight="1" x14ac:dyDescent="0.25">
      <c r="A390" s="106"/>
      <c r="B390" s="107" t="s">
        <v>465</v>
      </c>
      <c r="C390" s="42"/>
      <c r="D390" s="43" t="s">
        <v>477</v>
      </c>
      <c r="E390" s="43" t="s">
        <v>597</v>
      </c>
      <c r="F390" s="27"/>
      <c r="G390" s="26"/>
      <c r="H390" s="26">
        <v>60</v>
      </c>
      <c r="I390" s="24"/>
      <c r="J390" s="26"/>
      <c r="K390" s="43" t="s">
        <v>597</v>
      </c>
      <c r="L390" s="25"/>
      <c r="M390" s="25">
        <v>0</v>
      </c>
      <c r="N390" s="25">
        <v>0</v>
      </c>
      <c r="O390" s="27"/>
      <c r="P390" s="46"/>
    </row>
    <row r="391" spans="1:16" s="39" customFormat="1" ht="13.75" customHeight="1" x14ac:dyDescent="0.25">
      <c r="A391" s="106"/>
      <c r="B391" s="107" t="s">
        <v>465</v>
      </c>
      <c r="C391" s="42"/>
      <c r="D391" s="43" t="s">
        <v>478</v>
      </c>
      <c r="E391" s="43" t="s">
        <v>597</v>
      </c>
      <c r="F391" s="27"/>
      <c r="G391" s="26"/>
      <c r="H391" s="26">
        <v>60</v>
      </c>
      <c r="I391" s="24"/>
      <c r="J391" s="26"/>
      <c r="K391" s="43" t="s">
        <v>597</v>
      </c>
      <c r="L391" s="25"/>
      <c r="M391" s="25">
        <v>0</v>
      </c>
      <c r="N391" s="25">
        <v>0</v>
      </c>
      <c r="O391" s="27"/>
      <c r="P391" s="46"/>
    </row>
    <row r="392" spans="1:16" s="39" customFormat="1" ht="13.75" customHeight="1" x14ac:dyDescent="0.25">
      <c r="A392" s="106"/>
      <c r="B392" s="107" t="s">
        <v>465</v>
      </c>
      <c r="C392" s="42"/>
      <c r="D392" s="43" t="s">
        <v>479</v>
      </c>
      <c r="E392" s="43" t="s">
        <v>597</v>
      </c>
      <c r="F392" s="27"/>
      <c r="G392" s="26"/>
      <c r="H392" s="26">
        <v>60</v>
      </c>
      <c r="I392" s="24"/>
      <c r="J392" s="26"/>
      <c r="K392" s="43" t="s">
        <v>597</v>
      </c>
      <c r="L392" s="25"/>
      <c r="M392" s="25">
        <v>0</v>
      </c>
      <c r="N392" s="25">
        <v>0</v>
      </c>
      <c r="O392" s="27"/>
      <c r="P392" s="46"/>
    </row>
    <row r="393" spans="1:16" s="39" customFormat="1" ht="13.75" customHeight="1" x14ac:dyDescent="0.25">
      <c r="A393" s="106"/>
      <c r="B393" s="107" t="s">
        <v>465</v>
      </c>
      <c r="C393" s="42"/>
      <c r="D393" s="43" t="s">
        <v>480</v>
      </c>
      <c r="E393" s="43" t="s">
        <v>597</v>
      </c>
      <c r="F393" s="27"/>
      <c r="G393" s="26"/>
      <c r="H393" s="26">
        <v>60</v>
      </c>
      <c r="I393" s="24"/>
      <c r="J393" s="26"/>
      <c r="K393" s="43" t="s">
        <v>597</v>
      </c>
      <c r="L393" s="25"/>
      <c r="M393" s="25">
        <v>0</v>
      </c>
      <c r="N393" s="25">
        <v>0</v>
      </c>
      <c r="O393" s="27"/>
      <c r="P393" s="46"/>
    </row>
    <row r="394" spans="1:16" s="39" customFormat="1" ht="13.75" customHeight="1" x14ac:dyDescent="0.25">
      <c r="A394" s="106"/>
      <c r="B394" s="107" t="s">
        <v>465</v>
      </c>
      <c r="C394" s="42"/>
      <c r="D394" s="43" t="s">
        <v>481</v>
      </c>
      <c r="E394" s="43" t="s">
        <v>597</v>
      </c>
      <c r="F394" s="27"/>
      <c r="G394" s="26"/>
      <c r="H394" s="26">
        <v>60</v>
      </c>
      <c r="I394" s="24"/>
      <c r="J394" s="26"/>
      <c r="K394" s="43" t="s">
        <v>597</v>
      </c>
      <c r="L394" s="25"/>
      <c r="M394" s="25">
        <v>0</v>
      </c>
      <c r="N394" s="25">
        <v>0</v>
      </c>
      <c r="O394" s="27"/>
      <c r="P394" s="46"/>
    </row>
    <row r="395" spans="1:16" s="39" customFormat="1" ht="13.75" customHeight="1" x14ac:dyDescent="0.25">
      <c r="A395" s="106"/>
      <c r="B395" s="107" t="s">
        <v>465</v>
      </c>
      <c r="C395" s="42"/>
      <c r="D395" s="43" t="s">
        <v>482</v>
      </c>
      <c r="E395" s="43" t="s">
        <v>597</v>
      </c>
      <c r="F395" s="27"/>
      <c r="G395" s="26"/>
      <c r="H395" s="26">
        <v>60</v>
      </c>
      <c r="I395" s="24"/>
      <c r="J395" s="26"/>
      <c r="K395" s="43" t="s">
        <v>597</v>
      </c>
      <c r="L395" s="25"/>
      <c r="M395" s="25">
        <v>0</v>
      </c>
      <c r="N395" s="25">
        <v>0</v>
      </c>
      <c r="O395" s="27"/>
      <c r="P395" s="46"/>
    </row>
    <row r="396" spans="1:16" s="39" customFormat="1" ht="13.75" customHeight="1" x14ac:dyDescent="0.25">
      <c r="A396" s="106"/>
      <c r="B396" s="107" t="s">
        <v>465</v>
      </c>
      <c r="C396" s="42"/>
      <c r="D396" s="43" t="s">
        <v>483</v>
      </c>
      <c r="E396" s="43" t="s">
        <v>597</v>
      </c>
      <c r="F396" s="27"/>
      <c r="G396" s="26"/>
      <c r="H396" s="26">
        <v>60</v>
      </c>
      <c r="I396" s="24"/>
      <c r="J396" s="26"/>
      <c r="K396" s="43" t="s">
        <v>597</v>
      </c>
      <c r="L396" s="25"/>
      <c r="M396" s="25">
        <v>0</v>
      </c>
      <c r="N396" s="25">
        <v>0</v>
      </c>
      <c r="O396" s="27"/>
      <c r="P396" s="46"/>
    </row>
    <row r="397" spans="1:16" s="39" customFormat="1" ht="13.75" customHeight="1" x14ac:dyDescent="0.25">
      <c r="A397" s="106"/>
      <c r="B397" s="107" t="s">
        <v>465</v>
      </c>
      <c r="C397" s="42"/>
      <c r="D397" s="43" t="s">
        <v>484</v>
      </c>
      <c r="E397" s="43" t="s">
        <v>597</v>
      </c>
      <c r="F397" s="27"/>
      <c r="G397" s="26"/>
      <c r="H397" s="26">
        <v>60</v>
      </c>
      <c r="I397" s="24"/>
      <c r="J397" s="26"/>
      <c r="K397" s="43" t="s">
        <v>597</v>
      </c>
      <c r="L397" s="25"/>
      <c r="M397" s="25">
        <v>0</v>
      </c>
      <c r="N397" s="25">
        <v>0</v>
      </c>
      <c r="O397" s="27"/>
      <c r="P397" s="46"/>
    </row>
    <row r="398" spans="1:16" s="39" customFormat="1" ht="13.75" customHeight="1" x14ac:dyDescent="0.25">
      <c r="A398" s="106"/>
      <c r="B398" s="107" t="s">
        <v>465</v>
      </c>
      <c r="C398" s="42"/>
      <c r="D398" s="43" t="s">
        <v>485</v>
      </c>
      <c r="E398" s="43" t="s">
        <v>597</v>
      </c>
      <c r="F398" s="27"/>
      <c r="G398" s="26"/>
      <c r="H398" s="26">
        <v>60</v>
      </c>
      <c r="I398" s="24"/>
      <c r="J398" s="26"/>
      <c r="K398" s="43" t="s">
        <v>597</v>
      </c>
      <c r="L398" s="25"/>
      <c r="M398" s="25">
        <v>0</v>
      </c>
      <c r="N398" s="25">
        <v>0</v>
      </c>
      <c r="O398" s="27"/>
      <c r="P398" s="46"/>
    </row>
    <row r="399" spans="1:16" s="39" customFormat="1" ht="13.75" customHeight="1" x14ac:dyDescent="0.25">
      <c r="A399" s="106"/>
      <c r="B399" s="107" t="s">
        <v>465</v>
      </c>
      <c r="C399" s="42"/>
      <c r="D399" s="43" t="s">
        <v>486</v>
      </c>
      <c r="E399" s="43" t="s">
        <v>597</v>
      </c>
      <c r="F399" s="27"/>
      <c r="G399" s="26"/>
      <c r="H399" s="26">
        <v>60</v>
      </c>
      <c r="I399" s="24"/>
      <c r="J399" s="26"/>
      <c r="K399" s="43" t="s">
        <v>597</v>
      </c>
      <c r="L399" s="25"/>
      <c r="M399" s="25">
        <v>0</v>
      </c>
      <c r="N399" s="25">
        <v>0</v>
      </c>
      <c r="O399" s="27"/>
      <c r="P399" s="46"/>
    </row>
    <row r="400" spans="1:16" s="39" customFormat="1" ht="13.75" customHeight="1" x14ac:dyDescent="0.25">
      <c r="A400" s="106"/>
      <c r="B400" s="107" t="s">
        <v>465</v>
      </c>
      <c r="C400" s="42"/>
      <c r="D400" s="43" t="s">
        <v>487</v>
      </c>
      <c r="E400" s="43" t="s">
        <v>597</v>
      </c>
      <c r="F400" s="27"/>
      <c r="G400" s="26"/>
      <c r="H400" s="26">
        <v>60</v>
      </c>
      <c r="I400" s="24"/>
      <c r="J400" s="26"/>
      <c r="K400" s="43" t="s">
        <v>597</v>
      </c>
      <c r="L400" s="25"/>
      <c r="M400" s="25">
        <v>0</v>
      </c>
      <c r="N400" s="25">
        <v>0</v>
      </c>
      <c r="O400" s="27"/>
      <c r="P400" s="46"/>
    </row>
    <row r="401" spans="1:16" s="39" customFormat="1" ht="13.75" customHeight="1" x14ac:dyDescent="0.25">
      <c r="A401" s="106"/>
      <c r="B401" s="107" t="s">
        <v>465</v>
      </c>
      <c r="C401" s="42"/>
      <c r="D401" s="43" t="s">
        <v>488</v>
      </c>
      <c r="E401" s="43" t="s">
        <v>597</v>
      </c>
      <c r="F401" s="27"/>
      <c r="G401" s="26"/>
      <c r="H401" s="26">
        <v>60</v>
      </c>
      <c r="I401" s="24"/>
      <c r="J401" s="26"/>
      <c r="K401" s="43" t="s">
        <v>597</v>
      </c>
      <c r="L401" s="25"/>
      <c r="M401" s="25">
        <v>0</v>
      </c>
      <c r="N401" s="25">
        <v>0</v>
      </c>
      <c r="O401" s="27"/>
      <c r="P401" s="46"/>
    </row>
    <row r="402" spans="1:16" s="39" customFormat="1" ht="13.75" customHeight="1" x14ac:dyDescent="0.25">
      <c r="A402" s="106"/>
      <c r="B402" s="107" t="s">
        <v>465</v>
      </c>
      <c r="C402" s="42"/>
      <c r="D402" s="43" t="s">
        <v>489</v>
      </c>
      <c r="E402" s="43" t="s">
        <v>597</v>
      </c>
      <c r="F402" s="27"/>
      <c r="G402" s="26"/>
      <c r="H402" s="26">
        <v>60</v>
      </c>
      <c r="I402" s="24"/>
      <c r="J402" s="26"/>
      <c r="K402" s="43" t="s">
        <v>597</v>
      </c>
      <c r="L402" s="25"/>
      <c r="M402" s="25">
        <v>0</v>
      </c>
      <c r="N402" s="25">
        <v>0</v>
      </c>
      <c r="O402" s="27"/>
      <c r="P402" s="46"/>
    </row>
    <row r="403" spans="1:16" s="39" customFormat="1" ht="13.75" customHeight="1" x14ac:dyDescent="0.25">
      <c r="A403" s="106"/>
      <c r="B403" s="107" t="s">
        <v>465</v>
      </c>
      <c r="C403" s="42"/>
      <c r="D403" s="43" t="s">
        <v>490</v>
      </c>
      <c r="E403" s="43" t="s">
        <v>597</v>
      </c>
      <c r="F403" s="27"/>
      <c r="G403" s="26"/>
      <c r="H403" s="26">
        <v>60</v>
      </c>
      <c r="I403" s="24"/>
      <c r="J403" s="26"/>
      <c r="K403" s="43" t="s">
        <v>597</v>
      </c>
      <c r="L403" s="25"/>
      <c r="M403" s="25">
        <v>0</v>
      </c>
      <c r="N403" s="25">
        <v>0</v>
      </c>
      <c r="O403" s="27"/>
      <c r="P403" s="46"/>
    </row>
    <row r="404" spans="1:16" s="39" customFormat="1" ht="13.75" customHeight="1" x14ac:dyDescent="0.25">
      <c r="A404" s="106"/>
      <c r="B404" s="107" t="s">
        <v>465</v>
      </c>
      <c r="C404" s="42"/>
      <c r="D404" s="43" t="s">
        <v>491</v>
      </c>
      <c r="E404" s="43" t="s">
        <v>597</v>
      </c>
      <c r="F404" s="27"/>
      <c r="G404" s="26"/>
      <c r="H404" s="26">
        <v>60</v>
      </c>
      <c r="I404" s="24"/>
      <c r="J404" s="26"/>
      <c r="K404" s="43" t="s">
        <v>597</v>
      </c>
      <c r="L404" s="25"/>
      <c r="M404" s="25">
        <v>0</v>
      </c>
      <c r="N404" s="25">
        <v>0</v>
      </c>
      <c r="O404" s="27"/>
      <c r="P404" s="46"/>
    </row>
    <row r="405" spans="1:16" s="39" customFormat="1" ht="13.75" customHeight="1" x14ac:dyDescent="0.25">
      <c r="A405" s="106"/>
      <c r="B405" s="107" t="s">
        <v>465</v>
      </c>
      <c r="C405" s="42"/>
      <c r="D405" s="43" t="s">
        <v>492</v>
      </c>
      <c r="E405" s="43" t="s">
        <v>597</v>
      </c>
      <c r="F405" s="27"/>
      <c r="G405" s="26"/>
      <c r="H405" s="26">
        <v>60</v>
      </c>
      <c r="I405" s="24"/>
      <c r="J405" s="26"/>
      <c r="K405" s="43" t="s">
        <v>597</v>
      </c>
      <c r="L405" s="25"/>
      <c r="M405" s="25">
        <v>0</v>
      </c>
      <c r="N405" s="25">
        <v>0</v>
      </c>
      <c r="O405" s="27"/>
      <c r="P405" s="46"/>
    </row>
    <row r="406" spans="1:16" s="39" customFormat="1" ht="13.75" customHeight="1" x14ac:dyDescent="0.25">
      <c r="A406" s="106"/>
      <c r="B406" s="107" t="s">
        <v>465</v>
      </c>
      <c r="C406" s="42"/>
      <c r="D406" s="43" t="s">
        <v>493</v>
      </c>
      <c r="E406" s="43" t="s">
        <v>597</v>
      </c>
      <c r="F406" s="27"/>
      <c r="G406" s="26"/>
      <c r="H406" s="26">
        <v>60</v>
      </c>
      <c r="I406" s="24"/>
      <c r="J406" s="26"/>
      <c r="K406" s="43" t="s">
        <v>597</v>
      </c>
      <c r="L406" s="25"/>
      <c r="M406" s="25">
        <v>0</v>
      </c>
      <c r="N406" s="25">
        <v>0</v>
      </c>
      <c r="O406" s="27"/>
      <c r="P406" s="46"/>
    </row>
    <row r="407" spans="1:16" s="39" customFormat="1" ht="13.75" customHeight="1" x14ac:dyDescent="0.25">
      <c r="A407" s="106"/>
      <c r="B407" s="107" t="s">
        <v>465</v>
      </c>
      <c r="C407" s="42"/>
      <c r="D407" s="43" t="s">
        <v>494</v>
      </c>
      <c r="E407" s="43" t="s">
        <v>597</v>
      </c>
      <c r="F407" s="27"/>
      <c r="G407" s="26"/>
      <c r="H407" s="26">
        <v>60</v>
      </c>
      <c r="I407" s="24"/>
      <c r="J407" s="26"/>
      <c r="K407" s="43" t="s">
        <v>597</v>
      </c>
      <c r="L407" s="25"/>
      <c r="M407" s="25">
        <v>0</v>
      </c>
      <c r="N407" s="25">
        <v>0</v>
      </c>
      <c r="O407" s="27"/>
      <c r="P407" s="46"/>
    </row>
    <row r="408" spans="1:16" s="39" customFormat="1" ht="13.75" customHeight="1" x14ac:dyDescent="0.25">
      <c r="A408" s="106"/>
      <c r="B408" s="107" t="s">
        <v>465</v>
      </c>
      <c r="C408" s="42"/>
      <c r="D408" s="43" t="s">
        <v>495</v>
      </c>
      <c r="E408" s="43" t="s">
        <v>597</v>
      </c>
      <c r="F408" s="27"/>
      <c r="G408" s="26"/>
      <c r="H408" s="26">
        <v>60</v>
      </c>
      <c r="I408" s="24"/>
      <c r="J408" s="26"/>
      <c r="K408" s="43" t="s">
        <v>597</v>
      </c>
      <c r="L408" s="25"/>
      <c r="M408" s="25">
        <v>0</v>
      </c>
      <c r="N408" s="25">
        <v>0</v>
      </c>
      <c r="O408" s="27"/>
      <c r="P408" s="46"/>
    </row>
    <row r="409" spans="1:16" s="39" customFormat="1" ht="13.75" customHeight="1" x14ac:dyDescent="0.25">
      <c r="A409" s="106"/>
      <c r="B409" s="107" t="s">
        <v>465</v>
      </c>
      <c r="C409" s="42"/>
      <c r="D409" s="43" t="s">
        <v>496</v>
      </c>
      <c r="E409" s="43" t="s">
        <v>597</v>
      </c>
      <c r="F409" s="27"/>
      <c r="G409" s="26"/>
      <c r="H409" s="26">
        <v>60</v>
      </c>
      <c r="I409" s="24"/>
      <c r="J409" s="26"/>
      <c r="K409" s="43" t="s">
        <v>597</v>
      </c>
      <c r="L409" s="25"/>
      <c r="M409" s="25">
        <v>0</v>
      </c>
      <c r="N409" s="25">
        <v>0</v>
      </c>
      <c r="O409" s="27"/>
      <c r="P409" s="46"/>
    </row>
    <row r="410" spans="1:16" s="39" customFormat="1" ht="13.75" customHeight="1" x14ac:dyDescent="0.25">
      <c r="A410" s="106"/>
      <c r="B410" s="107" t="s">
        <v>465</v>
      </c>
      <c r="C410" s="42"/>
      <c r="D410" s="43" t="s">
        <v>497</v>
      </c>
      <c r="E410" s="43" t="s">
        <v>597</v>
      </c>
      <c r="F410" s="27"/>
      <c r="G410" s="26"/>
      <c r="H410" s="26">
        <v>60</v>
      </c>
      <c r="I410" s="24"/>
      <c r="J410" s="26"/>
      <c r="K410" s="43" t="s">
        <v>597</v>
      </c>
      <c r="L410" s="25"/>
      <c r="M410" s="25">
        <v>0</v>
      </c>
      <c r="N410" s="25">
        <v>0</v>
      </c>
      <c r="O410" s="27"/>
      <c r="P410" s="46"/>
    </row>
    <row r="411" spans="1:16" s="39" customFormat="1" ht="13.75" customHeight="1" x14ac:dyDescent="0.25">
      <c r="A411" s="106"/>
      <c r="B411" s="107" t="s">
        <v>465</v>
      </c>
      <c r="C411" s="42"/>
      <c r="D411" s="43" t="s">
        <v>498</v>
      </c>
      <c r="E411" s="43" t="s">
        <v>597</v>
      </c>
      <c r="F411" s="27"/>
      <c r="G411" s="26"/>
      <c r="H411" s="26">
        <v>60</v>
      </c>
      <c r="I411" s="24"/>
      <c r="J411" s="26"/>
      <c r="K411" s="43" t="s">
        <v>597</v>
      </c>
      <c r="L411" s="25"/>
      <c r="M411" s="25">
        <v>0</v>
      </c>
      <c r="N411" s="25">
        <v>0</v>
      </c>
      <c r="O411" s="27"/>
      <c r="P411" s="46"/>
    </row>
    <row r="412" spans="1:16" s="39" customFormat="1" ht="13.75" customHeight="1" x14ac:dyDescent="0.25">
      <c r="A412" s="106"/>
      <c r="B412" s="107" t="s">
        <v>465</v>
      </c>
      <c r="C412" s="42"/>
      <c r="D412" s="43" t="s">
        <v>499</v>
      </c>
      <c r="E412" s="43" t="s">
        <v>597</v>
      </c>
      <c r="F412" s="27"/>
      <c r="G412" s="26"/>
      <c r="H412" s="26">
        <v>60</v>
      </c>
      <c r="I412" s="24"/>
      <c r="J412" s="26"/>
      <c r="K412" s="43" t="s">
        <v>597</v>
      </c>
      <c r="L412" s="25"/>
      <c r="M412" s="25">
        <v>0</v>
      </c>
      <c r="N412" s="25">
        <v>0</v>
      </c>
      <c r="O412" s="27"/>
      <c r="P412" s="46"/>
    </row>
    <row r="413" spans="1:16" s="39" customFormat="1" ht="13.75" customHeight="1" x14ac:dyDescent="0.25">
      <c r="A413" s="106"/>
      <c r="B413" s="107" t="s">
        <v>465</v>
      </c>
      <c r="C413" s="42"/>
      <c r="D413" s="43" t="s">
        <v>500</v>
      </c>
      <c r="E413" s="43" t="s">
        <v>597</v>
      </c>
      <c r="F413" s="27"/>
      <c r="G413" s="26"/>
      <c r="H413" s="26">
        <v>60</v>
      </c>
      <c r="I413" s="24"/>
      <c r="J413" s="26"/>
      <c r="K413" s="43" t="s">
        <v>597</v>
      </c>
      <c r="L413" s="25"/>
      <c r="M413" s="25">
        <v>0</v>
      </c>
      <c r="N413" s="25">
        <v>0</v>
      </c>
      <c r="O413" s="27"/>
      <c r="P413" s="46"/>
    </row>
    <row r="414" spans="1:16" s="39" customFormat="1" ht="13.75" customHeight="1" x14ac:dyDescent="0.25">
      <c r="A414" s="106"/>
      <c r="B414" s="107" t="s">
        <v>465</v>
      </c>
      <c r="C414" s="42"/>
      <c r="D414" s="43" t="s">
        <v>501</v>
      </c>
      <c r="E414" s="43" t="s">
        <v>597</v>
      </c>
      <c r="F414" s="27"/>
      <c r="G414" s="26"/>
      <c r="H414" s="26">
        <v>60</v>
      </c>
      <c r="I414" s="24"/>
      <c r="J414" s="26"/>
      <c r="K414" s="43" t="s">
        <v>597</v>
      </c>
      <c r="L414" s="25"/>
      <c r="M414" s="25">
        <v>0</v>
      </c>
      <c r="N414" s="25">
        <v>0</v>
      </c>
      <c r="O414" s="27"/>
      <c r="P414" s="46"/>
    </row>
    <row r="415" spans="1:16" s="39" customFormat="1" ht="13.75" customHeight="1" x14ac:dyDescent="0.25">
      <c r="A415" s="106"/>
      <c r="B415" s="107" t="s">
        <v>465</v>
      </c>
      <c r="C415" s="42"/>
      <c r="D415" s="43" t="s">
        <v>502</v>
      </c>
      <c r="E415" s="43" t="s">
        <v>597</v>
      </c>
      <c r="F415" s="27"/>
      <c r="G415" s="26"/>
      <c r="H415" s="26">
        <v>60</v>
      </c>
      <c r="I415" s="24"/>
      <c r="J415" s="26"/>
      <c r="K415" s="43" t="s">
        <v>597</v>
      </c>
      <c r="L415" s="25"/>
      <c r="M415" s="25">
        <v>0</v>
      </c>
      <c r="N415" s="25">
        <v>0</v>
      </c>
      <c r="O415" s="27"/>
      <c r="P415" s="46"/>
    </row>
    <row r="416" spans="1:16" s="39" customFormat="1" ht="13.75" customHeight="1" x14ac:dyDescent="0.25">
      <c r="A416" s="106"/>
      <c r="B416" s="107" t="s">
        <v>465</v>
      </c>
      <c r="C416" s="42"/>
      <c r="D416" s="43" t="s">
        <v>503</v>
      </c>
      <c r="E416" s="43" t="s">
        <v>597</v>
      </c>
      <c r="F416" s="27"/>
      <c r="G416" s="26"/>
      <c r="H416" s="26">
        <v>60</v>
      </c>
      <c r="I416" s="24"/>
      <c r="J416" s="26"/>
      <c r="K416" s="43" t="s">
        <v>597</v>
      </c>
      <c r="L416" s="25"/>
      <c r="M416" s="25">
        <v>0</v>
      </c>
      <c r="N416" s="25">
        <v>0</v>
      </c>
      <c r="O416" s="27"/>
      <c r="P416" s="46"/>
    </row>
    <row r="417" spans="1:16" s="39" customFormat="1" ht="13.75" customHeight="1" x14ac:dyDescent="0.25">
      <c r="A417" s="106"/>
      <c r="B417" s="107" t="s">
        <v>465</v>
      </c>
      <c r="C417" s="42"/>
      <c r="D417" s="43" t="s">
        <v>504</v>
      </c>
      <c r="E417" s="43" t="s">
        <v>597</v>
      </c>
      <c r="F417" s="27"/>
      <c r="G417" s="26"/>
      <c r="H417" s="26">
        <v>60</v>
      </c>
      <c r="I417" s="24"/>
      <c r="J417" s="26"/>
      <c r="K417" s="43" t="s">
        <v>597</v>
      </c>
      <c r="L417" s="25"/>
      <c r="M417" s="25">
        <v>0</v>
      </c>
      <c r="N417" s="25">
        <v>0</v>
      </c>
      <c r="O417" s="27"/>
      <c r="P417" s="46"/>
    </row>
    <row r="418" spans="1:16" s="39" customFormat="1" ht="13.75" customHeight="1" x14ac:dyDescent="0.25">
      <c r="A418" s="106"/>
      <c r="B418" s="107" t="s">
        <v>465</v>
      </c>
      <c r="C418" s="42"/>
      <c r="D418" s="43" t="s">
        <v>505</v>
      </c>
      <c r="E418" s="43" t="s">
        <v>597</v>
      </c>
      <c r="F418" s="27"/>
      <c r="G418" s="26"/>
      <c r="H418" s="26">
        <v>60</v>
      </c>
      <c r="I418" s="24"/>
      <c r="J418" s="26"/>
      <c r="K418" s="43" t="s">
        <v>597</v>
      </c>
      <c r="L418" s="25"/>
      <c r="M418" s="25">
        <v>0</v>
      </c>
      <c r="N418" s="25">
        <v>0</v>
      </c>
      <c r="O418" s="27"/>
      <c r="P418" s="46"/>
    </row>
    <row r="419" spans="1:16" s="39" customFormat="1" ht="13.75" customHeight="1" x14ac:dyDescent="0.25">
      <c r="A419" s="106"/>
      <c r="B419" s="107" t="s">
        <v>465</v>
      </c>
      <c r="C419" s="42"/>
      <c r="D419" s="43" t="s">
        <v>506</v>
      </c>
      <c r="E419" s="43" t="s">
        <v>597</v>
      </c>
      <c r="F419" s="27"/>
      <c r="G419" s="26"/>
      <c r="H419" s="26">
        <v>60</v>
      </c>
      <c r="I419" s="24"/>
      <c r="J419" s="26"/>
      <c r="K419" s="43" t="s">
        <v>597</v>
      </c>
      <c r="L419" s="25"/>
      <c r="M419" s="25">
        <v>0</v>
      </c>
      <c r="N419" s="25">
        <v>0</v>
      </c>
      <c r="O419" s="27"/>
      <c r="P419" s="46"/>
    </row>
    <row r="420" spans="1:16" s="39" customFormat="1" ht="13.75" customHeight="1" x14ac:dyDescent="0.25">
      <c r="A420" s="106"/>
      <c r="B420" s="107" t="s">
        <v>465</v>
      </c>
      <c r="C420" s="42"/>
      <c r="D420" s="43" t="s">
        <v>507</v>
      </c>
      <c r="E420" s="43" t="s">
        <v>597</v>
      </c>
      <c r="F420" s="27"/>
      <c r="G420" s="26"/>
      <c r="H420" s="26">
        <v>60</v>
      </c>
      <c r="I420" s="24"/>
      <c r="J420" s="26"/>
      <c r="K420" s="43" t="s">
        <v>597</v>
      </c>
      <c r="L420" s="25"/>
      <c r="M420" s="25">
        <v>0</v>
      </c>
      <c r="N420" s="25">
        <v>0</v>
      </c>
      <c r="O420" s="27"/>
      <c r="P420" s="46"/>
    </row>
    <row r="421" spans="1:16" s="39" customFormat="1" ht="13.75" customHeight="1" x14ac:dyDescent="0.25">
      <c r="A421" s="106"/>
      <c r="B421" s="107" t="s">
        <v>465</v>
      </c>
      <c r="C421" s="42"/>
      <c r="D421" s="43" t="s">
        <v>508</v>
      </c>
      <c r="E421" s="43" t="s">
        <v>597</v>
      </c>
      <c r="F421" s="27"/>
      <c r="G421" s="26"/>
      <c r="H421" s="26">
        <v>60</v>
      </c>
      <c r="I421" s="24"/>
      <c r="J421" s="26"/>
      <c r="K421" s="43" t="s">
        <v>597</v>
      </c>
      <c r="L421" s="25"/>
      <c r="M421" s="25">
        <v>0</v>
      </c>
      <c r="N421" s="25">
        <v>0</v>
      </c>
      <c r="O421" s="27"/>
      <c r="P421" s="46"/>
    </row>
    <row r="422" spans="1:16" s="39" customFormat="1" ht="13.75" customHeight="1" x14ac:dyDescent="0.25">
      <c r="A422" s="106"/>
      <c r="B422" s="107" t="s">
        <v>465</v>
      </c>
      <c r="C422" s="42"/>
      <c r="D422" s="43" t="s">
        <v>509</v>
      </c>
      <c r="E422" s="43" t="s">
        <v>597</v>
      </c>
      <c r="F422" s="27"/>
      <c r="G422" s="26"/>
      <c r="H422" s="26">
        <v>60</v>
      </c>
      <c r="I422" s="24"/>
      <c r="J422" s="26"/>
      <c r="K422" s="43" t="s">
        <v>597</v>
      </c>
      <c r="L422" s="25"/>
      <c r="M422" s="25">
        <v>0</v>
      </c>
      <c r="N422" s="25">
        <v>0</v>
      </c>
      <c r="O422" s="27"/>
      <c r="P422" s="46"/>
    </row>
    <row r="423" spans="1:16" s="39" customFormat="1" ht="13.75" customHeight="1" x14ac:dyDescent="0.25">
      <c r="A423" s="106"/>
      <c r="B423" s="107" t="s">
        <v>465</v>
      </c>
      <c r="C423" s="42"/>
      <c r="D423" s="43" t="s">
        <v>510</v>
      </c>
      <c r="E423" s="43" t="s">
        <v>597</v>
      </c>
      <c r="F423" s="27"/>
      <c r="G423" s="26"/>
      <c r="H423" s="26">
        <v>60</v>
      </c>
      <c r="I423" s="24"/>
      <c r="J423" s="26"/>
      <c r="K423" s="43" t="s">
        <v>597</v>
      </c>
      <c r="L423" s="25"/>
      <c r="M423" s="25">
        <v>0</v>
      </c>
      <c r="N423" s="25">
        <v>0</v>
      </c>
      <c r="O423" s="27"/>
      <c r="P423" s="46"/>
    </row>
    <row r="424" spans="1:16" s="39" customFormat="1" ht="13.75" customHeight="1" x14ac:dyDescent="0.25">
      <c r="A424" s="106"/>
      <c r="B424" s="107" t="s">
        <v>465</v>
      </c>
      <c r="C424" s="42"/>
      <c r="D424" s="43" t="s">
        <v>511</v>
      </c>
      <c r="E424" s="43" t="s">
        <v>597</v>
      </c>
      <c r="F424" s="27"/>
      <c r="G424" s="26"/>
      <c r="H424" s="26">
        <v>60</v>
      </c>
      <c r="I424" s="24"/>
      <c r="J424" s="26"/>
      <c r="K424" s="43" t="s">
        <v>597</v>
      </c>
      <c r="L424" s="25"/>
      <c r="M424" s="25">
        <v>0</v>
      </c>
      <c r="N424" s="25">
        <v>0</v>
      </c>
      <c r="O424" s="27"/>
      <c r="P424" s="46"/>
    </row>
    <row r="425" spans="1:16" s="39" customFormat="1" ht="13.75" customHeight="1" x14ac:dyDescent="0.25">
      <c r="A425" s="106"/>
      <c r="B425" s="107" t="s">
        <v>465</v>
      </c>
      <c r="C425" s="42"/>
      <c r="D425" s="43" t="s">
        <v>512</v>
      </c>
      <c r="E425" s="43" t="s">
        <v>597</v>
      </c>
      <c r="F425" s="27"/>
      <c r="G425" s="26"/>
      <c r="H425" s="26">
        <v>60</v>
      </c>
      <c r="I425" s="24"/>
      <c r="J425" s="26"/>
      <c r="K425" s="43" t="s">
        <v>597</v>
      </c>
      <c r="L425" s="25"/>
      <c r="M425" s="25">
        <v>0</v>
      </c>
      <c r="N425" s="25">
        <v>0</v>
      </c>
      <c r="O425" s="27"/>
      <c r="P425" s="46"/>
    </row>
    <row r="426" spans="1:16" s="39" customFormat="1" ht="13.75" customHeight="1" x14ac:dyDescent="0.25">
      <c r="A426" s="106"/>
      <c r="B426" s="107" t="s">
        <v>465</v>
      </c>
      <c r="C426" s="42"/>
      <c r="D426" s="43" t="s">
        <v>513</v>
      </c>
      <c r="E426" s="43" t="s">
        <v>597</v>
      </c>
      <c r="F426" s="27"/>
      <c r="G426" s="26"/>
      <c r="H426" s="26">
        <v>60</v>
      </c>
      <c r="I426" s="24"/>
      <c r="J426" s="26"/>
      <c r="K426" s="43" t="s">
        <v>597</v>
      </c>
      <c r="L426" s="25"/>
      <c r="M426" s="25">
        <v>0</v>
      </c>
      <c r="N426" s="25">
        <v>0</v>
      </c>
      <c r="O426" s="27"/>
      <c r="P426" s="46"/>
    </row>
    <row r="427" spans="1:16" s="39" customFormat="1" ht="13.75" customHeight="1" x14ac:dyDescent="0.25">
      <c r="A427" s="106"/>
      <c r="B427" s="107" t="s">
        <v>465</v>
      </c>
      <c r="C427" s="42"/>
      <c r="D427" s="43" t="s">
        <v>514</v>
      </c>
      <c r="E427" s="43" t="s">
        <v>597</v>
      </c>
      <c r="F427" s="27"/>
      <c r="G427" s="26"/>
      <c r="H427" s="26">
        <v>60</v>
      </c>
      <c r="I427" s="24"/>
      <c r="J427" s="26"/>
      <c r="K427" s="43" t="s">
        <v>597</v>
      </c>
      <c r="L427" s="25"/>
      <c r="M427" s="25">
        <v>0</v>
      </c>
      <c r="N427" s="25">
        <v>0</v>
      </c>
      <c r="O427" s="27"/>
      <c r="P427" s="46"/>
    </row>
    <row r="428" spans="1:16" s="39" customFormat="1" ht="13.75" customHeight="1" x14ac:dyDescent="0.25">
      <c r="A428" s="106"/>
      <c r="B428" s="107" t="s">
        <v>465</v>
      </c>
      <c r="C428" s="42"/>
      <c r="D428" s="43" t="s">
        <v>515</v>
      </c>
      <c r="E428" s="43" t="s">
        <v>597</v>
      </c>
      <c r="F428" s="27"/>
      <c r="G428" s="26"/>
      <c r="H428" s="26">
        <v>60</v>
      </c>
      <c r="I428" s="24"/>
      <c r="J428" s="26"/>
      <c r="K428" s="43" t="s">
        <v>597</v>
      </c>
      <c r="L428" s="25"/>
      <c r="M428" s="25">
        <v>0</v>
      </c>
      <c r="N428" s="25">
        <v>0</v>
      </c>
      <c r="O428" s="27"/>
      <c r="P428" s="46"/>
    </row>
    <row r="429" spans="1:16" s="39" customFormat="1" ht="13.75" customHeight="1" x14ac:dyDescent="0.25">
      <c r="A429" s="106"/>
      <c r="B429" s="107" t="s">
        <v>465</v>
      </c>
      <c r="C429" s="42"/>
      <c r="D429" s="43" t="s">
        <v>516</v>
      </c>
      <c r="E429" s="43" t="s">
        <v>597</v>
      </c>
      <c r="F429" s="27"/>
      <c r="G429" s="26"/>
      <c r="H429" s="26">
        <v>60</v>
      </c>
      <c r="I429" s="24"/>
      <c r="J429" s="26"/>
      <c r="K429" s="43" t="s">
        <v>597</v>
      </c>
      <c r="L429" s="25"/>
      <c r="M429" s="25">
        <v>0</v>
      </c>
      <c r="N429" s="25">
        <v>0</v>
      </c>
      <c r="O429" s="27"/>
      <c r="P429" s="46"/>
    </row>
    <row r="430" spans="1:16" s="39" customFormat="1" ht="13.75" customHeight="1" x14ac:dyDescent="0.25">
      <c r="A430" s="106"/>
      <c r="B430" s="107" t="s">
        <v>465</v>
      </c>
      <c r="C430" s="42"/>
      <c r="D430" s="43" t="s">
        <v>517</v>
      </c>
      <c r="E430" s="43" t="s">
        <v>597</v>
      </c>
      <c r="F430" s="27"/>
      <c r="G430" s="26"/>
      <c r="H430" s="26">
        <v>60</v>
      </c>
      <c r="I430" s="24"/>
      <c r="J430" s="26"/>
      <c r="K430" s="43" t="s">
        <v>597</v>
      </c>
      <c r="L430" s="25"/>
      <c r="M430" s="25">
        <v>0</v>
      </c>
      <c r="N430" s="25">
        <v>0</v>
      </c>
      <c r="O430" s="27"/>
      <c r="P430" s="46"/>
    </row>
    <row r="431" spans="1:16" s="39" customFormat="1" ht="13.75" customHeight="1" x14ac:dyDescent="0.25">
      <c r="A431" s="106"/>
      <c r="B431" s="107" t="s">
        <v>465</v>
      </c>
      <c r="C431" s="42"/>
      <c r="D431" s="43" t="s">
        <v>518</v>
      </c>
      <c r="E431" s="43" t="s">
        <v>597</v>
      </c>
      <c r="F431" s="27"/>
      <c r="G431" s="26"/>
      <c r="H431" s="26">
        <v>60</v>
      </c>
      <c r="I431" s="24"/>
      <c r="J431" s="26"/>
      <c r="K431" s="43" t="s">
        <v>597</v>
      </c>
      <c r="L431" s="25"/>
      <c r="M431" s="25">
        <v>0</v>
      </c>
      <c r="N431" s="25">
        <v>0</v>
      </c>
      <c r="O431" s="27"/>
      <c r="P431" s="46"/>
    </row>
    <row r="432" spans="1:16" s="39" customFormat="1" ht="13.75" customHeight="1" thickBot="1" x14ac:dyDescent="0.3">
      <c r="A432" s="106"/>
      <c r="B432" s="107" t="s">
        <v>465</v>
      </c>
      <c r="C432" s="42"/>
      <c r="D432" s="43" t="s">
        <v>519</v>
      </c>
      <c r="E432" s="43" t="s">
        <v>597</v>
      </c>
      <c r="F432" s="27"/>
      <c r="G432" s="26"/>
      <c r="H432" s="26">
        <v>60</v>
      </c>
      <c r="I432" s="24"/>
      <c r="J432" s="26"/>
      <c r="K432" s="43" t="s">
        <v>597</v>
      </c>
      <c r="L432" s="25"/>
      <c r="M432" s="25">
        <v>0</v>
      </c>
      <c r="N432" s="25">
        <v>0</v>
      </c>
      <c r="O432" s="27"/>
      <c r="P432" s="46"/>
    </row>
    <row r="433" spans="1:16" s="70" customFormat="1" ht="13.75" customHeight="1" thickBot="1" x14ac:dyDescent="0.35">
      <c r="A433" s="106"/>
      <c r="B433" s="180" t="s">
        <v>21</v>
      </c>
      <c r="C433" s="101"/>
      <c r="D433" s="102"/>
      <c r="E433" s="102"/>
      <c r="F433" s="62">
        <v>0</v>
      </c>
      <c r="G433" s="61"/>
      <c r="H433" s="61"/>
      <c r="I433" s="59"/>
      <c r="J433" s="61"/>
      <c r="K433" s="102"/>
      <c r="L433" s="60">
        <v>0</v>
      </c>
      <c r="M433" s="60">
        <v>0</v>
      </c>
      <c r="N433" s="60">
        <v>0</v>
      </c>
      <c r="O433" s="62"/>
      <c r="P433" s="103"/>
    </row>
    <row r="434" spans="1:16" s="39" customFormat="1" ht="13.75" customHeight="1" x14ac:dyDescent="0.25">
      <c r="A434" s="106"/>
      <c r="B434" s="107" t="s">
        <v>520</v>
      </c>
      <c r="C434" s="42"/>
      <c r="D434" s="43" t="s">
        <v>521</v>
      </c>
      <c r="E434" s="43" t="s">
        <v>597</v>
      </c>
      <c r="F434" s="27"/>
      <c r="G434" s="26"/>
      <c r="H434" s="26">
        <v>60</v>
      </c>
      <c r="I434" s="24"/>
      <c r="J434" s="26"/>
      <c r="K434" s="43" t="s">
        <v>597</v>
      </c>
      <c r="L434" s="25"/>
      <c r="M434" s="25">
        <v>0</v>
      </c>
      <c r="N434" s="25">
        <v>0</v>
      </c>
      <c r="O434" s="27"/>
      <c r="P434" s="46"/>
    </row>
    <row r="435" spans="1:16" s="39" customFormat="1" ht="13.75" customHeight="1" x14ac:dyDescent="0.25">
      <c r="A435" s="106"/>
      <c r="B435" s="107" t="s">
        <v>520</v>
      </c>
      <c r="C435" s="42"/>
      <c r="D435" s="43" t="s">
        <v>522</v>
      </c>
      <c r="E435" s="43" t="s">
        <v>597</v>
      </c>
      <c r="F435" s="27"/>
      <c r="G435" s="26"/>
      <c r="H435" s="26">
        <v>60</v>
      </c>
      <c r="I435" s="24"/>
      <c r="J435" s="26"/>
      <c r="K435" s="43" t="s">
        <v>597</v>
      </c>
      <c r="L435" s="25"/>
      <c r="M435" s="25">
        <v>0</v>
      </c>
      <c r="N435" s="25">
        <v>0</v>
      </c>
      <c r="O435" s="27"/>
      <c r="P435" s="46"/>
    </row>
    <row r="436" spans="1:16" s="39" customFormat="1" ht="13.75" customHeight="1" x14ac:dyDescent="0.25">
      <c r="A436" s="106"/>
      <c r="B436" s="107" t="s">
        <v>520</v>
      </c>
      <c r="C436" s="42"/>
      <c r="D436" s="43" t="s">
        <v>523</v>
      </c>
      <c r="E436" s="43" t="s">
        <v>597</v>
      </c>
      <c r="F436" s="27"/>
      <c r="G436" s="26"/>
      <c r="H436" s="26">
        <v>60</v>
      </c>
      <c r="I436" s="24"/>
      <c r="J436" s="26"/>
      <c r="K436" s="43" t="s">
        <v>597</v>
      </c>
      <c r="L436" s="25"/>
      <c r="M436" s="25">
        <v>0</v>
      </c>
      <c r="N436" s="25">
        <v>0</v>
      </c>
      <c r="O436" s="27"/>
      <c r="P436" s="46"/>
    </row>
    <row r="437" spans="1:16" s="39" customFormat="1" ht="13.75" customHeight="1" x14ac:dyDescent="0.25">
      <c r="A437" s="106"/>
      <c r="B437" s="107" t="s">
        <v>520</v>
      </c>
      <c r="C437" s="42"/>
      <c r="D437" s="43" t="s">
        <v>524</v>
      </c>
      <c r="E437" s="43" t="s">
        <v>597</v>
      </c>
      <c r="F437" s="27"/>
      <c r="G437" s="26"/>
      <c r="H437" s="26">
        <v>60</v>
      </c>
      <c r="I437" s="24"/>
      <c r="J437" s="26"/>
      <c r="K437" s="43" t="s">
        <v>597</v>
      </c>
      <c r="L437" s="25"/>
      <c r="M437" s="25">
        <v>0</v>
      </c>
      <c r="N437" s="25">
        <v>0</v>
      </c>
      <c r="O437" s="27"/>
      <c r="P437" s="46"/>
    </row>
    <row r="438" spans="1:16" s="39" customFormat="1" ht="13.75" customHeight="1" x14ac:dyDescent="0.25">
      <c r="A438" s="106"/>
      <c r="B438" s="107" t="s">
        <v>520</v>
      </c>
      <c r="C438" s="42"/>
      <c r="D438" s="43" t="s">
        <v>525</v>
      </c>
      <c r="E438" s="43" t="s">
        <v>597</v>
      </c>
      <c r="F438" s="27"/>
      <c r="G438" s="26"/>
      <c r="H438" s="26">
        <v>60</v>
      </c>
      <c r="I438" s="24"/>
      <c r="J438" s="26"/>
      <c r="K438" s="43" t="s">
        <v>597</v>
      </c>
      <c r="L438" s="25"/>
      <c r="M438" s="25">
        <v>0</v>
      </c>
      <c r="N438" s="25">
        <v>0</v>
      </c>
      <c r="O438" s="27"/>
      <c r="P438" s="46"/>
    </row>
    <row r="439" spans="1:16" s="39" customFormat="1" ht="13.75" customHeight="1" x14ac:dyDescent="0.25">
      <c r="A439" s="106"/>
      <c r="B439" s="107" t="s">
        <v>520</v>
      </c>
      <c r="C439" s="42"/>
      <c r="D439" s="43" t="s">
        <v>526</v>
      </c>
      <c r="E439" s="43" t="s">
        <v>597</v>
      </c>
      <c r="F439" s="27"/>
      <c r="G439" s="26"/>
      <c r="H439" s="26">
        <v>60</v>
      </c>
      <c r="I439" s="24"/>
      <c r="J439" s="26"/>
      <c r="K439" s="43" t="s">
        <v>597</v>
      </c>
      <c r="L439" s="25"/>
      <c r="M439" s="25">
        <v>0</v>
      </c>
      <c r="N439" s="25">
        <v>0</v>
      </c>
      <c r="O439" s="27"/>
      <c r="P439" s="46"/>
    </row>
    <row r="440" spans="1:16" s="39" customFormat="1" ht="13.75" customHeight="1" x14ac:dyDescent="0.25">
      <c r="A440" s="106"/>
      <c r="B440" s="107" t="s">
        <v>520</v>
      </c>
      <c r="C440" s="42"/>
      <c r="D440" s="43" t="s">
        <v>527</v>
      </c>
      <c r="E440" s="43" t="s">
        <v>597</v>
      </c>
      <c r="F440" s="27"/>
      <c r="G440" s="26"/>
      <c r="H440" s="26">
        <v>60</v>
      </c>
      <c r="I440" s="24"/>
      <c r="J440" s="26"/>
      <c r="K440" s="43" t="s">
        <v>597</v>
      </c>
      <c r="L440" s="25"/>
      <c r="M440" s="25">
        <v>0</v>
      </c>
      <c r="N440" s="25">
        <v>0</v>
      </c>
      <c r="O440" s="27"/>
      <c r="P440" s="46"/>
    </row>
    <row r="441" spans="1:16" s="39" customFormat="1" ht="13.75" customHeight="1" x14ac:dyDescent="0.25">
      <c r="A441" s="106"/>
      <c r="B441" s="107" t="s">
        <v>520</v>
      </c>
      <c r="C441" s="42"/>
      <c r="D441" s="43" t="s">
        <v>528</v>
      </c>
      <c r="E441" s="43" t="s">
        <v>597</v>
      </c>
      <c r="F441" s="27"/>
      <c r="G441" s="26"/>
      <c r="H441" s="26">
        <v>60</v>
      </c>
      <c r="I441" s="24"/>
      <c r="J441" s="26"/>
      <c r="K441" s="43" t="s">
        <v>597</v>
      </c>
      <c r="L441" s="25"/>
      <c r="M441" s="25">
        <v>0</v>
      </c>
      <c r="N441" s="25">
        <v>0</v>
      </c>
      <c r="O441" s="27"/>
      <c r="P441" s="46"/>
    </row>
    <row r="442" spans="1:16" s="39" customFormat="1" ht="13.75" customHeight="1" x14ac:dyDescent="0.25">
      <c r="A442" s="106"/>
      <c r="B442" s="107" t="s">
        <v>520</v>
      </c>
      <c r="C442" s="42"/>
      <c r="D442" s="43" t="s">
        <v>529</v>
      </c>
      <c r="E442" s="43" t="s">
        <v>597</v>
      </c>
      <c r="F442" s="27"/>
      <c r="G442" s="26"/>
      <c r="H442" s="26">
        <v>60</v>
      </c>
      <c r="I442" s="24"/>
      <c r="J442" s="26"/>
      <c r="K442" s="43" t="s">
        <v>597</v>
      </c>
      <c r="L442" s="25"/>
      <c r="M442" s="25">
        <v>0</v>
      </c>
      <c r="N442" s="25">
        <v>0</v>
      </c>
      <c r="O442" s="27"/>
      <c r="P442" s="46"/>
    </row>
    <row r="443" spans="1:16" s="39" customFormat="1" ht="13.75" customHeight="1" x14ac:dyDescent="0.25">
      <c r="A443" s="106"/>
      <c r="B443" s="107" t="s">
        <v>520</v>
      </c>
      <c r="C443" s="42"/>
      <c r="D443" s="43" t="s">
        <v>530</v>
      </c>
      <c r="E443" s="43" t="s">
        <v>597</v>
      </c>
      <c r="F443" s="27"/>
      <c r="G443" s="26"/>
      <c r="H443" s="26">
        <v>60</v>
      </c>
      <c r="I443" s="24"/>
      <c r="J443" s="26"/>
      <c r="K443" s="43" t="s">
        <v>597</v>
      </c>
      <c r="L443" s="25"/>
      <c r="M443" s="25">
        <v>0</v>
      </c>
      <c r="N443" s="25">
        <v>0</v>
      </c>
      <c r="O443" s="27"/>
      <c r="P443" s="46"/>
    </row>
    <row r="444" spans="1:16" s="39" customFormat="1" ht="13.75" customHeight="1" x14ac:dyDescent="0.25">
      <c r="A444" s="106"/>
      <c r="B444" s="107" t="s">
        <v>520</v>
      </c>
      <c r="C444" s="42"/>
      <c r="D444" s="43" t="s">
        <v>531</v>
      </c>
      <c r="E444" s="43" t="s">
        <v>597</v>
      </c>
      <c r="F444" s="27"/>
      <c r="G444" s="26"/>
      <c r="H444" s="26">
        <v>60</v>
      </c>
      <c r="I444" s="24"/>
      <c r="J444" s="26"/>
      <c r="K444" s="43" t="s">
        <v>597</v>
      </c>
      <c r="L444" s="25"/>
      <c r="M444" s="25">
        <v>0</v>
      </c>
      <c r="N444" s="25">
        <v>0</v>
      </c>
      <c r="O444" s="27"/>
      <c r="P444" s="46"/>
    </row>
    <row r="445" spans="1:16" s="39" customFormat="1" ht="13.75" customHeight="1" x14ac:dyDescent="0.25">
      <c r="A445" s="106"/>
      <c r="B445" s="107" t="s">
        <v>520</v>
      </c>
      <c r="C445" s="42"/>
      <c r="D445" s="43" t="s">
        <v>532</v>
      </c>
      <c r="E445" s="43" t="s">
        <v>597</v>
      </c>
      <c r="F445" s="27"/>
      <c r="G445" s="26"/>
      <c r="H445" s="26">
        <v>60</v>
      </c>
      <c r="I445" s="24"/>
      <c r="J445" s="26"/>
      <c r="K445" s="43" t="s">
        <v>597</v>
      </c>
      <c r="L445" s="25"/>
      <c r="M445" s="25">
        <v>0</v>
      </c>
      <c r="N445" s="25">
        <v>0</v>
      </c>
      <c r="O445" s="27"/>
      <c r="P445" s="46"/>
    </row>
    <row r="446" spans="1:16" s="39" customFormat="1" ht="13.75" customHeight="1" x14ac:dyDescent="0.25">
      <c r="A446" s="106"/>
      <c r="B446" s="107" t="s">
        <v>520</v>
      </c>
      <c r="C446" s="42"/>
      <c r="D446" s="43" t="s">
        <v>533</v>
      </c>
      <c r="E446" s="43" t="s">
        <v>597</v>
      </c>
      <c r="F446" s="27"/>
      <c r="G446" s="26"/>
      <c r="H446" s="26">
        <v>60</v>
      </c>
      <c r="I446" s="24"/>
      <c r="J446" s="26"/>
      <c r="K446" s="43" t="s">
        <v>597</v>
      </c>
      <c r="L446" s="25"/>
      <c r="M446" s="25">
        <v>0</v>
      </c>
      <c r="N446" s="25">
        <v>0</v>
      </c>
      <c r="O446" s="27"/>
      <c r="P446" s="46"/>
    </row>
    <row r="447" spans="1:16" s="39" customFormat="1" ht="13.75" customHeight="1" x14ac:dyDescent="0.25">
      <c r="A447" s="106"/>
      <c r="B447" s="107" t="s">
        <v>520</v>
      </c>
      <c r="C447" s="42"/>
      <c r="D447" s="43" t="s">
        <v>534</v>
      </c>
      <c r="E447" s="43" t="s">
        <v>597</v>
      </c>
      <c r="F447" s="27"/>
      <c r="G447" s="26"/>
      <c r="H447" s="26">
        <v>60</v>
      </c>
      <c r="I447" s="24"/>
      <c r="J447" s="26"/>
      <c r="K447" s="43" t="s">
        <v>597</v>
      </c>
      <c r="L447" s="25"/>
      <c r="M447" s="25">
        <v>0</v>
      </c>
      <c r="N447" s="25">
        <v>0</v>
      </c>
      <c r="O447" s="27"/>
      <c r="P447" s="46"/>
    </row>
    <row r="448" spans="1:16" s="39" customFormat="1" ht="13.75" customHeight="1" x14ac:dyDescent="0.25">
      <c r="A448" s="106"/>
      <c r="B448" s="107" t="s">
        <v>520</v>
      </c>
      <c r="C448" s="42"/>
      <c r="D448" s="43" t="s">
        <v>535</v>
      </c>
      <c r="E448" s="43" t="s">
        <v>597</v>
      </c>
      <c r="F448" s="27"/>
      <c r="G448" s="26"/>
      <c r="H448" s="26">
        <v>60</v>
      </c>
      <c r="I448" s="24"/>
      <c r="J448" s="26"/>
      <c r="K448" s="43" t="s">
        <v>597</v>
      </c>
      <c r="L448" s="25"/>
      <c r="M448" s="25">
        <v>0</v>
      </c>
      <c r="N448" s="25">
        <v>0</v>
      </c>
      <c r="O448" s="27"/>
      <c r="P448" s="46"/>
    </row>
    <row r="449" spans="1:16" s="39" customFormat="1" ht="13.75" customHeight="1" x14ac:dyDescent="0.25">
      <c r="A449" s="106"/>
      <c r="B449" s="107" t="s">
        <v>520</v>
      </c>
      <c r="C449" s="42"/>
      <c r="D449" s="43" t="s">
        <v>536</v>
      </c>
      <c r="E449" s="43" t="s">
        <v>597</v>
      </c>
      <c r="F449" s="27"/>
      <c r="G449" s="26"/>
      <c r="H449" s="26">
        <v>60</v>
      </c>
      <c r="I449" s="24"/>
      <c r="J449" s="26"/>
      <c r="K449" s="43" t="s">
        <v>597</v>
      </c>
      <c r="L449" s="25"/>
      <c r="M449" s="25">
        <v>0</v>
      </c>
      <c r="N449" s="25">
        <v>0</v>
      </c>
      <c r="O449" s="27"/>
      <c r="P449" s="46"/>
    </row>
    <row r="450" spans="1:16" s="39" customFormat="1" ht="13.75" customHeight="1" x14ac:dyDescent="0.25">
      <c r="A450" s="106"/>
      <c r="B450" s="107" t="s">
        <v>520</v>
      </c>
      <c r="C450" s="42"/>
      <c r="D450" s="43" t="s">
        <v>537</v>
      </c>
      <c r="E450" s="43" t="s">
        <v>597</v>
      </c>
      <c r="F450" s="27"/>
      <c r="G450" s="26"/>
      <c r="H450" s="26">
        <v>60</v>
      </c>
      <c r="I450" s="24"/>
      <c r="J450" s="26"/>
      <c r="K450" s="43" t="s">
        <v>597</v>
      </c>
      <c r="L450" s="25"/>
      <c r="M450" s="25">
        <v>0</v>
      </c>
      <c r="N450" s="25">
        <v>0</v>
      </c>
      <c r="O450" s="27"/>
      <c r="P450" s="46"/>
    </row>
    <row r="451" spans="1:16" s="39" customFormat="1" ht="13.75" customHeight="1" x14ac:dyDescent="0.25">
      <c r="A451" s="106"/>
      <c r="B451" s="107" t="s">
        <v>520</v>
      </c>
      <c r="C451" s="42"/>
      <c r="D451" s="43" t="s">
        <v>538</v>
      </c>
      <c r="E451" s="43" t="s">
        <v>597</v>
      </c>
      <c r="F451" s="27"/>
      <c r="G451" s="26"/>
      <c r="H451" s="26">
        <v>60</v>
      </c>
      <c r="I451" s="24"/>
      <c r="J451" s="26"/>
      <c r="K451" s="43" t="s">
        <v>597</v>
      </c>
      <c r="L451" s="25"/>
      <c r="M451" s="25">
        <v>0</v>
      </c>
      <c r="N451" s="25">
        <v>0</v>
      </c>
      <c r="O451" s="27"/>
      <c r="P451" s="46"/>
    </row>
    <row r="452" spans="1:16" s="39" customFormat="1" ht="13.75" customHeight="1" x14ac:dyDescent="0.25">
      <c r="A452" s="106"/>
      <c r="B452" s="107" t="s">
        <v>520</v>
      </c>
      <c r="C452" s="42"/>
      <c r="D452" s="43" t="s">
        <v>539</v>
      </c>
      <c r="E452" s="43" t="s">
        <v>597</v>
      </c>
      <c r="F452" s="27"/>
      <c r="G452" s="26"/>
      <c r="H452" s="26">
        <v>60</v>
      </c>
      <c r="I452" s="24"/>
      <c r="J452" s="26"/>
      <c r="K452" s="43" t="s">
        <v>597</v>
      </c>
      <c r="L452" s="25"/>
      <c r="M452" s="25">
        <v>0</v>
      </c>
      <c r="N452" s="25">
        <v>0</v>
      </c>
      <c r="O452" s="27"/>
      <c r="P452" s="46"/>
    </row>
    <row r="453" spans="1:16" s="39" customFormat="1" ht="13.75" customHeight="1" x14ac:dyDescent="0.25">
      <c r="A453" s="106"/>
      <c r="B453" s="107" t="s">
        <v>520</v>
      </c>
      <c r="C453" s="42"/>
      <c r="D453" s="43" t="s">
        <v>540</v>
      </c>
      <c r="E453" s="43" t="s">
        <v>597</v>
      </c>
      <c r="F453" s="27"/>
      <c r="G453" s="26"/>
      <c r="H453" s="26">
        <v>60</v>
      </c>
      <c r="I453" s="24"/>
      <c r="J453" s="26"/>
      <c r="K453" s="43" t="s">
        <v>597</v>
      </c>
      <c r="L453" s="25"/>
      <c r="M453" s="25">
        <v>0</v>
      </c>
      <c r="N453" s="25">
        <v>0</v>
      </c>
      <c r="O453" s="27"/>
      <c r="P453" s="46"/>
    </row>
    <row r="454" spans="1:16" s="39" customFormat="1" ht="13.75" customHeight="1" x14ac:dyDescent="0.25">
      <c r="A454" s="106"/>
      <c r="B454" s="107" t="s">
        <v>520</v>
      </c>
      <c r="C454" s="42"/>
      <c r="D454" s="43" t="s">
        <v>541</v>
      </c>
      <c r="E454" s="43" t="s">
        <v>597</v>
      </c>
      <c r="F454" s="27"/>
      <c r="G454" s="26"/>
      <c r="H454" s="26">
        <v>60</v>
      </c>
      <c r="I454" s="24"/>
      <c r="J454" s="26"/>
      <c r="K454" s="43" t="s">
        <v>597</v>
      </c>
      <c r="L454" s="25"/>
      <c r="M454" s="25">
        <v>0</v>
      </c>
      <c r="N454" s="25">
        <v>0</v>
      </c>
      <c r="O454" s="27"/>
      <c r="P454" s="46"/>
    </row>
    <row r="455" spans="1:16" s="39" customFormat="1" ht="13.75" customHeight="1" x14ac:dyDescent="0.25">
      <c r="A455" s="106"/>
      <c r="B455" s="107" t="s">
        <v>520</v>
      </c>
      <c r="C455" s="42"/>
      <c r="D455" s="43" t="s">
        <v>542</v>
      </c>
      <c r="E455" s="43" t="s">
        <v>597</v>
      </c>
      <c r="F455" s="27"/>
      <c r="G455" s="26"/>
      <c r="H455" s="26">
        <v>60</v>
      </c>
      <c r="I455" s="24"/>
      <c r="J455" s="26"/>
      <c r="K455" s="43" t="s">
        <v>597</v>
      </c>
      <c r="L455" s="25"/>
      <c r="M455" s="25">
        <v>0</v>
      </c>
      <c r="N455" s="25">
        <v>0</v>
      </c>
      <c r="O455" s="27"/>
      <c r="P455" s="46"/>
    </row>
    <row r="456" spans="1:16" s="39" customFormat="1" ht="13.75" customHeight="1" x14ac:dyDescent="0.25">
      <c r="A456" s="106"/>
      <c r="B456" s="107" t="s">
        <v>520</v>
      </c>
      <c r="C456" s="42"/>
      <c r="D456" s="43" t="s">
        <v>543</v>
      </c>
      <c r="E456" s="43" t="s">
        <v>597</v>
      </c>
      <c r="F456" s="27"/>
      <c r="G456" s="26"/>
      <c r="H456" s="26">
        <v>60</v>
      </c>
      <c r="I456" s="24"/>
      <c r="J456" s="26"/>
      <c r="K456" s="43" t="s">
        <v>597</v>
      </c>
      <c r="L456" s="25"/>
      <c r="M456" s="25">
        <v>0</v>
      </c>
      <c r="N456" s="25">
        <v>0</v>
      </c>
      <c r="O456" s="27"/>
      <c r="P456" s="46"/>
    </row>
    <row r="457" spans="1:16" s="39" customFormat="1" ht="13.75" customHeight="1" x14ac:dyDescent="0.25">
      <c r="A457" s="106"/>
      <c r="B457" s="107" t="s">
        <v>520</v>
      </c>
      <c r="C457" s="42"/>
      <c r="D457" s="43" t="s">
        <v>544</v>
      </c>
      <c r="E457" s="43" t="s">
        <v>597</v>
      </c>
      <c r="F457" s="27"/>
      <c r="G457" s="26"/>
      <c r="H457" s="26">
        <v>60</v>
      </c>
      <c r="I457" s="24"/>
      <c r="J457" s="26"/>
      <c r="K457" s="43" t="s">
        <v>597</v>
      </c>
      <c r="L457" s="25"/>
      <c r="M457" s="25">
        <v>0</v>
      </c>
      <c r="N457" s="25">
        <v>0</v>
      </c>
      <c r="O457" s="27"/>
      <c r="P457" s="46"/>
    </row>
    <row r="458" spans="1:16" s="39" customFormat="1" ht="13.75" customHeight="1" x14ac:dyDescent="0.25">
      <c r="A458" s="106"/>
      <c r="B458" s="107" t="s">
        <v>520</v>
      </c>
      <c r="C458" s="42"/>
      <c r="D458" s="43" t="s">
        <v>545</v>
      </c>
      <c r="E458" s="43" t="s">
        <v>597</v>
      </c>
      <c r="F458" s="27"/>
      <c r="G458" s="26"/>
      <c r="H458" s="26">
        <v>60</v>
      </c>
      <c r="I458" s="24"/>
      <c r="J458" s="26"/>
      <c r="K458" s="43" t="s">
        <v>597</v>
      </c>
      <c r="L458" s="25"/>
      <c r="M458" s="25">
        <v>0</v>
      </c>
      <c r="N458" s="25">
        <v>0</v>
      </c>
      <c r="O458" s="27"/>
      <c r="P458" s="46"/>
    </row>
    <row r="459" spans="1:16" s="39" customFormat="1" ht="13.75" customHeight="1" x14ac:dyDescent="0.25">
      <c r="A459" s="106"/>
      <c r="B459" s="107" t="s">
        <v>520</v>
      </c>
      <c r="C459" s="42"/>
      <c r="D459" s="43" t="s">
        <v>546</v>
      </c>
      <c r="E459" s="43" t="s">
        <v>597</v>
      </c>
      <c r="F459" s="27"/>
      <c r="G459" s="26"/>
      <c r="H459" s="26">
        <v>60</v>
      </c>
      <c r="I459" s="24"/>
      <c r="J459" s="26"/>
      <c r="K459" s="43" t="s">
        <v>597</v>
      </c>
      <c r="L459" s="25"/>
      <c r="M459" s="25">
        <v>0</v>
      </c>
      <c r="N459" s="25">
        <v>0</v>
      </c>
      <c r="O459" s="27"/>
      <c r="P459" s="46"/>
    </row>
    <row r="460" spans="1:16" s="39" customFormat="1" ht="13.75" customHeight="1" x14ac:dyDescent="0.25">
      <c r="A460" s="106"/>
      <c r="B460" s="107" t="s">
        <v>520</v>
      </c>
      <c r="C460" s="42"/>
      <c r="D460" s="43" t="s">
        <v>547</v>
      </c>
      <c r="E460" s="43" t="s">
        <v>597</v>
      </c>
      <c r="F460" s="27"/>
      <c r="G460" s="26"/>
      <c r="H460" s="26">
        <v>60</v>
      </c>
      <c r="I460" s="24"/>
      <c r="J460" s="26"/>
      <c r="K460" s="43" t="s">
        <v>597</v>
      </c>
      <c r="L460" s="25"/>
      <c r="M460" s="25">
        <v>0</v>
      </c>
      <c r="N460" s="25">
        <v>0</v>
      </c>
      <c r="O460" s="27"/>
      <c r="P460" s="46"/>
    </row>
    <row r="461" spans="1:16" s="39" customFormat="1" ht="13.75" customHeight="1" x14ac:dyDescent="0.25">
      <c r="A461" s="106"/>
      <c r="B461" s="107" t="s">
        <v>520</v>
      </c>
      <c r="C461" s="42"/>
      <c r="D461" s="43" t="s">
        <v>548</v>
      </c>
      <c r="E461" s="43" t="s">
        <v>597</v>
      </c>
      <c r="F461" s="27"/>
      <c r="G461" s="26"/>
      <c r="H461" s="26">
        <v>60</v>
      </c>
      <c r="I461" s="24"/>
      <c r="J461" s="26"/>
      <c r="K461" s="43" t="s">
        <v>597</v>
      </c>
      <c r="L461" s="25"/>
      <c r="M461" s="25">
        <v>0</v>
      </c>
      <c r="N461" s="25">
        <v>0</v>
      </c>
      <c r="O461" s="27"/>
      <c r="P461" s="46"/>
    </row>
    <row r="462" spans="1:16" s="39" customFormat="1" ht="13.75" customHeight="1" x14ac:dyDescent="0.25">
      <c r="A462" s="106"/>
      <c r="B462" s="107" t="s">
        <v>520</v>
      </c>
      <c r="C462" s="42"/>
      <c r="D462" s="43" t="s">
        <v>549</v>
      </c>
      <c r="E462" s="43" t="s">
        <v>597</v>
      </c>
      <c r="F462" s="27"/>
      <c r="G462" s="26"/>
      <c r="H462" s="26">
        <v>60</v>
      </c>
      <c r="I462" s="24"/>
      <c r="J462" s="26"/>
      <c r="K462" s="43" t="s">
        <v>597</v>
      </c>
      <c r="L462" s="25"/>
      <c r="M462" s="25">
        <v>0</v>
      </c>
      <c r="N462" s="25">
        <v>0</v>
      </c>
      <c r="O462" s="27"/>
      <c r="P462" s="46"/>
    </row>
    <row r="463" spans="1:16" s="39" customFormat="1" ht="13.75" customHeight="1" x14ac:dyDescent="0.25">
      <c r="A463" s="106"/>
      <c r="B463" s="107" t="s">
        <v>520</v>
      </c>
      <c r="C463" s="42"/>
      <c r="D463" s="43" t="s">
        <v>550</v>
      </c>
      <c r="E463" s="43" t="s">
        <v>597</v>
      </c>
      <c r="F463" s="27"/>
      <c r="G463" s="26"/>
      <c r="H463" s="26">
        <v>60</v>
      </c>
      <c r="I463" s="24"/>
      <c r="J463" s="26"/>
      <c r="K463" s="43" t="s">
        <v>597</v>
      </c>
      <c r="L463" s="25"/>
      <c r="M463" s="25">
        <v>0</v>
      </c>
      <c r="N463" s="25">
        <v>0</v>
      </c>
      <c r="O463" s="27"/>
      <c r="P463" s="46"/>
    </row>
    <row r="464" spans="1:16" s="39" customFormat="1" ht="13.75" customHeight="1" x14ac:dyDescent="0.25">
      <c r="A464" s="106"/>
      <c r="B464" s="107" t="s">
        <v>520</v>
      </c>
      <c r="C464" s="42"/>
      <c r="D464" s="43" t="s">
        <v>551</v>
      </c>
      <c r="E464" s="43" t="s">
        <v>597</v>
      </c>
      <c r="F464" s="27"/>
      <c r="G464" s="26"/>
      <c r="H464" s="26">
        <v>60</v>
      </c>
      <c r="I464" s="24"/>
      <c r="J464" s="26"/>
      <c r="K464" s="43" t="s">
        <v>597</v>
      </c>
      <c r="L464" s="25"/>
      <c r="M464" s="25">
        <v>0</v>
      </c>
      <c r="N464" s="25">
        <v>0</v>
      </c>
      <c r="O464" s="27"/>
      <c r="P464" s="46"/>
    </row>
    <row r="465" spans="1:16" s="39" customFormat="1" ht="13.75" customHeight="1" x14ac:dyDescent="0.25">
      <c r="A465" s="106"/>
      <c r="B465" s="107" t="s">
        <v>520</v>
      </c>
      <c r="C465" s="42"/>
      <c r="D465" s="43" t="s">
        <v>552</v>
      </c>
      <c r="E465" s="43" t="s">
        <v>597</v>
      </c>
      <c r="F465" s="27"/>
      <c r="G465" s="26"/>
      <c r="H465" s="26">
        <v>60</v>
      </c>
      <c r="I465" s="24"/>
      <c r="J465" s="26"/>
      <c r="K465" s="43" t="s">
        <v>597</v>
      </c>
      <c r="L465" s="25"/>
      <c r="M465" s="25">
        <v>0</v>
      </c>
      <c r="N465" s="25">
        <v>0</v>
      </c>
      <c r="O465" s="27"/>
      <c r="P465" s="46"/>
    </row>
    <row r="466" spans="1:16" s="39" customFormat="1" ht="13.75" customHeight="1" x14ac:dyDescent="0.25">
      <c r="A466" s="106"/>
      <c r="B466" s="107" t="s">
        <v>520</v>
      </c>
      <c r="C466" s="42"/>
      <c r="D466" s="43" t="s">
        <v>553</v>
      </c>
      <c r="E466" s="43" t="s">
        <v>597</v>
      </c>
      <c r="F466" s="27"/>
      <c r="G466" s="26"/>
      <c r="H466" s="26">
        <v>60</v>
      </c>
      <c r="I466" s="24"/>
      <c r="J466" s="26"/>
      <c r="K466" s="43" t="s">
        <v>597</v>
      </c>
      <c r="L466" s="25"/>
      <c r="M466" s="25">
        <v>0</v>
      </c>
      <c r="N466" s="25">
        <v>0</v>
      </c>
      <c r="O466" s="27"/>
      <c r="P466" s="46"/>
    </row>
    <row r="467" spans="1:16" s="39" customFormat="1" ht="13.75" customHeight="1" x14ac:dyDescent="0.25">
      <c r="A467" s="106"/>
      <c r="B467" s="107" t="s">
        <v>520</v>
      </c>
      <c r="C467" s="42"/>
      <c r="D467" s="43" t="s">
        <v>554</v>
      </c>
      <c r="E467" s="43" t="s">
        <v>597</v>
      </c>
      <c r="F467" s="27"/>
      <c r="G467" s="26"/>
      <c r="H467" s="26">
        <v>60</v>
      </c>
      <c r="I467" s="24"/>
      <c r="J467" s="26"/>
      <c r="K467" s="43" t="s">
        <v>597</v>
      </c>
      <c r="L467" s="25"/>
      <c r="M467" s="25">
        <v>0</v>
      </c>
      <c r="N467" s="25">
        <v>0</v>
      </c>
      <c r="O467" s="27"/>
      <c r="P467" s="46"/>
    </row>
    <row r="468" spans="1:16" s="39" customFormat="1" ht="13.75" customHeight="1" x14ac:dyDescent="0.25">
      <c r="A468" s="106"/>
      <c r="B468" s="107" t="s">
        <v>520</v>
      </c>
      <c r="C468" s="42"/>
      <c r="D468" s="43" t="s">
        <v>555</v>
      </c>
      <c r="E468" s="43" t="s">
        <v>597</v>
      </c>
      <c r="F468" s="27"/>
      <c r="G468" s="26"/>
      <c r="H468" s="26">
        <v>60</v>
      </c>
      <c r="I468" s="24"/>
      <c r="J468" s="26"/>
      <c r="K468" s="43" t="s">
        <v>597</v>
      </c>
      <c r="L468" s="25"/>
      <c r="M468" s="25">
        <v>0</v>
      </c>
      <c r="N468" s="25">
        <v>0</v>
      </c>
      <c r="O468" s="27"/>
      <c r="P468" s="46"/>
    </row>
    <row r="469" spans="1:16" s="39" customFormat="1" ht="13.75" customHeight="1" x14ac:dyDescent="0.25">
      <c r="A469" s="106"/>
      <c r="B469" s="107" t="s">
        <v>520</v>
      </c>
      <c r="C469" s="42"/>
      <c r="D469" s="43" t="s">
        <v>556</v>
      </c>
      <c r="E469" s="43" t="s">
        <v>597</v>
      </c>
      <c r="F469" s="27"/>
      <c r="G469" s="26"/>
      <c r="H469" s="26">
        <v>60</v>
      </c>
      <c r="I469" s="24"/>
      <c r="J469" s="26"/>
      <c r="K469" s="43" t="s">
        <v>597</v>
      </c>
      <c r="L469" s="25"/>
      <c r="M469" s="25">
        <v>0</v>
      </c>
      <c r="N469" s="25">
        <v>0</v>
      </c>
      <c r="O469" s="27"/>
      <c r="P469" s="46"/>
    </row>
    <row r="470" spans="1:16" s="39" customFormat="1" ht="13.75" customHeight="1" x14ac:dyDescent="0.25">
      <c r="A470" s="106"/>
      <c r="B470" s="107" t="s">
        <v>520</v>
      </c>
      <c r="C470" s="42"/>
      <c r="D470" s="43" t="s">
        <v>557</v>
      </c>
      <c r="E470" s="43" t="s">
        <v>597</v>
      </c>
      <c r="F470" s="27"/>
      <c r="G470" s="26"/>
      <c r="H470" s="26">
        <v>60</v>
      </c>
      <c r="I470" s="24"/>
      <c r="J470" s="26"/>
      <c r="K470" s="43" t="s">
        <v>597</v>
      </c>
      <c r="L470" s="25"/>
      <c r="M470" s="25">
        <v>0</v>
      </c>
      <c r="N470" s="25">
        <v>0</v>
      </c>
      <c r="O470" s="27"/>
      <c r="P470" s="46"/>
    </row>
    <row r="471" spans="1:16" s="39" customFormat="1" ht="13.75" customHeight="1" x14ac:dyDescent="0.25">
      <c r="A471" s="106"/>
      <c r="B471" s="107" t="s">
        <v>520</v>
      </c>
      <c r="C471" s="42"/>
      <c r="D471" s="43" t="s">
        <v>558</v>
      </c>
      <c r="E471" s="43" t="s">
        <v>597</v>
      </c>
      <c r="F471" s="27"/>
      <c r="G471" s="26"/>
      <c r="H471" s="26">
        <v>60</v>
      </c>
      <c r="I471" s="24"/>
      <c r="J471" s="26"/>
      <c r="K471" s="43" t="s">
        <v>597</v>
      </c>
      <c r="L471" s="25"/>
      <c r="M471" s="25">
        <v>0</v>
      </c>
      <c r="N471" s="25">
        <v>0</v>
      </c>
      <c r="O471" s="27"/>
      <c r="P471" s="46"/>
    </row>
    <row r="472" spans="1:16" s="39" customFormat="1" ht="13.75" customHeight="1" x14ac:dyDescent="0.25">
      <c r="A472" s="106"/>
      <c r="B472" s="107" t="s">
        <v>520</v>
      </c>
      <c r="C472" s="42"/>
      <c r="D472" s="43" t="s">
        <v>559</v>
      </c>
      <c r="E472" s="43" t="s">
        <v>597</v>
      </c>
      <c r="F472" s="27"/>
      <c r="G472" s="26"/>
      <c r="H472" s="26">
        <v>60</v>
      </c>
      <c r="I472" s="24"/>
      <c r="J472" s="26"/>
      <c r="K472" s="43" t="s">
        <v>597</v>
      </c>
      <c r="L472" s="25"/>
      <c r="M472" s="25">
        <v>0</v>
      </c>
      <c r="N472" s="25">
        <v>0</v>
      </c>
      <c r="O472" s="27"/>
      <c r="P472" s="46"/>
    </row>
    <row r="473" spans="1:16" s="39" customFormat="1" ht="13.75" customHeight="1" x14ac:dyDescent="0.25">
      <c r="A473" s="106"/>
      <c r="B473" s="107" t="s">
        <v>520</v>
      </c>
      <c r="C473" s="42"/>
      <c r="D473" s="43" t="s">
        <v>560</v>
      </c>
      <c r="E473" s="43" t="s">
        <v>597</v>
      </c>
      <c r="F473" s="27"/>
      <c r="G473" s="26"/>
      <c r="H473" s="26">
        <v>60</v>
      </c>
      <c r="I473" s="24"/>
      <c r="J473" s="26"/>
      <c r="K473" s="43" t="s">
        <v>597</v>
      </c>
      <c r="L473" s="25"/>
      <c r="M473" s="25">
        <v>0</v>
      </c>
      <c r="N473" s="25">
        <v>0</v>
      </c>
      <c r="O473" s="27"/>
      <c r="P473" s="46"/>
    </row>
    <row r="474" spans="1:16" s="39" customFormat="1" ht="13.75" customHeight="1" x14ac:dyDescent="0.25">
      <c r="A474" s="106"/>
      <c r="B474" s="107" t="s">
        <v>520</v>
      </c>
      <c r="C474" s="42"/>
      <c r="D474" s="43" t="s">
        <v>561</v>
      </c>
      <c r="E474" s="43" t="s">
        <v>597</v>
      </c>
      <c r="F474" s="27"/>
      <c r="G474" s="26"/>
      <c r="H474" s="26">
        <v>60</v>
      </c>
      <c r="I474" s="24"/>
      <c r="J474" s="26"/>
      <c r="K474" s="43" t="s">
        <v>597</v>
      </c>
      <c r="L474" s="25"/>
      <c r="M474" s="25">
        <v>0</v>
      </c>
      <c r="N474" s="25">
        <v>0</v>
      </c>
      <c r="O474" s="27"/>
      <c r="P474" s="46"/>
    </row>
    <row r="475" spans="1:16" s="39" customFormat="1" ht="13.75" customHeight="1" x14ac:dyDescent="0.25">
      <c r="A475" s="106"/>
      <c r="B475" s="107" t="s">
        <v>520</v>
      </c>
      <c r="C475" s="42"/>
      <c r="D475" s="43" t="s">
        <v>562</v>
      </c>
      <c r="E475" s="43" t="s">
        <v>597</v>
      </c>
      <c r="F475" s="27"/>
      <c r="G475" s="26"/>
      <c r="H475" s="26">
        <v>60</v>
      </c>
      <c r="I475" s="24"/>
      <c r="J475" s="26"/>
      <c r="K475" s="43" t="s">
        <v>597</v>
      </c>
      <c r="L475" s="25"/>
      <c r="M475" s="25">
        <v>0</v>
      </c>
      <c r="N475" s="25">
        <v>0</v>
      </c>
      <c r="O475" s="27"/>
      <c r="P475" s="46"/>
    </row>
    <row r="476" spans="1:16" s="39" customFormat="1" ht="13.75" customHeight="1" x14ac:dyDescent="0.25">
      <c r="A476" s="106"/>
      <c r="B476" s="107" t="s">
        <v>520</v>
      </c>
      <c r="C476" s="42"/>
      <c r="D476" s="43" t="s">
        <v>563</v>
      </c>
      <c r="E476" s="43" t="s">
        <v>597</v>
      </c>
      <c r="F476" s="27"/>
      <c r="G476" s="26"/>
      <c r="H476" s="26">
        <v>60</v>
      </c>
      <c r="I476" s="24"/>
      <c r="J476" s="26"/>
      <c r="K476" s="43" t="s">
        <v>597</v>
      </c>
      <c r="L476" s="25"/>
      <c r="M476" s="25">
        <v>0</v>
      </c>
      <c r="N476" s="25">
        <v>0</v>
      </c>
      <c r="O476" s="27"/>
      <c r="P476" s="46"/>
    </row>
    <row r="477" spans="1:16" s="39" customFormat="1" ht="13.75" customHeight="1" x14ac:dyDescent="0.25">
      <c r="A477" s="106"/>
      <c r="B477" s="107" t="s">
        <v>520</v>
      </c>
      <c r="C477" s="42"/>
      <c r="D477" s="43" t="s">
        <v>564</v>
      </c>
      <c r="E477" s="43" t="s">
        <v>597</v>
      </c>
      <c r="F477" s="27"/>
      <c r="G477" s="26"/>
      <c r="H477" s="26">
        <v>60</v>
      </c>
      <c r="I477" s="24"/>
      <c r="J477" s="26"/>
      <c r="K477" s="43" t="s">
        <v>597</v>
      </c>
      <c r="L477" s="25"/>
      <c r="M477" s="25">
        <v>0</v>
      </c>
      <c r="N477" s="25">
        <v>0</v>
      </c>
      <c r="O477" s="27"/>
      <c r="P477" s="46"/>
    </row>
    <row r="478" spans="1:16" s="39" customFormat="1" ht="13.75" customHeight="1" x14ac:dyDescent="0.25">
      <c r="A478" s="106"/>
      <c r="B478" s="107" t="s">
        <v>520</v>
      </c>
      <c r="C478" s="42"/>
      <c r="D478" s="43" t="s">
        <v>565</v>
      </c>
      <c r="E478" s="43" t="s">
        <v>597</v>
      </c>
      <c r="F478" s="27"/>
      <c r="G478" s="26"/>
      <c r="H478" s="26">
        <v>60</v>
      </c>
      <c r="I478" s="24"/>
      <c r="J478" s="26"/>
      <c r="K478" s="43" t="s">
        <v>597</v>
      </c>
      <c r="L478" s="25"/>
      <c r="M478" s="25">
        <v>0</v>
      </c>
      <c r="N478" s="25">
        <v>0</v>
      </c>
      <c r="O478" s="27"/>
      <c r="P478" s="46"/>
    </row>
    <row r="479" spans="1:16" s="39" customFormat="1" ht="13.75" customHeight="1" x14ac:dyDescent="0.25">
      <c r="A479" s="106"/>
      <c r="B479" s="107" t="s">
        <v>520</v>
      </c>
      <c r="C479" s="42"/>
      <c r="D479" s="43" t="s">
        <v>566</v>
      </c>
      <c r="E479" s="43" t="s">
        <v>597</v>
      </c>
      <c r="F479" s="27"/>
      <c r="G479" s="26"/>
      <c r="H479" s="26">
        <v>60</v>
      </c>
      <c r="I479" s="24"/>
      <c r="J479" s="26"/>
      <c r="K479" s="43" t="s">
        <v>597</v>
      </c>
      <c r="L479" s="25"/>
      <c r="M479" s="25">
        <v>0</v>
      </c>
      <c r="N479" s="25">
        <v>0</v>
      </c>
      <c r="O479" s="27"/>
      <c r="P479" s="46"/>
    </row>
    <row r="480" spans="1:16" s="39" customFormat="1" ht="13.75" customHeight="1" x14ac:dyDescent="0.25">
      <c r="A480" s="106"/>
      <c r="B480" s="107" t="s">
        <v>520</v>
      </c>
      <c r="C480" s="42"/>
      <c r="D480" s="43" t="s">
        <v>567</v>
      </c>
      <c r="E480" s="43" t="s">
        <v>597</v>
      </c>
      <c r="F480" s="27"/>
      <c r="G480" s="26"/>
      <c r="H480" s="26">
        <v>60</v>
      </c>
      <c r="I480" s="24"/>
      <c r="J480" s="26"/>
      <c r="K480" s="43" t="s">
        <v>597</v>
      </c>
      <c r="L480" s="25"/>
      <c r="M480" s="25">
        <v>0</v>
      </c>
      <c r="N480" s="25">
        <v>0</v>
      </c>
      <c r="O480" s="27"/>
      <c r="P480" s="46"/>
    </row>
    <row r="481" spans="1:16" s="39" customFormat="1" ht="13.75" customHeight="1" x14ac:dyDescent="0.25">
      <c r="A481" s="106"/>
      <c r="B481" s="107" t="s">
        <v>520</v>
      </c>
      <c r="C481" s="42"/>
      <c r="D481" s="43" t="s">
        <v>568</v>
      </c>
      <c r="E481" s="43" t="s">
        <v>597</v>
      </c>
      <c r="F481" s="27"/>
      <c r="G481" s="26"/>
      <c r="H481" s="26">
        <v>60</v>
      </c>
      <c r="I481" s="24"/>
      <c r="J481" s="26"/>
      <c r="K481" s="43" t="s">
        <v>597</v>
      </c>
      <c r="L481" s="25"/>
      <c r="M481" s="25">
        <v>0</v>
      </c>
      <c r="N481" s="25">
        <v>0</v>
      </c>
      <c r="O481" s="27"/>
      <c r="P481" s="46"/>
    </row>
    <row r="482" spans="1:16" s="39" customFormat="1" ht="13.75" customHeight="1" x14ac:dyDescent="0.25">
      <c r="A482" s="106"/>
      <c r="B482" s="107" t="s">
        <v>520</v>
      </c>
      <c r="C482" s="42"/>
      <c r="D482" s="43" t="s">
        <v>569</v>
      </c>
      <c r="E482" s="43" t="s">
        <v>597</v>
      </c>
      <c r="F482" s="27"/>
      <c r="G482" s="26"/>
      <c r="H482" s="26">
        <v>60</v>
      </c>
      <c r="I482" s="24"/>
      <c r="J482" s="26"/>
      <c r="K482" s="43" t="s">
        <v>597</v>
      </c>
      <c r="L482" s="25"/>
      <c r="M482" s="25">
        <v>0</v>
      </c>
      <c r="N482" s="25">
        <v>0</v>
      </c>
      <c r="O482" s="27"/>
      <c r="P482" s="46"/>
    </row>
    <row r="483" spans="1:16" s="39" customFormat="1" ht="13.75" customHeight="1" x14ac:dyDescent="0.25">
      <c r="A483" s="106"/>
      <c r="B483" s="107" t="s">
        <v>520</v>
      </c>
      <c r="C483" s="42"/>
      <c r="D483" s="43" t="s">
        <v>570</v>
      </c>
      <c r="E483" s="43" t="s">
        <v>597</v>
      </c>
      <c r="F483" s="27"/>
      <c r="G483" s="26"/>
      <c r="H483" s="26">
        <v>60</v>
      </c>
      <c r="I483" s="24"/>
      <c r="J483" s="26"/>
      <c r="K483" s="43" t="s">
        <v>597</v>
      </c>
      <c r="L483" s="25"/>
      <c r="M483" s="25">
        <v>0</v>
      </c>
      <c r="N483" s="25">
        <v>0</v>
      </c>
      <c r="O483" s="27"/>
      <c r="P483" s="46"/>
    </row>
    <row r="484" spans="1:16" s="39" customFormat="1" ht="13.75" customHeight="1" x14ac:dyDescent="0.25">
      <c r="A484" s="106"/>
      <c r="B484" s="107" t="s">
        <v>520</v>
      </c>
      <c r="C484" s="42"/>
      <c r="D484" s="43" t="s">
        <v>571</v>
      </c>
      <c r="E484" s="43" t="s">
        <v>597</v>
      </c>
      <c r="F484" s="27"/>
      <c r="G484" s="26"/>
      <c r="H484" s="26">
        <v>60</v>
      </c>
      <c r="I484" s="24"/>
      <c r="J484" s="26"/>
      <c r="K484" s="43" t="s">
        <v>597</v>
      </c>
      <c r="L484" s="25"/>
      <c r="M484" s="25">
        <v>0</v>
      </c>
      <c r="N484" s="25">
        <v>0</v>
      </c>
      <c r="O484" s="27"/>
      <c r="P484" s="46"/>
    </row>
    <row r="485" spans="1:16" s="39" customFormat="1" ht="13.75" customHeight="1" x14ac:dyDescent="0.25">
      <c r="A485" s="106"/>
      <c r="B485" s="107" t="s">
        <v>520</v>
      </c>
      <c r="C485" s="42"/>
      <c r="D485" s="43" t="s">
        <v>572</v>
      </c>
      <c r="E485" s="43" t="s">
        <v>597</v>
      </c>
      <c r="F485" s="27"/>
      <c r="G485" s="26"/>
      <c r="H485" s="26">
        <v>60</v>
      </c>
      <c r="I485" s="24"/>
      <c r="J485" s="26"/>
      <c r="K485" s="43" t="s">
        <v>597</v>
      </c>
      <c r="L485" s="25"/>
      <c r="M485" s="25">
        <v>0</v>
      </c>
      <c r="N485" s="25">
        <v>0</v>
      </c>
      <c r="O485" s="27"/>
      <c r="P485" s="46"/>
    </row>
    <row r="486" spans="1:16" s="39" customFormat="1" ht="13.75" customHeight="1" x14ac:dyDescent="0.25">
      <c r="A486" s="106"/>
      <c r="B486" s="107" t="s">
        <v>520</v>
      </c>
      <c r="C486" s="42"/>
      <c r="D486" s="43" t="s">
        <v>573</v>
      </c>
      <c r="E486" s="43" t="s">
        <v>597</v>
      </c>
      <c r="F486" s="27"/>
      <c r="G486" s="26"/>
      <c r="H486" s="26">
        <v>60</v>
      </c>
      <c r="I486" s="24"/>
      <c r="J486" s="26"/>
      <c r="K486" s="43" t="s">
        <v>597</v>
      </c>
      <c r="L486" s="25"/>
      <c r="M486" s="25">
        <v>0</v>
      </c>
      <c r="N486" s="25">
        <v>0</v>
      </c>
      <c r="O486" s="27"/>
      <c r="P486" s="46"/>
    </row>
    <row r="487" spans="1:16" s="39" customFormat="1" ht="13.75" customHeight="1" thickBot="1" x14ac:dyDescent="0.3">
      <c r="A487" s="106"/>
      <c r="B487" s="181" t="s">
        <v>520</v>
      </c>
      <c r="C487" s="42"/>
      <c r="D487" s="43" t="s">
        <v>574</v>
      </c>
      <c r="E487" s="43" t="s">
        <v>597</v>
      </c>
      <c r="F487" s="27"/>
      <c r="G487" s="26"/>
      <c r="H487" s="26">
        <v>60</v>
      </c>
      <c r="I487" s="24"/>
      <c r="J487" s="26"/>
      <c r="K487" s="43" t="s">
        <v>597</v>
      </c>
      <c r="L487" s="25"/>
      <c r="M487" s="25">
        <v>0</v>
      </c>
      <c r="N487" s="25">
        <v>0</v>
      </c>
      <c r="O487" s="27"/>
      <c r="P487" s="46"/>
    </row>
    <row r="488" spans="1:16" s="70" customFormat="1" ht="13.75" customHeight="1" thickBot="1" x14ac:dyDescent="0.35">
      <c r="A488" s="142"/>
      <c r="B488" s="180" t="s">
        <v>21</v>
      </c>
      <c r="C488" s="101"/>
      <c r="D488" s="102"/>
      <c r="E488" s="102"/>
      <c r="F488" s="62">
        <v>0</v>
      </c>
      <c r="G488" s="61"/>
      <c r="H488" s="61"/>
      <c r="I488" s="59"/>
      <c r="J488" s="61"/>
      <c r="K488" s="102"/>
      <c r="L488" s="60">
        <v>0</v>
      </c>
      <c r="M488" s="60">
        <v>0</v>
      </c>
      <c r="N488" s="60">
        <v>0</v>
      </c>
      <c r="O488" s="62"/>
      <c r="P488" s="103"/>
    </row>
    <row r="489" spans="1:16" s="99" customFormat="1" ht="13" x14ac:dyDescent="0.35">
      <c r="A489" s="143" t="s">
        <v>575</v>
      </c>
      <c r="B489" s="144"/>
      <c r="C489" s="148"/>
      <c r="D489" s="149"/>
      <c r="E489" s="149"/>
      <c r="F489" s="147">
        <v>59150134.169999994</v>
      </c>
      <c r="G489" s="146"/>
      <c r="H489" s="146"/>
      <c r="I489" s="145"/>
      <c r="J489" s="146"/>
      <c r="K489" s="149"/>
      <c r="L489" s="147">
        <v>50166199.219999999</v>
      </c>
      <c r="M489" s="147">
        <v>0</v>
      </c>
      <c r="N489" s="147">
        <v>50166199.219999999</v>
      </c>
      <c r="O489" s="147">
        <v>0</v>
      </c>
      <c r="P489" s="150"/>
    </row>
    <row r="490" spans="1:16" s="99" customFormat="1" ht="13.75" customHeight="1" thickBot="1" x14ac:dyDescent="0.4">
      <c r="A490" s="151"/>
      <c r="B490" s="152"/>
      <c r="C490" s="156"/>
      <c r="D490" s="157"/>
      <c r="E490" s="157"/>
      <c r="F490" s="155"/>
      <c r="G490" s="154"/>
      <c r="H490" s="154"/>
      <c r="I490" s="153"/>
      <c r="J490" s="154"/>
      <c r="K490" s="157"/>
      <c r="L490" s="155"/>
      <c r="M490" s="155"/>
      <c r="N490" s="155"/>
      <c r="O490" s="155"/>
      <c r="P490" s="158"/>
    </row>
    <row r="491" spans="1:16" s="43" customFormat="1" ht="12.5" x14ac:dyDescent="0.25">
      <c r="B491" s="136"/>
      <c r="C491" s="105"/>
      <c r="F491" s="27"/>
      <c r="G491" s="26"/>
      <c r="H491" s="26"/>
      <c r="I491" s="24"/>
      <c r="J491" s="26"/>
      <c r="L491" s="25"/>
      <c r="M491" s="25"/>
      <c r="N491" s="25"/>
      <c r="O491" s="27"/>
      <c r="P491" s="159"/>
    </row>
    <row r="492" spans="1:16" s="43" customFormat="1" ht="12.5" x14ac:dyDescent="0.25">
      <c r="B492" s="136"/>
      <c r="C492" s="105"/>
      <c r="F492" s="27"/>
      <c r="G492" s="26"/>
      <c r="H492" s="26"/>
      <c r="I492" s="24"/>
      <c r="J492" s="26"/>
      <c r="L492" s="25"/>
      <c r="M492" s="25"/>
      <c r="N492" s="25"/>
      <c r="O492" s="27"/>
      <c r="P492" s="159"/>
    </row>
    <row r="493" spans="1:16" s="43" customFormat="1" ht="12.5" x14ac:dyDescent="0.25">
      <c r="B493" s="136"/>
      <c r="C493" s="105"/>
      <c r="F493" s="27"/>
      <c r="G493" s="26"/>
      <c r="H493" s="26"/>
      <c r="I493" s="24"/>
      <c r="J493" s="26"/>
      <c r="L493" s="25"/>
      <c r="M493" s="25"/>
      <c r="N493" s="25"/>
      <c r="O493" s="27"/>
      <c r="P493" s="159"/>
    </row>
    <row r="494" spans="1:16" s="43" customFormat="1" ht="12.5" x14ac:dyDescent="0.25">
      <c r="B494" s="136"/>
      <c r="C494" s="105"/>
      <c r="F494" s="27"/>
      <c r="G494" s="26"/>
      <c r="H494" s="26"/>
      <c r="I494" s="24"/>
      <c r="J494" s="26"/>
      <c r="L494" s="25"/>
      <c r="M494" s="25"/>
      <c r="N494" s="25"/>
      <c r="O494" s="27"/>
      <c r="P494" s="159"/>
    </row>
    <row r="495" spans="1:16" s="43" customFormat="1" ht="12.5" x14ac:dyDescent="0.25">
      <c r="B495" s="136"/>
      <c r="C495" s="105"/>
      <c r="F495" s="27"/>
      <c r="G495" s="26"/>
      <c r="H495" s="26"/>
      <c r="I495" s="24"/>
      <c r="J495" s="26"/>
      <c r="L495" s="25"/>
      <c r="M495" s="25"/>
      <c r="N495" s="25"/>
      <c r="O495" s="27"/>
      <c r="P495" s="159"/>
    </row>
    <row r="496" spans="1:16" s="43" customFormat="1" ht="12.5" x14ac:dyDescent="0.25">
      <c r="B496" s="136"/>
      <c r="C496" s="105"/>
      <c r="F496" s="27"/>
      <c r="G496" s="26"/>
      <c r="H496" s="26"/>
      <c r="I496" s="24"/>
      <c r="J496" s="26"/>
      <c r="L496" s="25"/>
      <c r="M496" s="25"/>
      <c r="N496" s="25"/>
      <c r="O496" s="27"/>
      <c r="P496" s="159"/>
    </row>
    <row r="497" spans="2:16" s="43" customFormat="1" ht="12.5" x14ac:dyDescent="0.25">
      <c r="B497" s="136"/>
      <c r="C497" s="105"/>
      <c r="F497" s="27"/>
      <c r="G497" s="26"/>
      <c r="H497" s="26"/>
      <c r="I497" s="24"/>
      <c r="J497" s="26"/>
      <c r="L497" s="25"/>
      <c r="M497" s="25"/>
      <c r="N497" s="25"/>
      <c r="O497" s="27"/>
      <c r="P497" s="159"/>
    </row>
    <row r="498" spans="2:16" s="43" customFormat="1" ht="12.5" x14ac:dyDescent="0.25">
      <c r="B498" s="136"/>
      <c r="C498" s="105"/>
      <c r="F498" s="27"/>
      <c r="G498" s="26"/>
      <c r="H498" s="26"/>
      <c r="I498" s="24"/>
      <c r="J498" s="26"/>
      <c r="L498" s="25"/>
      <c r="M498" s="25"/>
      <c r="N498" s="25"/>
      <c r="O498" s="27"/>
      <c r="P498" s="159"/>
    </row>
    <row r="499" spans="2:16" s="43" customFormat="1" ht="12.5" x14ac:dyDescent="0.25">
      <c r="B499" s="136"/>
      <c r="C499" s="105"/>
      <c r="F499" s="27"/>
      <c r="G499" s="26"/>
      <c r="H499" s="26"/>
      <c r="I499" s="24"/>
      <c r="J499" s="26"/>
      <c r="L499" s="25"/>
      <c r="M499" s="25"/>
      <c r="N499" s="25"/>
      <c r="O499" s="27"/>
      <c r="P499" s="159"/>
    </row>
    <row r="500" spans="2:16" s="43" customFormat="1" ht="12.5" x14ac:dyDescent="0.25">
      <c r="B500" s="136"/>
      <c r="C500" s="105"/>
      <c r="F500" s="27"/>
      <c r="G500" s="26"/>
      <c r="H500" s="26"/>
      <c r="I500" s="24"/>
      <c r="J500" s="26"/>
      <c r="L500" s="25"/>
      <c r="M500" s="25"/>
      <c r="N500" s="25"/>
      <c r="O500" s="27"/>
      <c r="P500" s="159"/>
    </row>
    <row r="501" spans="2:16" s="43" customFormat="1" ht="12.5" x14ac:dyDescent="0.25">
      <c r="B501" s="136"/>
      <c r="C501" s="105"/>
      <c r="F501" s="27"/>
      <c r="G501" s="26"/>
      <c r="H501" s="26"/>
      <c r="I501" s="24"/>
      <c r="J501" s="26"/>
      <c r="L501" s="25"/>
      <c r="M501" s="25"/>
      <c r="N501" s="25"/>
      <c r="O501" s="27"/>
      <c r="P501" s="159"/>
    </row>
    <row r="502" spans="2:16" s="43" customFormat="1" ht="12.5" x14ac:dyDescent="0.25">
      <c r="B502" s="136"/>
      <c r="C502" s="105"/>
      <c r="F502" s="27"/>
      <c r="G502" s="26"/>
      <c r="H502" s="26"/>
      <c r="I502" s="24"/>
      <c r="J502" s="26"/>
      <c r="L502" s="25"/>
      <c r="M502" s="25"/>
      <c r="N502" s="25"/>
      <c r="O502" s="27"/>
      <c r="P502" s="159"/>
    </row>
    <row r="503" spans="2:16" s="43" customFormat="1" ht="12.5" x14ac:dyDescent="0.25">
      <c r="B503" s="136"/>
      <c r="C503" s="105"/>
      <c r="F503" s="27"/>
      <c r="G503" s="26"/>
      <c r="H503" s="26"/>
      <c r="I503" s="24"/>
      <c r="J503" s="26"/>
      <c r="L503" s="25"/>
      <c r="M503" s="25"/>
      <c r="N503" s="25"/>
      <c r="O503" s="27"/>
      <c r="P503" s="159"/>
    </row>
    <row r="504" spans="2:16" s="43" customFormat="1" ht="12.5" x14ac:dyDescent="0.25">
      <c r="B504" s="136"/>
      <c r="C504" s="105"/>
      <c r="F504" s="27"/>
      <c r="G504" s="26"/>
      <c r="H504" s="26"/>
      <c r="I504" s="24"/>
      <c r="J504" s="26"/>
      <c r="L504" s="25"/>
      <c r="M504" s="25"/>
      <c r="N504" s="25"/>
      <c r="O504" s="27"/>
      <c r="P504" s="159"/>
    </row>
    <row r="505" spans="2:16" s="43" customFormat="1" ht="12.5" x14ac:dyDescent="0.25">
      <c r="B505" s="136"/>
      <c r="C505" s="105"/>
      <c r="F505" s="27"/>
      <c r="G505" s="26"/>
      <c r="H505" s="26"/>
      <c r="I505" s="24"/>
      <c r="J505" s="26"/>
      <c r="L505" s="25"/>
      <c r="M505" s="25"/>
      <c r="N505" s="25"/>
      <c r="O505" s="27"/>
      <c r="P505" s="159"/>
    </row>
    <row r="506" spans="2:16" s="43" customFormat="1" ht="12.5" x14ac:dyDescent="0.25">
      <c r="B506" s="136"/>
      <c r="C506" s="105"/>
      <c r="F506" s="27"/>
      <c r="G506" s="26"/>
      <c r="H506" s="26"/>
      <c r="I506" s="24"/>
      <c r="J506" s="26"/>
      <c r="L506" s="25"/>
      <c r="M506" s="25"/>
      <c r="N506" s="25"/>
      <c r="O506" s="27"/>
      <c r="P506" s="159"/>
    </row>
    <row r="507" spans="2:16" s="43" customFormat="1" ht="12.5" x14ac:dyDescent="0.25">
      <c r="B507" s="136"/>
      <c r="C507" s="105"/>
      <c r="F507" s="27"/>
      <c r="G507" s="26"/>
      <c r="H507" s="26"/>
      <c r="I507" s="24"/>
      <c r="J507" s="26"/>
      <c r="L507" s="25"/>
      <c r="M507" s="25"/>
      <c r="N507" s="25"/>
      <c r="O507" s="27"/>
      <c r="P507" s="159"/>
    </row>
    <row r="508" spans="2:16" s="43" customFormat="1" ht="12.5" x14ac:dyDescent="0.25">
      <c r="B508" s="136"/>
      <c r="C508" s="105"/>
      <c r="F508" s="27"/>
      <c r="G508" s="26"/>
      <c r="H508" s="26"/>
      <c r="I508" s="24"/>
      <c r="J508" s="26"/>
      <c r="L508" s="25"/>
      <c r="M508" s="25"/>
      <c r="N508" s="25"/>
      <c r="O508" s="27"/>
      <c r="P508" s="159"/>
    </row>
    <row r="509" spans="2:16" s="43" customFormat="1" ht="12.5" x14ac:dyDescent="0.25">
      <c r="B509" s="136"/>
      <c r="C509" s="105"/>
      <c r="F509" s="27"/>
      <c r="G509" s="26"/>
      <c r="H509" s="26"/>
      <c r="I509" s="24"/>
      <c r="J509" s="26"/>
      <c r="L509" s="25"/>
      <c r="M509" s="25"/>
      <c r="N509" s="25"/>
      <c r="O509" s="27"/>
      <c r="P509" s="159"/>
    </row>
    <row r="510" spans="2:16" s="43" customFormat="1" ht="12.5" x14ac:dyDescent="0.25">
      <c r="B510" s="136"/>
      <c r="C510" s="105"/>
      <c r="F510" s="27"/>
      <c r="G510" s="26"/>
      <c r="H510" s="26"/>
      <c r="I510" s="24"/>
      <c r="J510" s="26"/>
      <c r="L510" s="25"/>
      <c r="M510" s="25"/>
      <c r="N510" s="25"/>
      <c r="O510" s="27"/>
      <c r="P510" s="159"/>
    </row>
    <row r="511" spans="2:16" s="43" customFormat="1" ht="12.5" x14ac:dyDescent="0.25">
      <c r="B511" s="136"/>
      <c r="C511" s="105"/>
      <c r="F511" s="27"/>
      <c r="G511" s="26"/>
      <c r="H511" s="26"/>
      <c r="I511" s="24"/>
      <c r="J511" s="26"/>
      <c r="L511" s="25"/>
      <c r="M511" s="25"/>
      <c r="N511" s="25"/>
      <c r="O511" s="27"/>
      <c r="P511" s="159"/>
    </row>
    <row r="512" spans="2:16" s="43" customFormat="1" ht="12.5" x14ac:dyDescent="0.25">
      <c r="B512" s="136"/>
      <c r="C512" s="105"/>
      <c r="F512" s="27"/>
      <c r="G512" s="26"/>
      <c r="H512" s="26"/>
      <c r="I512" s="24"/>
      <c r="J512" s="26"/>
      <c r="L512" s="25"/>
      <c r="M512" s="25"/>
      <c r="N512" s="25"/>
      <c r="O512" s="27"/>
      <c r="P512" s="159"/>
    </row>
    <row r="513" spans="2:16" s="43" customFormat="1" ht="12.5" x14ac:dyDescent="0.25">
      <c r="B513" s="136"/>
      <c r="C513" s="105"/>
      <c r="F513" s="27"/>
      <c r="G513" s="26"/>
      <c r="H513" s="26"/>
      <c r="I513" s="24"/>
      <c r="J513" s="26"/>
      <c r="L513" s="25"/>
      <c r="M513" s="25"/>
      <c r="N513" s="25"/>
      <c r="O513" s="27"/>
      <c r="P513" s="159"/>
    </row>
    <row r="514" spans="2:16" s="43" customFormat="1" ht="12.5" x14ac:dyDescent="0.25">
      <c r="B514" s="136"/>
      <c r="C514" s="105"/>
      <c r="F514" s="27"/>
      <c r="G514" s="26"/>
      <c r="H514" s="26"/>
      <c r="I514" s="24"/>
      <c r="J514" s="26"/>
      <c r="L514" s="25"/>
      <c r="M514" s="25"/>
      <c r="N514" s="25"/>
      <c r="O514" s="27"/>
      <c r="P514" s="159"/>
    </row>
    <row r="515" spans="2:16" s="43" customFormat="1" ht="12.5" x14ac:dyDescent="0.25">
      <c r="B515" s="136"/>
      <c r="C515" s="105"/>
      <c r="F515" s="27"/>
      <c r="G515" s="26"/>
      <c r="H515" s="26"/>
      <c r="I515" s="24"/>
      <c r="J515" s="26"/>
      <c r="L515" s="25"/>
      <c r="M515" s="25"/>
      <c r="N515" s="25"/>
      <c r="O515" s="27"/>
      <c r="P515" s="159"/>
    </row>
    <row r="516" spans="2:16" s="43" customFormat="1" ht="12.5" x14ac:dyDescent="0.25">
      <c r="B516" s="136"/>
      <c r="C516" s="105"/>
      <c r="F516" s="27"/>
      <c r="G516" s="26"/>
      <c r="H516" s="26"/>
      <c r="I516" s="24"/>
      <c r="J516" s="26"/>
      <c r="L516" s="25"/>
      <c r="M516" s="25"/>
      <c r="N516" s="25"/>
      <c r="O516" s="27"/>
      <c r="P516" s="159"/>
    </row>
    <row r="517" spans="2:16" s="43" customFormat="1" ht="12.5" x14ac:dyDescent="0.25">
      <c r="B517" s="136"/>
      <c r="C517" s="105"/>
      <c r="F517" s="27"/>
      <c r="G517" s="26"/>
      <c r="H517" s="26"/>
      <c r="I517" s="24"/>
      <c r="J517" s="26"/>
      <c r="L517" s="25"/>
      <c r="M517" s="25"/>
      <c r="N517" s="25"/>
      <c r="O517" s="27"/>
      <c r="P517" s="159"/>
    </row>
    <row r="518" spans="2:16" s="43" customFormat="1" ht="12.5" x14ac:dyDescent="0.25">
      <c r="B518" s="136"/>
      <c r="C518" s="105"/>
      <c r="F518" s="27"/>
      <c r="G518" s="26"/>
      <c r="H518" s="26"/>
      <c r="I518" s="24"/>
      <c r="J518" s="26"/>
      <c r="L518" s="25"/>
      <c r="M518" s="25"/>
      <c r="N518" s="25"/>
      <c r="O518" s="27"/>
      <c r="P518" s="159"/>
    </row>
    <row r="519" spans="2:16" s="43" customFormat="1" ht="12.5" x14ac:dyDescent="0.25">
      <c r="B519" s="136"/>
      <c r="C519" s="105"/>
      <c r="F519" s="27"/>
      <c r="G519" s="26"/>
      <c r="H519" s="26"/>
      <c r="I519" s="24"/>
      <c r="J519" s="26"/>
      <c r="L519" s="25"/>
      <c r="M519" s="25"/>
      <c r="N519" s="25"/>
      <c r="O519" s="27"/>
      <c r="P519" s="159"/>
    </row>
    <row r="520" spans="2:16" s="43" customFormat="1" ht="12.5" x14ac:dyDescent="0.25">
      <c r="B520" s="136"/>
      <c r="C520" s="105"/>
      <c r="F520" s="27"/>
      <c r="G520" s="26"/>
      <c r="H520" s="26"/>
      <c r="I520" s="24"/>
      <c r="J520" s="26"/>
      <c r="L520" s="25"/>
      <c r="M520" s="25"/>
      <c r="N520" s="25"/>
      <c r="O520" s="27"/>
      <c r="P520" s="159"/>
    </row>
    <row r="521" spans="2:16" s="43" customFormat="1" ht="12.5" x14ac:dyDescent="0.25">
      <c r="B521" s="136"/>
      <c r="C521" s="105"/>
      <c r="F521" s="27"/>
      <c r="G521" s="26"/>
      <c r="H521" s="26"/>
      <c r="I521" s="24"/>
      <c r="J521" s="26"/>
      <c r="L521" s="25"/>
      <c r="M521" s="25"/>
      <c r="N521" s="25"/>
      <c r="O521" s="27"/>
      <c r="P521" s="159"/>
    </row>
    <row r="522" spans="2:16" s="43" customFormat="1" ht="12.5" x14ac:dyDescent="0.25">
      <c r="B522" s="136"/>
      <c r="C522" s="105"/>
      <c r="F522" s="27"/>
      <c r="G522" s="26"/>
      <c r="H522" s="26"/>
      <c r="I522" s="24"/>
      <c r="J522" s="26"/>
      <c r="L522" s="25"/>
      <c r="M522" s="25"/>
      <c r="N522" s="25"/>
      <c r="O522" s="27"/>
      <c r="P522" s="159"/>
    </row>
    <row r="523" spans="2:16" s="43" customFormat="1" ht="12.5" x14ac:dyDescent="0.25">
      <c r="B523" s="136"/>
      <c r="C523" s="105"/>
      <c r="F523" s="27"/>
      <c r="G523" s="26"/>
      <c r="H523" s="26"/>
      <c r="I523" s="24"/>
      <c r="J523" s="26"/>
      <c r="L523" s="25"/>
      <c r="M523" s="25"/>
      <c r="N523" s="25"/>
      <c r="O523" s="27"/>
      <c r="P523" s="159"/>
    </row>
    <row r="524" spans="2:16" s="43" customFormat="1" ht="12.5" x14ac:dyDescent="0.25">
      <c r="B524" s="136"/>
      <c r="C524" s="105"/>
      <c r="F524" s="27"/>
      <c r="G524" s="26"/>
      <c r="H524" s="26"/>
      <c r="I524" s="24"/>
      <c r="J524" s="26"/>
      <c r="L524" s="25"/>
      <c r="M524" s="25"/>
      <c r="N524" s="25"/>
      <c r="O524" s="27"/>
      <c r="P524" s="159"/>
    </row>
    <row r="525" spans="2:16" s="43" customFormat="1" ht="12.5" x14ac:dyDescent="0.25">
      <c r="B525" s="136"/>
      <c r="C525" s="105"/>
      <c r="F525" s="27"/>
      <c r="G525" s="26"/>
      <c r="H525" s="26"/>
      <c r="I525" s="24"/>
      <c r="J525" s="26"/>
      <c r="L525" s="25"/>
      <c r="M525" s="25"/>
      <c r="N525" s="25"/>
      <c r="O525" s="27"/>
      <c r="P525" s="159"/>
    </row>
    <row r="526" spans="2:16" s="43" customFormat="1" ht="12.5" x14ac:dyDescent="0.25">
      <c r="B526" s="136"/>
      <c r="C526" s="105"/>
      <c r="F526" s="27"/>
      <c r="G526" s="26"/>
      <c r="H526" s="26"/>
      <c r="I526" s="24"/>
      <c r="J526" s="26"/>
      <c r="L526" s="25"/>
      <c r="M526" s="25"/>
      <c r="N526" s="25"/>
      <c r="O526" s="27"/>
      <c r="P526" s="159"/>
    </row>
    <row r="527" spans="2:16" s="43" customFormat="1" ht="12.5" x14ac:dyDescent="0.25">
      <c r="B527" s="136"/>
      <c r="C527" s="105"/>
      <c r="F527" s="27"/>
      <c r="G527" s="26"/>
      <c r="H527" s="26"/>
      <c r="I527" s="24"/>
      <c r="J527" s="26"/>
      <c r="L527" s="25"/>
      <c r="M527" s="25"/>
      <c r="N527" s="25"/>
      <c r="O527" s="27"/>
      <c r="P527" s="159"/>
    </row>
    <row r="528" spans="2:16" s="43" customFormat="1" ht="12.5" x14ac:dyDescent="0.25">
      <c r="B528" s="136"/>
      <c r="C528" s="105"/>
      <c r="F528" s="27"/>
      <c r="G528" s="26"/>
      <c r="H528" s="26"/>
      <c r="I528" s="24"/>
      <c r="J528" s="26"/>
      <c r="L528" s="25"/>
      <c r="M528" s="25"/>
      <c r="N528" s="25"/>
      <c r="O528" s="27"/>
      <c r="P528" s="159"/>
    </row>
    <row r="529" spans="2:16" s="43" customFormat="1" ht="12.5" x14ac:dyDescent="0.25">
      <c r="B529" s="136"/>
      <c r="C529" s="105"/>
      <c r="F529" s="27"/>
      <c r="G529" s="26"/>
      <c r="H529" s="26"/>
      <c r="I529" s="24"/>
      <c r="J529" s="26"/>
      <c r="L529" s="25"/>
      <c r="M529" s="25"/>
      <c r="N529" s="25"/>
      <c r="O529" s="27"/>
      <c r="P529" s="159"/>
    </row>
    <row r="530" spans="2:16" s="43" customFormat="1" ht="12.5" x14ac:dyDescent="0.25">
      <c r="B530" s="136"/>
      <c r="C530" s="105"/>
      <c r="F530" s="27"/>
      <c r="G530" s="26"/>
      <c r="H530" s="26"/>
      <c r="I530" s="24"/>
      <c r="J530" s="26"/>
      <c r="L530" s="25"/>
      <c r="M530" s="25"/>
      <c r="N530" s="25"/>
      <c r="O530" s="27"/>
      <c r="P530" s="159"/>
    </row>
    <row r="531" spans="2:16" s="43" customFormat="1" ht="12.5" x14ac:dyDescent="0.25">
      <c r="B531" s="136"/>
      <c r="C531" s="105"/>
      <c r="F531" s="27"/>
      <c r="G531" s="26"/>
      <c r="H531" s="26"/>
      <c r="I531" s="24"/>
      <c r="J531" s="26"/>
      <c r="L531" s="25"/>
      <c r="M531" s="25"/>
      <c r="N531" s="25"/>
      <c r="O531" s="27"/>
      <c r="P531" s="159"/>
    </row>
    <row r="532" spans="2:16" s="43" customFormat="1" ht="12.5" x14ac:dyDescent="0.25">
      <c r="B532" s="136"/>
      <c r="C532" s="105"/>
      <c r="F532" s="27"/>
      <c r="G532" s="26"/>
      <c r="H532" s="26"/>
      <c r="I532" s="24"/>
      <c r="J532" s="26"/>
      <c r="L532" s="25"/>
      <c r="M532" s="25"/>
      <c r="N532" s="25"/>
      <c r="O532" s="27"/>
      <c r="P532" s="159"/>
    </row>
    <row r="533" spans="2:16" s="43" customFormat="1" ht="12.5" x14ac:dyDescent="0.25">
      <c r="B533" s="136"/>
      <c r="C533" s="105"/>
      <c r="F533" s="27"/>
      <c r="G533" s="26"/>
      <c r="H533" s="26"/>
      <c r="I533" s="24"/>
      <c r="J533" s="26"/>
      <c r="L533" s="25"/>
      <c r="M533" s="25"/>
      <c r="N533" s="25"/>
      <c r="O533" s="27"/>
      <c r="P533" s="159"/>
    </row>
    <row r="534" spans="2:16" s="43" customFormat="1" ht="12.5" x14ac:dyDescent="0.25">
      <c r="B534" s="136"/>
      <c r="C534" s="105"/>
      <c r="F534" s="27"/>
      <c r="G534" s="26"/>
      <c r="H534" s="26"/>
      <c r="I534" s="24"/>
      <c r="J534" s="26"/>
      <c r="L534" s="25"/>
      <c r="M534" s="25"/>
      <c r="N534" s="25"/>
      <c r="O534" s="27"/>
      <c r="P534" s="159"/>
    </row>
    <row r="535" spans="2:16" s="43" customFormat="1" ht="12.5" x14ac:dyDescent="0.25">
      <c r="B535" s="136"/>
      <c r="C535" s="105"/>
      <c r="F535" s="27"/>
      <c r="G535" s="26"/>
      <c r="H535" s="26"/>
      <c r="I535" s="24"/>
      <c r="J535" s="26"/>
      <c r="L535" s="25"/>
      <c r="M535" s="25"/>
      <c r="N535" s="25"/>
      <c r="O535" s="27"/>
      <c r="P535" s="159"/>
    </row>
    <row r="536" spans="2:16" s="43" customFormat="1" ht="12.5" x14ac:dyDescent="0.25">
      <c r="B536" s="136"/>
      <c r="C536" s="105"/>
      <c r="F536" s="27"/>
      <c r="G536" s="26"/>
      <c r="H536" s="26"/>
      <c r="I536" s="24"/>
      <c r="J536" s="26"/>
      <c r="L536" s="25"/>
      <c r="M536" s="25"/>
      <c r="N536" s="25"/>
      <c r="O536" s="27"/>
      <c r="P536" s="159"/>
    </row>
    <row r="537" spans="2:16" s="43" customFormat="1" ht="12.5" x14ac:dyDescent="0.25">
      <c r="B537" s="136"/>
      <c r="C537" s="105"/>
      <c r="F537" s="27"/>
      <c r="G537" s="26"/>
      <c r="H537" s="26"/>
      <c r="I537" s="24"/>
      <c r="J537" s="26"/>
      <c r="L537" s="25"/>
      <c r="M537" s="25"/>
      <c r="N537" s="25"/>
      <c r="O537" s="27"/>
      <c r="P537" s="159"/>
    </row>
    <row r="538" spans="2:16" s="43" customFormat="1" ht="12.5" x14ac:dyDescent="0.25">
      <c r="B538" s="136"/>
      <c r="C538" s="105"/>
      <c r="F538" s="27"/>
      <c r="G538" s="26"/>
      <c r="H538" s="26"/>
      <c r="I538" s="24"/>
      <c r="J538" s="26"/>
      <c r="L538" s="25"/>
      <c r="M538" s="25"/>
      <c r="N538" s="25"/>
      <c r="O538" s="27"/>
      <c r="P538" s="159"/>
    </row>
    <row r="539" spans="2:16" s="43" customFormat="1" ht="12.5" x14ac:dyDescent="0.25">
      <c r="B539" s="136"/>
      <c r="C539" s="105"/>
      <c r="F539" s="27"/>
      <c r="G539" s="26"/>
      <c r="H539" s="26"/>
      <c r="I539" s="24"/>
      <c r="J539" s="26"/>
      <c r="L539" s="25"/>
      <c r="M539" s="25"/>
      <c r="N539" s="25"/>
      <c r="O539" s="27"/>
      <c r="P539" s="159"/>
    </row>
    <row r="540" spans="2:16" s="43" customFormat="1" ht="12.5" x14ac:dyDescent="0.25">
      <c r="B540" s="136"/>
      <c r="C540" s="105"/>
      <c r="F540" s="27"/>
      <c r="G540" s="26"/>
      <c r="H540" s="26"/>
      <c r="I540" s="24"/>
      <c r="J540" s="26"/>
      <c r="L540" s="25"/>
      <c r="M540" s="25"/>
      <c r="N540" s="25"/>
      <c r="O540" s="27"/>
      <c r="P540" s="159"/>
    </row>
    <row r="541" spans="2:16" s="43" customFormat="1" ht="12.5" x14ac:dyDescent="0.25">
      <c r="B541" s="136"/>
      <c r="C541" s="105"/>
      <c r="F541" s="27"/>
      <c r="G541" s="26"/>
      <c r="H541" s="26"/>
      <c r="I541" s="24"/>
      <c r="J541" s="26"/>
      <c r="L541" s="25"/>
      <c r="M541" s="25"/>
      <c r="N541" s="25"/>
      <c r="O541" s="27"/>
      <c r="P541" s="159"/>
    </row>
    <row r="542" spans="2:16" s="43" customFormat="1" ht="12.5" x14ac:dyDescent="0.25">
      <c r="B542" s="136"/>
      <c r="C542" s="105"/>
      <c r="F542" s="27"/>
      <c r="G542" s="26"/>
      <c r="H542" s="26"/>
      <c r="I542" s="24"/>
      <c r="J542" s="26"/>
      <c r="L542" s="25"/>
      <c r="M542" s="25"/>
      <c r="N542" s="25"/>
      <c r="O542" s="27"/>
      <c r="P542" s="159"/>
    </row>
    <row r="543" spans="2:16" s="43" customFormat="1" ht="12.5" x14ac:dyDescent="0.25">
      <c r="B543" s="136"/>
      <c r="C543" s="105"/>
      <c r="F543" s="27"/>
      <c r="G543" s="26"/>
      <c r="H543" s="26"/>
      <c r="I543" s="24"/>
      <c r="J543" s="26"/>
      <c r="L543" s="25"/>
      <c r="M543" s="25"/>
      <c r="N543" s="25"/>
      <c r="O543" s="27"/>
      <c r="P543" s="159"/>
    </row>
    <row r="544" spans="2:16" s="43" customFormat="1" ht="12.5" x14ac:dyDescent="0.25">
      <c r="B544" s="136"/>
      <c r="C544" s="105"/>
      <c r="F544" s="27"/>
      <c r="G544" s="26"/>
      <c r="H544" s="26"/>
      <c r="I544" s="24"/>
      <c r="J544" s="26"/>
      <c r="L544" s="25"/>
      <c r="M544" s="25"/>
      <c r="N544" s="25"/>
      <c r="O544" s="27"/>
      <c r="P544" s="159"/>
    </row>
    <row r="545" spans="2:16" s="43" customFormat="1" ht="12.5" x14ac:dyDescent="0.25">
      <c r="B545" s="136"/>
      <c r="C545" s="105"/>
      <c r="F545" s="27"/>
      <c r="G545" s="26"/>
      <c r="H545" s="26"/>
      <c r="I545" s="24"/>
      <c r="J545" s="26"/>
      <c r="L545" s="25"/>
      <c r="M545" s="25"/>
      <c r="N545" s="25"/>
      <c r="O545" s="27"/>
      <c r="P545" s="159"/>
    </row>
    <row r="546" spans="2:16" s="43" customFormat="1" ht="12.5" x14ac:dyDescent="0.25">
      <c r="B546" s="136"/>
      <c r="C546" s="105"/>
      <c r="F546" s="27"/>
      <c r="G546" s="26"/>
      <c r="H546" s="26"/>
      <c r="I546" s="24"/>
      <c r="J546" s="26"/>
      <c r="L546" s="25"/>
      <c r="M546" s="25"/>
      <c r="N546" s="25"/>
      <c r="O546" s="27"/>
      <c r="P546" s="159"/>
    </row>
    <row r="547" spans="2:16" s="43" customFormat="1" ht="12.5" x14ac:dyDescent="0.25">
      <c r="B547" s="136"/>
      <c r="C547" s="105"/>
      <c r="F547" s="27"/>
      <c r="G547" s="26"/>
      <c r="H547" s="26"/>
      <c r="I547" s="24"/>
      <c r="J547" s="26"/>
      <c r="L547" s="25"/>
      <c r="M547" s="25"/>
      <c r="N547" s="25"/>
      <c r="O547" s="27"/>
      <c r="P547" s="159"/>
    </row>
    <row r="548" spans="2:16" s="43" customFormat="1" ht="12.5" x14ac:dyDescent="0.25">
      <c r="B548" s="136"/>
      <c r="C548" s="105"/>
      <c r="F548" s="27"/>
      <c r="G548" s="26"/>
      <c r="H548" s="26"/>
      <c r="I548" s="24"/>
      <c r="J548" s="26"/>
      <c r="L548" s="25"/>
      <c r="M548" s="25"/>
      <c r="N548" s="25"/>
      <c r="O548" s="27"/>
      <c r="P548" s="159"/>
    </row>
    <row r="549" spans="2:16" s="43" customFormat="1" ht="12.5" x14ac:dyDescent="0.25">
      <c r="B549" s="136"/>
      <c r="C549" s="105"/>
      <c r="F549" s="27"/>
      <c r="G549" s="26"/>
      <c r="H549" s="26"/>
      <c r="I549" s="24"/>
      <c r="J549" s="26"/>
      <c r="L549" s="25"/>
      <c r="M549" s="25"/>
      <c r="N549" s="25"/>
      <c r="O549" s="27"/>
      <c r="P549" s="159"/>
    </row>
    <row r="550" spans="2:16" s="43" customFormat="1" ht="12.5" x14ac:dyDescent="0.25">
      <c r="B550" s="136"/>
      <c r="C550" s="105"/>
      <c r="F550" s="27"/>
      <c r="G550" s="26"/>
      <c r="H550" s="26"/>
      <c r="I550" s="24"/>
      <c r="J550" s="26"/>
      <c r="L550" s="25"/>
      <c r="M550" s="25"/>
      <c r="N550" s="25"/>
      <c r="O550" s="27"/>
      <c r="P550" s="159"/>
    </row>
    <row r="551" spans="2:16" s="43" customFormat="1" ht="12.5" x14ac:dyDescent="0.25">
      <c r="B551" s="136"/>
      <c r="C551" s="105"/>
      <c r="F551" s="27"/>
      <c r="G551" s="26"/>
      <c r="H551" s="26"/>
      <c r="I551" s="24"/>
      <c r="J551" s="26"/>
      <c r="L551" s="25"/>
      <c r="M551" s="25"/>
      <c r="N551" s="25"/>
      <c r="O551" s="27"/>
      <c r="P551" s="159"/>
    </row>
    <row r="552" spans="2:16" s="43" customFormat="1" ht="12.5" x14ac:dyDescent="0.25">
      <c r="B552" s="136"/>
      <c r="C552" s="105"/>
      <c r="F552" s="27"/>
      <c r="G552" s="26"/>
      <c r="H552" s="26"/>
      <c r="I552" s="24"/>
      <c r="J552" s="26"/>
      <c r="L552" s="25"/>
      <c r="M552" s="25"/>
      <c r="N552" s="25"/>
      <c r="O552" s="27"/>
      <c r="P552" s="159"/>
    </row>
    <row r="553" spans="2:16" s="43" customFormat="1" ht="12.5" x14ac:dyDescent="0.25">
      <c r="B553" s="136"/>
      <c r="C553" s="105"/>
      <c r="F553" s="27"/>
      <c r="G553" s="26"/>
      <c r="H553" s="26"/>
      <c r="I553" s="24"/>
      <c r="J553" s="26"/>
      <c r="L553" s="25"/>
      <c r="M553" s="25"/>
      <c r="N553" s="25"/>
      <c r="O553" s="27"/>
      <c r="P553" s="159"/>
    </row>
    <row r="554" spans="2:16" s="43" customFormat="1" ht="12.5" x14ac:dyDescent="0.25">
      <c r="B554" s="136"/>
      <c r="C554" s="105"/>
      <c r="F554" s="27"/>
      <c r="G554" s="26"/>
      <c r="H554" s="26"/>
      <c r="I554" s="24"/>
      <c r="J554" s="26"/>
      <c r="L554" s="25"/>
      <c r="M554" s="25"/>
      <c r="N554" s="25"/>
      <c r="O554" s="27"/>
      <c r="P554" s="159"/>
    </row>
    <row r="555" spans="2:16" s="43" customFormat="1" ht="12.5" x14ac:dyDescent="0.25">
      <c r="B555" s="136"/>
      <c r="C555" s="105"/>
      <c r="F555" s="27"/>
      <c r="G555" s="26"/>
      <c r="H555" s="26"/>
      <c r="I555" s="24"/>
      <c r="J555" s="26"/>
      <c r="L555" s="25"/>
      <c r="M555" s="25"/>
      <c r="N555" s="25"/>
      <c r="O555" s="27"/>
      <c r="P555" s="159"/>
    </row>
    <row r="556" spans="2:16" s="43" customFormat="1" ht="12.5" x14ac:dyDescent="0.25">
      <c r="B556" s="136"/>
      <c r="C556" s="105"/>
      <c r="F556" s="27"/>
      <c r="G556" s="26"/>
      <c r="H556" s="26"/>
      <c r="I556" s="24"/>
      <c r="J556" s="26"/>
      <c r="L556" s="25"/>
      <c r="M556" s="25"/>
      <c r="N556" s="25"/>
      <c r="O556" s="27"/>
      <c r="P556" s="159"/>
    </row>
    <row r="557" spans="2:16" s="43" customFormat="1" ht="12.5" x14ac:dyDescent="0.25">
      <c r="B557" s="136"/>
      <c r="C557" s="105"/>
      <c r="F557" s="27"/>
      <c r="G557" s="26"/>
      <c r="H557" s="26"/>
      <c r="I557" s="24"/>
      <c r="J557" s="26"/>
      <c r="L557" s="25"/>
      <c r="M557" s="25"/>
      <c r="N557" s="25"/>
      <c r="O557" s="27"/>
      <c r="P557" s="159"/>
    </row>
    <row r="558" spans="2:16" s="43" customFormat="1" ht="12.5" x14ac:dyDescent="0.25">
      <c r="B558" s="136"/>
      <c r="C558" s="105"/>
      <c r="F558" s="27"/>
      <c r="G558" s="26"/>
      <c r="H558" s="26"/>
      <c r="I558" s="24"/>
      <c r="J558" s="26"/>
      <c r="L558" s="25"/>
      <c r="M558" s="25"/>
      <c r="N558" s="25"/>
      <c r="O558" s="27"/>
      <c r="P558" s="159"/>
    </row>
    <row r="559" spans="2:16" s="43" customFormat="1" ht="12.5" x14ac:dyDescent="0.25">
      <c r="B559" s="136"/>
      <c r="C559" s="105"/>
      <c r="F559" s="27"/>
      <c r="G559" s="26"/>
      <c r="H559" s="26"/>
      <c r="I559" s="24"/>
      <c r="J559" s="26"/>
      <c r="L559" s="25"/>
      <c r="M559" s="25"/>
      <c r="N559" s="25"/>
      <c r="O559" s="27"/>
      <c r="P559" s="159"/>
    </row>
    <row r="560" spans="2:16" s="43" customFormat="1" ht="12.5" x14ac:dyDescent="0.25">
      <c r="B560" s="136"/>
      <c r="C560" s="105"/>
      <c r="F560" s="27"/>
      <c r="G560" s="26"/>
      <c r="H560" s="26"/>
      <c r="I560" s="24"/>
      <c r="J560" s="26"/>
      <c r="L560" s="25"/>
      <c r="M560" s="25"/>
      <c r="N560" s="25"/>
      <c r="O560" s="27"/>
      <c r="P560" s="159"/>
    </row>
    <row r="561" spans="2:16" s="43" customFormat="1" ht="12.5" x14ac:dyDescent="0.25">
      <c r="B561" s="136"/>
      <c r="C561" s="105"/>
      <c r="F561" s="27"/>
      <c r="G561" s="26"/>
      <c r="H561" s="26"/>
      <c r="I561" s="24"/>
      <c r="J561" s="26"/>
      <c r="L561" s="25"/>
      <c r="M561" s="25"/>
      <c r="N561" s="25"/>
      <c r="O561" s="27"/>
      <c r="P561" s="159"/>
    </row>
    <row r="562" spans="2:16" s="43" customFormat="1" ht="12.5" x14ac:dyDescent="0.25">
      <c r="B562" s="136"/>
      <c r="C562" s="105"/>
      <c r="F562" s="27"/>
      <c r="G562" s="26"/>
      <c r="H562" s="26"/>
      <c r="I562" s="24"/>
      <c r="J562" s="26"/>
      <c r="L562" s="25"/>
      <c r="M562" s="25"/>
      <c r="N562" s="25"/>
      <c r="O562" s="27"/>
      <c r="P562" s="159"/>
    </row>
    <row r="563" spans="2:16" s="43" customFormat="1" ht="12.5" x14ac:dyDescent="0.25">
      <c r="B563" s="136"/>
      <c r="C563" s="105"/>
      <c r="F563" s="27"/>
      <c r="G563" s="26"/>
      <c r="H563" s="26"/>
      <c r="I563" s="24"/>
      <c r="J563" s="26"/>
      <c r="L563" s="25"/>
      <c r="M563" s="25"/>
      <c r="N563" s="25"/>
      <c r="O563" s="27"/>
      <c r="P563" s="159"/>
    </row>
    <row r="564" spans="2:16" s="43" customFormat="1" ht="12.5" x14ac:dyDescent="0.25">
      <c r="B564" s="136"/>
      <c r="C564" s="105"/>
      <c r="F564" s="27"/>
      <c r="G564" s="26"/>
      <c r="H564" s="26"/>
      <c r="I564" s="24"/>
      <c r="J564" s="26"/>
      <c r="L564" s="25"/>
      <c r="M564" s="25"/>
      <c r="N564" s="25"/>
      <c r="O564" s="27"/>
      <c r="P564" s="159"/>
    </row>
    <row r="565" spans="2:16" s="43" customFormat="1" ht="12.5" x14ac:dyDescent="0.25">
      <c r="B565" s="136"/>
      <c r="C565" s="105"/>
      <c r="F565" s="27"/>
      <c r="G565" s="26"/>
      <c r="H565" s="26"/>
      <c r="I565" s="24"/>
      <c r="J565" s="26"/>
      <c r="L565" s="25"/>
      <c r="M565" s="25"/>
      <c r="N565" s="25"/>
      <c r="O565" s="27"/>
      <c r="P565" s="159"/>
    </row>
    <row r="566" spans="2:16" s="43" customFormat="1" ht="12.5" x14ac:dyDescent="0.25">
      <c r="B566" s="136"/>
      <c r="C566" s="105"/>
      <c r="F566" s="27"/>
      <c r="G566" s="26"/>
      <c r="H566" s="26"/>
      <c r="I566" s="24"/>
      <c r="J566" s="26"/>
      <c r="L566" s="25"/>
      <c r="M566" s="25"/>
      <c r="N566" s="25"/>
      <c r="O566" s="27"/>
      <c r="P566" s="159"/>
    </row>
    <row r="567" spans="2:16" s="43" customFormat="1" ht="12.5" x14ac:dyDescent="0.25">
      <c r="B567" s="136"/>
      <c r="C567" s="105"/>
      <c r="F567" s="27"/>
      <c r="G567" s="26"/>
      <c r="H567" s="26"/>
      <c r="I567" s="24"/>
      <c r="J567" s="26"/>
      <c r="L567" s="25"/>
      <c r="M567" s="25"/>
      <c r="N567" s="25"/>
      <c r="O567" s="27"/>
      <c r="P567" s="159"/>
    </row>
    <row r="568" spans="2:16" s="43" customFormat="1" ht="12.5" x14ac:dyDescent="0.25">
      <c r="B568" s="136"/>
      <c r="C568" s="105"/>
      <c r="F568" s="27"/>
      <c r="G568" s="26"/>
      <c r="H568" s="26"/>
      <c r="I568" s="24"/>
      <c r="J568" s="26"/>
      <c r="L568" s="25"/>
      <c r="M568" s="25"/>
      <c r="N568" s="25"/>
      <c r="O568" s="27"/>
      <c r="P568" s="159"/>
    </row>
    <row r="569" spans="2:16" s="43" customFormat="1" ht="12.5" x14ac:dyDescent="0.25">
      <c r="B569" s="136"/>
      <c r="C569" s="105"/>
      <c r="F569" s="27"/>
      <c r="G569" s="26"/>
      <c r="H569" s="26"/>
      <c r="I569" s="24"/>
      <c r="J569" s="26"/>
      <c r="L569" s="25"/>
      <c r="M569" s="25"/>
      <c r="N569" s="25"/>
      <c r="O569" s="27"/>
      <c r="P569" s="159"/>
    </row>
    <row r="570" spans="2:16" s="43" customFormat="1" ht="12.5" x14ac:dyDescent="0.25">
      <c r="B570" s="136"/>
      <c r="C570" s="105"/>
      <c r="F570" s="27"/>
      <c r="G570" s="26"/>
      <c r="H570" s="26"/>
      <c r="I570" s="24"/>
      <c r="J570" s="26"/>
      <c r="L570" s="25"/>
      <c r="M570" s="25"/>
      <c r="N570" s="25"/>
      <c r="O570" s="27"/>
      <c r="P570" s="159"/>
    </row>
    <row r="571" spans="2:16" s="43" customFormat="1" ht="12.5" x14ac:dyDescent="0.25">
      <c r="B571" s="136"/>
      <c r="C571" s="105"/>
      <c r="F571" s="27"/>
      <c r="G571" s="26"/>
      <c r="H571" s="26"/>
      <c r="I571" s="24"/>
      <c r="J571" s="26"/>
      <c r="L571" s="25"/>
      <c r="M571" s="25"/>
      <c r="N571" s="25"/>
      <c r="O571" s="27"/>
      <c r="P571" s="159"/>
    </row>
    <row r="572" spans="2:16" s="43" customFormat="1" ht="12.5" x14ac:dyDescent="0.25">
      <c r="B572" s="136"/>
      <c r="C572" s="105"/>
      <c r="F572" s="27"/>
      <c r="G572" s="26"/>
      <c r="H572" s="26"/>
      <c r="I572" s="24"/>
      <c r="J572" s="26"/>
      <c r="L572" s="25"/>
      <c r="M572" s="25"/>
      <c r="N572" s="25"/>
      <c r="O572" s="27"/>
      <c r="P572" s="159"/>
    </row>
    <row r="573" spans="2:16" s="43" customFormat="1" ht="12.5" x14ac:dyDescent="0.25">
      <c r="B573" s="136"/>
      <c r="C573" s="105"/>
      <c r="F573" s="27"/>
      <c r="G573" s="26"/>
      <c r="H573" s="26"/>
      <c r="I573" s="24"/>
      <c r="J573" s="26"/>
      <c r="L573" s="25"/>
      <c r="M573" s="25"/>
      <c r="N573" s="25"/>
      <c r="O573" s="27"/>
      <c r="P573" s="159"/>
    </row>
    <row r="574" spans="2:16" s="43" customFormat="1" ht="12.5" x14ac:dyDescent="0.25">
      <c r="B574" s="136"/>
      <c r="C574" s="105"/>
      <c r="F574" s="27"/>
      <c r="G574" s="26"/>
      <c r="H574" s="26"/>
      <c r="I574" s="24"/>
      <c r="J574" s="26"/>
      <c r="L574" s="25"/>
      <c r="M574" s="25"/>
      <c r="N574" s="25"/>
      <c r="O574" s="27"/>
      <c r="P574" s="159"/>
    </row>
    <row r="575" spans="2:16" s="43" customFormat="1" ht="12.5" x14ac:dyDescent="0.25">
      <c r="B575" s="136"/>
      <c r="C575" s="105"/>
      <c r="F575" s="27"/>
      <c r="G575" s="26"/>
      <c r="H575" s="26"/>
      <c r="I575" s="24"/>
      <c r="J575" s="26"/>
      <c r="L575" s="25"/>
      <c r="M575" s="25"/>
      <c r="N575" s="25"/>
      <c r="O575" s="27"/>
      <c r="P575" s="159"/>
    </row>
    <row r="576" spans="2:16" s="43" customFormat="1" ht="12.5" x14ac:dyDescent="0.25">
      <c r="B576" s="136"/>
      <c r="C576" s="105"/>
      <c r="F576" s="27"/>
      <c r="G576" s="26"/>
      <c r="H576" s="26"/>
      <c r="I576" s="24"/>
      <c r="J576" s="26"/>
      <c r="L576" s="25"/>
      <c r="M576" s="25"/>
      <c r="N576" s="25"/>
      <c r="O576" s="27"/>
      <c r="P576" s="159"/>
    </row>
    <row r="577" spans="2:16" s="43" customFormat="1" ht="12.5" x14ac:dyDescent="0.25">
      <c r="B577" s="136"/>
      <c r="C577" s="105"/>
      <c r="F577" s="27"/>
      <c r="G577" s="26"/>
      <c r="H577" s="26"/>
      <c r="I577" s="24"/>
      <c r="J577" s="26"/>
      <c r="L577" s="25"/>
      <c r="M577" s="25"/>
      <c r="N577" s="25"/>
      <c r="O577" s="27"/>
      <c r="P577" s="159"/>
    </row>
    <row r="578" spans="2:16" s="43" customFormat="1" ht="12.5" x14ac:dyDescent="0.25">
      <c r="B578" s="136"/>
      <c r="C578" s="105"/>
      <c r="F578" s="27"/>
      <c r="G578" s="26"/>
      <c r="H578" s="26"/>
      <c r="I578" s="24"/>
      <c r="J578" s="26"/>
      <c r="L578" s="25"/>
      <c r="M578" s="25"/>
      <c r="N578" s="25"/>
      <c r="O578" s="27"/>
      <c r="P578" s="159"/>
    </row>
    <row r="579" spans="2:16" s="43" customFormat="1" ht="12.5" x14ac:dyDescent="0.25">
      <c r="B579" s="136"/>
      <c r="C579" s="105"/>
      <c r="F579" s="27"/>
      <c r="G579" s="26"/>
      <c r="H579" s="26"/>
      <c r="I579" s="24"/>
      <c r="J579" s="26"/>
      <c r="L579" s="25"/>
      <c r="M579" s="25"/>
      <c r="N579" s="25"/>
      <c r="O579" s="27"/>
      <c r="P579" s="159"/>
    </row>
    <row r="580" spans="2:16" s="43" customFormat="1" ht="12.5" x14ac:dyDescent="0.25">
      <c r="B580" s="136"/>
      <c r="C580" s="105"/>
      <c r="F580" s="27"/>
      <c r="G580" s="26"/>
      <c r="H580" s="26"/>
      <c r="I580" s="24"/>
      <c r="J580" s="26"/>
      <c r="L580" s="25"/>
      <c r="M580" s="25"/>
      <c r="N580" s="25"/>
      <c r="O580" s="27"/>
      <c r="P580" s="159"/>
    </row>
    <row r="581" spans="2:16" s="43" customFormat="1" ht="12.5" x14ac:dyDescent="0.25">
      <c r="B581" s="136"/>
      <c r="C581" s="105"/>
      <c r="F581" s="27"/>
      <c r="G581" s="26"/>
      <c r="H581" s="26"/>
      <c r="I581" s="24"/>
      <c r="J581" s="26"/>
      <c r="L581" s="25"/>
      <c r="M581" s="25"/>
      <c r="N581" s="25"/>
      <c r="O581" s="27"/>
      <c r="P581" s="159"/>
    </row>
    <row r="582" spans="2:16" s="43" customFormat="1" ht="12.5" x14ac:dyDescent="0.25">
      <c r="B582" s="136"/>
      <c r="C582" s="105"/>
      <c r="F582" s="27"/>
      <c r="G582" s="26"/>
      <c r="H582" s="26"/>
      <c r="I582" s="24"/>
      <c r="J582" s="26"/>
      <c r="L582" s="25"/>
      <c r="M582" s="25"/>
      <c r="N582" s="25"/>
      <c r="O582" s="27"/>
      <c r="P582" s="159"/>
    </row>
    <row r="583" spans="2:16" s="43" customFormat="1" ht="12.5" x14ac:dyDescent="0.25">
      <c r="B583" s="136"/>
      <c r="C583" s="105"/>
      <c r="F583" s="27"/>
      <c r="G583" s="26"/>
      <c r="H583" s="26"/>
      <c r="I583" s="24"/>
      <c r="J583" s="26"/>
      <c r="L583" s="25"/>
      <c r="M583" s="25"/>
      <c r="N583" s="25"/>
      <c r="O583" s="27"/>
      <c r="P583" s="159"/>
    </row>
    <row r="584" spans="2:16" s="43" customFormat="1" ht="12.5" x14ac:dyDescent="0.25">
      <c r="B584" s="136"/>
      <c r="C584" s="105"/>
      <c r="F584" s="27"/>
      <c r="G584" s="26"/>
      <c r="H584" s="26"/>
      <c r="I584" s="24"/>
      <c r="J584" s="26"/>
      <c r="L584" s="25"/>
      <c r="M584" s="25"/>
      <c r="N584" s="25"/>
      <c r="O584" s="27"/>
      <c r="P584" s="159"/>
    </row>
    <row r="585" spans="2:16" s="43" customFormat="1" ht="12.5" x14ac:dyDescent="0.25">
      <c r="B585" s="136"/>
      <c r="C585" s="105"/>
      <c r="F585" s="27"/>
      <c r="G585" s="26"/>
      <c r="H585" s="26"/>
      <c r="I585" s="24"/>
      <c r="J585" s="26"/>
      <c r="L585" s="25"/>
      <c r="M585" s="25"/>
      <c r="N585" s="25"/>
      <c r="O585" s="27"/>
      <c r="P585" s="159"/>
    </row>
    <row r="586" spans="2:16" s="43" customFormat="1" ht="12.5" x14ac:dyDescent="0.25">
      <c r="B586" s="136"/>
      <c r="C586" s="105"/>
      <c r="F586" s="27"/>
      <c r="G586" s="26"/>
      <c r="H586" s="26"/>
      <c r="I586" s="24"/>
      <c r="J586" s="26"/>
      <c r="L586" s="25"/>
      <c r="M586" s="25"/>
      <c r="N586" s="25"/>
      <c r="O586" s="27"/>
      <c r="P586" s="159"/>
    </row>
    <row r="587" spans="2:16" s="43" customFormat="1" ht="12.5" x14ac:dyDescent="0.25">
      <c r="B587" s="136"/>
      <c r="C587" s="105"/>
      <c r="F587" s="27"/>
      <c r="G587" s="26"/>
      <c r="H587" s="26"/>
      <c r="I587" s="24"/>
      <c r="J587" s="26"/>
      <c r="L587" s="25"/>
      <c r="M587" s="25"/>
      <c r="N587" s="25"/>
      <c r="O587" s="27"/>
      <c r="P587" s="159"/>
    </row>
    <row r="588" spans="2:16" s="43" customFormat="1" ht="12.5" x14ac:dyDescent="0.25">
      <c r="B588" s="136"/>
      <c r="C588" s="105"/>
      <c r="F588" s="27"/>
      <c r="G588" s="26"/>
      <c r="H588" s="26"/>
      <c r="I588" s="24"/>
      <c r="J588" s="26"/>
      <c r="L588" s="25"/>
      <c r="M588" s="25"/>
      <c r="N588" s="25"/>
      <c r="O588" s="27"/>
      <c r="P588" s="159"/>
    </row>
    <row r="589" spans="2:16" s="43" customFormat="1" ht="12.5" x14ac:dyDescent="0.25">
      <c r="B589" s="136"/>
      <c r="C589" s="105"/>
      <c r="F589" s="27"/>
      <c r="G589" s="26"/>
      <c r="H589" s="26"/>
      <c r="I589" s="24"/>
      <c r="J589" s="26"/>
      <c r="L589" s="25"/>
      <c r="M589" s="25"/>
      <c r="N589" s="25"/>
      <c r="O589" s="27"/>
      <c r="P589" s="159"/>
    </row>
    <row r="590" spans="2:16" s="43" customFormat="1" ht="12.5" x14ac:dyDescent="0.25">
      <c r="B590" s="136"/>
      <c r="C590" s="105"/>
      <c r="F590" s="27"/>
      <c r="G590" s="26"/>
      <c r="H590" s="26"/>
      <c r="I590" s="24"/>
      <c r="J590" s="26"/>
      <c r="L590" s="25"/>
      <c r="M590" s="25"/>
      <c r="N590" s="25"/>
      <c r="O590" s="27"/>
      <c r="P590" s="159"/>
    </row>
    <row r="591" spans="2:16" s="43" customFormat="1" ht="12.5" x14ac:dyDescent="0.25">
      <c r="B591" s="136"/>
      <c r="C591" s="105"/>
      <c r="F591" s="27"/>
      <c r="G591" s="26"/>
      <c r="H591" s="26"/>
      <c r="I591" s="24"/>
      <c r="J591" s="26"/>
      <c r="L591" s="25"/>
      <c r="M591" s="25"/>
      <c r="N591" s="25"/>
      <c r="O591" s="27"/>
      <c r="P591" s="159"/>
    </row>
    <row r="592" spans="2:16" s="43" customFormat="1" ht="12.5" x14ac:dyDescent="0.25">
      <c r="B592" s="136"/>
      <c r="C592" s="105"/>
      <c r="F592" s="27"/>
      <c r="G592" s="26"/>
      <c r="H592" s="26"/>
      <c r="I592" s="24"/>
      <c r="J592" s="26"/>
      <c r="L592" s="25"/>
      <c r="M592" s="25"/>
      <c r="N592" s="25"/>
      <c r="O592" s="27"/>
      <c r="P592" s="159"/>
    </row>
    <row r="593" spans="2:16" s="43" customFormat="1" ht="12.5" x14ac:dyDescent="0.25">
      <c r="B593" s="136"/>
      <c r="C593" s="105"/>
      <c r="F593" s="27"/>
      <c r="G593" s="26"/>
      <c r="H593" s="26"/>
      <c r="I593" s="24"/>
      <c r="J593" s="26"/>
      <c r="L593" s="25"/>
      <c r="M593" s="25"/>
      <c r="N593" s="25"/>
      <c r="O593" s="27"/>
      <c r="P593" s="159"/>
    </row>
    <row r="594" spans="2:16" s="43" customFormat="1" ht="12.5" x14ac:dyDescent="0.25">
      <c r="B594" s="136"/>
      <c r="C594" s="105"/>
      <c r="F594" s="27"/>
      <c r="G594" s="26"/>
      <c r="H594" s="26"/>
      <c r="I594" s="24"/>
      <c r="J594" s="26"/>
      <c r="L594" s="25"/>
      <c r="M594" s="25"/>
      <c r="N594" s="25"/>
      <c r="O594" s="27"/>
      <c r="P594" s="159"/>
    </row>
    <row r="595" spans="2:16" s="43" customFormat="1" ht="12.5" x14ac:dyDescent="0.25">
      <c r="B595" s="136"/>
      <c r="C595" s="105"/>
      <c r="F595" s="27"/>
      <c r="G595" s="26"/>
      <c r="H595" s="26"/>
      <c r="I595" s="24"/>
      <c r="J595" s="26"/>
      <c r="L595" s="25"/>
      <c r="M595" s="25"/>
      <c r="N595" s="25"/>
      <c r="O595" s="27"/>
      <c r="P595" s="159"/>
    </row>
    <row r="596" spans="2:16" s="43" customFormat="1" ht="12.5" x14ac:dyDescent="0.25">
      <c r="B596" s="136"/>
      <c r="C596" s="105"/>
      <c r="F596" s="27"/>
      <c r="G596" s="26"/>
      <c r="H596" s="26"/>
      <c r="I596" s="24"/>
      <c r="J596" s="26"/>
      <c r="L596" s="25"/>
      <c r="M596" s="25"/>
      <c r="N596" s="25"/>
      <c r="O596" s="27"/>
      <c r="P596" s="159"/>
    </row>
    <row r="597" spans="2:16" s="43" customFormat="1" ht="12.5" x14ac:dyDescent="0.25">
      <c r="B597" s="136"/>
      <c r="C597" s="105"/>
      <c r="F597" s="27"/>
      <c r="G597" s="26"/>
      <c r="H597" s="26"/>
      <c r="I597" s="24"/>
      <c r="J597" s="26"/>
      <c r="L597" s="25"/>
      <c r="M597" s="25"/>
      <c r="N597" s="25"/>
      <c r="O597" s="27"/>
      <c r="P597" s="159"/>
    </row>
    <row r="598" spans="2:16" s="43" customFormat="1" ht="12.5" x14ac:dyDescent="0.25">
      <c r="B598" s="136"/>
      <c r="C598" s="105"/>
      <c r="F598" s="27"/>
      <c r="G598" s="26"/>
      <c r="H598" s="26"/>
      <c r="I598" s="24"/>
      <c r="J598" s="26"/>
      <c r="L598" s="25"/>
      <c r="M598" s="25"/>
      <c r="N598" s="25"/>
      <c r="O598" s="27"/>
      <c r="P598" s="159"/>
    </row>
    <row r="599" spans="2:16" s="43" customFormat="1" ht="12.5" x14ac:dyDescent="0.25">
      <c r="B599" s="136"/>
      <c r="C599" s="105"/>
      <c r="F599" s="27"/>
      <c r="G599" s="26"/>
      <c r="H599" s="26"/>
      <c r="I599" s="24"/>
      <c r="J599" s="26"/>
      <c r="L599" s="25"/>
      <c r="M599" s="25"/>
      <c r="N599" s="25"/>
      <c r="O599" s="27"/>
      <c r="P599" s="159"/>
    </row>
    <row r="600" spans="2:16" s="43" customFormat="1" ht="12.5" x14ac:dyDescent="0.25">
      <c r="B600" s="136"/>
      <c r="C600" s="105"/>
      <c r="F600" s="27"/>
      <c r="G600" s="26"/>
      <c r="H600" s="26"/>
      <c r="I600" s="24"/>
      <c r="J600" s="26"/>
      <c r="L600" s="25"/>
      <c r="M600" s="25"/>
      <c r="N600" s="25"/>
      <c r="O600" s="27"/>
      <c r="P600" s="159"/>
    </row>
    <row r="601" spans="2:16" s="43" customFormat="1" ht="12.5" x14ac:dyDescent="0.25">
      <c r="B601" s="136"/>
      <c r="C601" s="105"/>
      <c r="F601" s="27"/>
      <c r="G601" s="26"/>
      <c r="H601" s="26"/>
      <c r="I601" s="24"/>
      <c r="J601" s="26"/>
      <c r="L601" s="25"/>
      <c r="M601" s="25"/>
      <c r="N601" s="25"/>
      <c r="O601" s="27"/>
      <c r="P601" s="159"/>
    </row>
    <row r="602" spans="2:16" s="43" customFormat="1" ht="12.5" x14ac:dyDescent="0.25">
      <c r="B602" s="136"/>
      <c r="C602" s="105"/>
      <c r="F602" s="27"/>
      <c r="G602" s="26"/>
      <c r="H602" s="26"/>
      <c r="I602" s="24"/>
      <c r="J602" s="26"/>
      <c r="L602" s="25"/>
      <c r="M602" s="25"/>
      <c r="N602" s="25"/>
      <c r="O602" s="27"/>
      <c r="P602" s="159"/>
    </row>
    <row r="603" spans="2:16" s="43" customFormat="1" ht="12.5" x14ac:dyDescent="0.25">
      <c r="B603" s="136"/>
      <c r="C603" s="105"/>
      <c r="F603" s="27"/>
      <c r="G603" s="26"/>
      <c r="H603" s="26"/>
      <c r="I603" s="24"/>
      <c r="J603" s="26"/>
      <c r="L603" s="25"/>
      <c r="M603" s="25"/>
      <c r="N603" s="25"/>
      <c r="O603" s="27"/>
      <c r="P603" s="159"/>
    </row>
    <row r="604" spans="2:16" s="43" customFormat="1" ht="12.5" x14ac:dyDescent="0.25">
      <c r="B604" s="136"/>
      <c r="C604" s="105"/>
      <c r="F604" s="27"/>
      <c r="G604" s="26"/>
      <c r="H604" s="26"/>
      <c r="I604" s="24"/>
      <c r="J604" s="26"/>
      <c r="L604" s="25"/>
      <c r="M604" s="25"/>
      <c r="N604" s="25"/>
      <c r="O604" s="27"/>
      <c r="P604" s="159"/>
    </row>
    <row r="605" spans="2:16" s="43" customFormat="1" ht="12.5" x14ac:dyDescent="0.25">
      <c r="B605" s="136"/>
      <c r="C605" s="105"/>
      <c r="F605" s="27"/>
      <c r="G605" s="26"/>
      <c r="H605" s="26"/>
      <c r="I605" s="24"/>
      <c r="J605" s="26"/>
      <c r="L605" s="25"/>
      <c r="M605" s="25"/>
      <c r="N605" s="25"/>
      <c r="O605" s="27"/>
      <c r="P605" s="159"/>
    </row>
    <row r="606" spans="2:16" s="43" customFormat="1" ht="12.5" x14ac:dyDescent="0.25">
      <c r="B606" s="136"/>
      <c r="C606" s="105"/>
      <c r="F606" s="27"/>
      <c r="G606" s="26"/>
      <c r="H606" s="26"/>
      <c r="I606" s="24"/>
      <c r="J606" s="26"/>
      <c r="L606" s="25"/>
      <c r="M606" s="25"/>
      <c r="N606" s="25"/>
      <c r="O606" s="27"/>
      <c r="P606" s="159"/>
    </row>
    <row r="607" spans="2:16" s="43" customFormat="1" ht="12.5" x14ac:dyDescent="0.25">
      <c r="B607" s="136"/>
      <c r="C607" s="105"/>
      <c r="F607" s="27"/>
      <c r="G607" s="26"/>
      <c r="H607" s="26"/>
      <c r="I607" s="24"/>
      <c r="J607" s="26"/>
      <c r="L607" s="25"/>
      <c r="M607" s="25"/>
      <c r="N607" s="25"/>
      <c r="O607" s="27"/>
      <c r="P607" s="159"/>
    </row>
    <row r="608" spans="2:16" s="43" customFormat="1" ht="12.5" x14ac:dyDescent="0.25">
      <c r="B608" s="136"/>
      <c r="C608" s="105"/>
      <c r="F608" s="27"/>
      <c r="G608" s="26"/>
      <c r="H608" s="26"/>
      <c r="I608" s="24"/>
      <c r="J608" s="26"/>
      <c r="L608" s="25"/>
      <c r="M608" s="25"/>
      <c r="N608" s="25"/>
      <c r="O608" s="27"/>
      <c r="P608" s="159"/>
    </row>
    <row r="609" spans="2:16" s="43" customFormat="1" ht="12.5" x14ac:dyDescent="0.25">
      <c r="B609" s="136"/>
      <c r="C609" s="105"/>
      <c r="F609" s="27"/>
      <c r="G609" s="26"/>
      <c r="H609" s="26"/>
      <c r="I609" s="24"/>
      <c r="J609" s="26"/>
      <c r="L609" s="25"/>
      <c r="M609" s="25"/>
      <c r="N609" s="25"/>
      <c r="O609" s="27"/>
      <c r="P609" s="159"/>
    </row>
    <row r="610" spans="2:16" s="43" customFormat="1" ht="12.5" x14ac:dyDescent="0.25">
      <c r="B610" s="136"/>
      <c r="C610" s="105"/>
      <c r="F610" s="27"/>
      <c r="G610" s="26"/>
      <c r="H610" s="26"/>
      <c r="I610" s="24"/>
      <c r="J610" s="26"/>
      <c r="L610" s="25"/>
      <c r="M610" s="25"/>
      <c r="N610" s="25"/>
      <c r="O610" s="27"/>
      <c r="P610" s="159"/>
    </row>
    <row r="611" spans="2:16" s="43" customFormat="1" ht="12.5" x14ac:dyDescent="0.25">
      <c r="B611" s="136"/>
      <c r="C611" s="105"/>
      <c r="F611" s="27"/>
      <c r="G611" s="26"/>
      <c r="H611" s="26"/>
      <c r="I611" s="24"/>
      <c r="J611" s="26"/>
      <c r="L611" s="25"/>
      <c r="M611" s="25"/>
      <c r="N611" s="25"/>
      <c r="O611" s="27"/>
      <c r="P611" s="159"/>
    </row>
    <row r="612" spans="2:16" s="43" customFormat="1" ht="12.5" x14ac:dyDescent="0.25">
      <c r="B612" s="136"/>
      <c r="C612" s="105"/>
      <c r="F612" s="27"/>
      <c r="G612" s="26"/>
      <c r="H612" s="26"/>
      <c r="I612" s="24"/>
      <c r="J612" s="26"/>
      <c r="L612" s="25"/>
      <c r="M612" s="25"/>
      <c r="N612" s="25"/>
      <c r="O612" s="27"/>
      <c r="P612" s="159"/>
    </row>
    <row r="613" spans="2:16" s="43" customFormat="1" ht="12.5" x14ac:dyDescent="0.25">
      <c r="B613" s="136"/>
      <c r="C613" s="105"/>
      <c r="F613" s="27"/>
      <c r="G613" s="26"/>
      <c r="H613" s="26"/>
      <c r="I613" s="24"/>
      <c r="J613" s="26"/>
      <c r="L613" s="25"/>
      <c r="M613" s="25"/>
      <c r="N613" s="25"/>
      <c r="O613" s="27"/>
      <c r="P613" s="159"/>
    </row>
    <row r="614" spans="2:16" s="43" customFormat="1" ht="12.5" x14ac:dyDescent="0.25">
      <c r="B614" s="136"/>
      <c r="C614" s="105"/>
      <c r="F614" s="27"/>
      <c r="G614" s="26"/>
      <c r="H614" s="26"/>
      <c r="I614" s="24"/>
      <c r="J614" s="26"/>
      <c r="L614" s="25"/>
      <c r="M614" s="25"/>
      <c r="N614" s="25"/>
      <c r="O614" s="27"/>
      <c r="P614" s="159"/>
    </row>
    <row r="615" spans="2:16" s="43" customFormat="1" ht="12.5" x14ac:dyDescent="0.25">
      <c r="B615" s="136"/>
      <c r="C615" s="105"/>
      <c r="F615" s="27"/>
      <c r="G615" s="26"/>
      <c r="H615" s="26"/>
      <c r="I615" s="24"/>
      <c r="J615" s="26"/>
      <c r="L615" s="25"/>
      <c r="M615" s="25"/>
      <c r="N615" s="25"/>
      <c r="O615" s="27"/>
      <c r="P615" s="159"/>
    </row>
    <row r="616" spans="2:16" s="43" customFormat="1" ht="12.5" x14ac:dyDescent="0.25">
      <c r="B616" s="136"/>
      <c r="C616" s="105"/>
      <c r="F616" s="27"/>
      <c r="G616" s="26"/>
      <c r="H616" s="26"/>
      <c r="I616" s="24"/>
      <c r="J616" s="26"/>
      <c r="L616" s="25"/>
      <c r="M616" s="25"/>
      <c r="N616" s="25"/>
      <c r="O616" s="27"/>
      <c r="P616" s="159"/>
    </row>
    <row r="617" spans="2:16" s="43" customFormat="1" ht="12.5" x14ac:dyDescent="0.25">
      <c r="B617" s="136"/>
      <c r="C617" s="105"/>
      <c r="F617" s="27"/>
      <c r="G617" s="26"/>
      <c r="H617" s="26"/>
      <c r="I617" s="24"/>
      <c r="J617" s="26"/>
      <c r="L617" s="25"/>
      <c r="M617" s="25"/>
      <c r="N617" s="25"/>
      <c r="O617" s="27"/>
      <c r="P617" s="159"/>
    </row>
    <row r="618" spans="2:16" s="43" customFormat="1" ht="12.5" x14ac:dyDescent="0.25">
      <c r="B618" s="136"/>
      <c r="C618" s="105"/>
      <c r="F618" s="27"/>
      <c r="G618" s="26"/>
      <c r="H618" s="26"/>
      <c r="I618" s="24"/>
      <c r="J618" s="26"/>
      <c r="L618" s="25"/>
      <c r="M618" s="25"/>
      <c r="N618" s="25"/>
      <c r="O618" s="27"/>
      <c r="P618" s="159"/>
    </row>
    <row r="619" spans="2:16" s="43" customFormat="1" ht="12.5" x14ac:dyDescent="0.25">
      <c r="B619" s="136"/>
      <c r="C619" s="105"/>
      <c r="F619" s="27"/>
      <c r="G619" s="26"/>
      <c r="H619" s="26"/>
      <c r="I619" s="24"/>
      <c r="J619" s="26"/>
      <c r="L619" s="25"/>
      <c r="M619" s="25"/>
      <c r="N619" s="25"/>
      <c r="O619" s="27"/>
      <c r="P619" s="159"/>
    </row>
    <row r="620" spans="2:16" s="43" customFormat="1" ht="12.5" x14ac:dyDescent="0.25">
      <c r="B620" s="136"/>
      <c r="C620" s="105"/>
      <c r="F620" s="27"/>
      <c r="G620" s="26"/>
      <c r="H620" s="26"/>
      <c r="I620" s="24"/>
      <c r="J620" s="26"/>
      <c r="L620" s="25"/>
      <c r="M620" s="25"/>
      <c r="N620" s="25"/>
      <c r="O620" s="27"/>
      <c r="P620" s="159"/>
    </row>
    <row r="621" spans="2:16" s="43" customFormat="1" ht="12.5" x14ac:dyDescent="0.25">
      <c r="B621" s="136"/>
      <c r="C621" s="105"/>
      <c r="F621" s="27"/>
      <c r="G621" s="26"/>
      <c r="H621" s="26"/>
      <c r="I621" s="24"/>
      <c r="J621" s="26"/>
      <c r="L621" s="25"/>
      <c r="M621" s="25"/>
      <c r="N621" s="25"/>
      <c r="O621" s="27"/>
      <c r="P621" s="159"/>
    </row>
    <row r="622" spans="2:16" s="43" customFormat="1" ht="12.5" x14ac:dyDescent="0.25">
      <c r="B622" s="136"/>
      <c r="C622" s="105"/>
      <c r="F622" s="27"/>
      <c r="G622" s="26"/>
      <c r="H622" s="26"/>
      <c r="I622" s="24"/>
      <c r="J622" s="26"/>
      <c r="L622" s="25"/>
      <c r="M622" s="25"/>
      <c r="N622" s="25"/>
      <c r="O622" s="27"/>
      <c r="P622" s="159"/>
    </row>
    <row r="623" spans="2:16" s="43" customFormat="1" ht="12.5" x14ac:dyDescent="0.25">
      <c r="B623" s="136"/>
      <c r="C623" s="105"/>
      <c r="F623" s="27"/>
      <c r="G623" s="26"/>
      <c r="H623" s="26"/>
      <c r="I623" s="24"/>
      <c r="J623" s="26"/>
      <c r="L623" s="25"/>
      <c r="M623" s="25"/>
      <c r="N623" s="25"/>
      <c r="O623" s="27"/>
      <c r="P623" s="159"/>
    </row>
    <row r="624" spans="2:16" s="43" customFormat="1" ht="12.5" x14ac:dyDescent="0.25">
      <c r="B624" s="136"/>
      <c r="C624" s="105"/>
      <c r="F624" s="27"/>
      <c r="G624" s="26"/>
      <c r="H624" s="26"/>
      <c r="I624" s="24"/>
      <c r="J624" s="26"/>
      <c r="L624" s="25"/>
      <c r="M624" s="25"/>
      <c r="N624" s="25"/>
      <c r="O624" s="27"/>
      <c r="P624" s="159"/>
    </row>
    <row r="625" spans="2:16" s="43" customFormat="1" ht="12.5" x14ac:dyDescent="0.25">
      <c r="B625" s="136"/>
      <c r="C625" s="105"/>
      <c r="F625" s="27"/>
      <c r="G625" s="26"/>
      <c r="H625" s="26"/>
      <c r="I625" s="24"/>
      <c r="J625" s="26"/>
      <c r="L625" s="25"/>
      <c r="M625" s="25"/>
      <c r="N625" s="25"/>
      <c r="O625" s="27"/>
      <c r="P625" s="159"/>
    </row>
    <row r="626" spans="2:16" s="43" customFormat="1" ht="12.5" x14ac:dyDescent="0.25">
      <c r="B626" s="136"/>
      <c r="C626" s="105"/>
      <c r="F626" s="27"/>
      <c r="G626" s="26"/>
      <c r="H626" s="26"/>
      <c r="I626" s="24"/>
      <c r="J626" s="26"/>
      <c r="L626" s="25"/>
      <c r="M626" s="25"/>
      <c r="N626" s="25"/>
      <c r="O626" s="27"/>
      <c r="P626" s="159"/>
    </row>
    <row r="627" spans="2:16" s="43" customFormat="1" ht="12.5" x14ac:dyDescent="0.25">
      <c r="B627" s="136"/>
      <c r="C627" s="105"/>
      <c r="F627" s="27"/>
      <c r="G627" s="26"/>
      <c r="H627" s="26"/>
      <c r="I627" s="24"/>
      <c r="J627" s="26"/>
      <c r="L627" s="25"/>
      <c r="M627" s="25"/>
      <c r="N627" s="25"/>
      <c r="O627" s="27"/>
      <c r="P627" s="159"/>
    </row>
    <row r="628" spans="2:16" s="43" customFormat="1" ht="12.5" x14ac:dyDescent="0.25">
      <c r="B628" s="136"/>
      <c r="C628" s="105"/>
      <c r="F628" s="27"/>
      <c r="G628" s="26"/>
      <c r="H628" s="26"/>
      <c r="I628" s="24"/>
      <c r="J628" s="26"/>
      <c r="L628" s="25"/>
      <c r="M628" s="25"/>
      <c r="N628" s="25"/>
      <c r="O628" s="27"/>
      <c r="P628" s="159"/>
    </row>
    <row r="629" spans="2:16" s="43" customFormat="1" ht="12.5" x14ac:dyDescent="0.25">
      <c r="B629" s="136"/>
      <c r="C629" s="105"/>
      <c r="F629" s="27"/>
      <c r="G629" s="26"/>
      <c r="H629" s="26"/>
      <c r="I629" s="24"/>
      <c r="J629" s="26"/>
      <c r="L629" s="25"/>
      <c r="M629" s="25"/>
      <c r="N629" s="25"/>
      <c r="O629" s="27"/>
      <c r="P629" s="159"/>
    </row>
    <row r="630" spans="2:16" s="43" customFormat="1" ht="12.5" x14ac:dyDescent="0.25">
      <c r="B630" s="136"/>
      <c r="C630" s="105"/>
      <c r="F630" s="27"/>
      <c r="G630" s="26"/>
      <c r="H630" s="26"/>
      <c r="I630" s="24"/>
      <c r="J630" s="26"/>
      <c r="L630" s="25"/>
      <c r="M630" s="25"/>
      <c r="N630" s="25"/>
      <c r="O630" s="27"/>
      <c r="P630" s="159"/>
    </row>
    <row r="631" spans="2:16" s="43" customFormat="1" ht="12.5" x14ac:dyDescent="0.25">
      <c r="B631" s="136"/>
      <c r="C631" s="105"/>
      <c r="F631" s="27"/>
      <c r="G631" s="26"/>
      <c r="H631" s="26"/>
      <c r="I631" s="24"/>
      <c r="J631" s="26"/>
      <c r="L631" s="25"/>
      <c r="M631" s="25"/>
      <c r="N631" s="25"/>
      <c r="O631" s="27"/>
      <c r="P631" s="159"/>
    </row>
    <row r="632" spans="2:16" s="43" customFormat="1" ht="12.5" x14ac:dyDescent="0.25">
      <c r="B632" s="136"/>
      <c r="C632" s="105"/>
      <c r="F632" s="27"/>
      <c r="G632" s="26"/>
      <c r="H632" s="26"/>
      <c r="I632" s="24"/>
      <c r="J632" s="26"/>
      <c r="L632" s="25"/>
      <c r="M632" s="25"/>
      <c r="N632" s="25"/>
      <c r="O632" s="27"/>
      <c r="P632" s="159"/>
    </row>
    <row r="633" spans="2:16" s="43" customFormat="1" ht="12.5" x14ac:dyDescent="0.25">
      <c r="B633" s="136"/>
      <c r="C633" s="105"/>
      <c r="F633" s="27"/>
      <c r="G633" s="26"/>
      <c r="H633" s="26"/>
      <c r="I633" s="24"/>
      <c r="J633" s="26"/>
      <c r="L633" s="25"/>
      <c r="M633" s="25"/>
      <c r="N633" s="25"/>
      <c r="O633" s="27"/>
      <c r="P633" s="159"/>
    </row>
    <row r="634" spans="2:16" s="43" customFormat="1" ht="12.5" x14ac:dyDescent="0.25">
      <c r="B634" s="136"/>
      <c r="C634" s="105"/>
      <c r="F634" s="27"/>
      <c r="G634" s="26"/>
      <c r="H634" s="26"/>
      <c r="I634" s="24"/>
      <c r="J634" s="26"/>
      <c r="L634" s="25"/>
      <c r="M634" s="25"/>
      <c r="N634" s="25"/>
      <c r="O634" s="27"/>
      <c r="P634" s="159"/>
    </row>
    <row r="635" spans="2:16" s="43" customFormat="1" ht="12.5" x14ac:dyDescent="0.25">
      <c r="B635" s="136"/>
      <c r="C635" s="105"/>
      <c r="F635" s="27"/>
      <c r="G635" s="26"/>
      <c r="H635" s="26"/>
      <c r="I635" s="24"/>
      <c r="J635" s="26"/>
      <c r="L635" s="25"/>
      <c r="M635" s="25"/>
      <c r="N635" s="25"/>
      <c r="O635" s="27"/>
      <c r="P635" s="159"/>
    </row>
    <row r="636" spans="2:16" s="43" customFormat="1" ht="12.5" x14ac:dyDescent="0.25">
      <c r="B636" s="136"/>
      <c r="C636" s="105"/>
      <c r="F636" s="27"/>
      <c r="G636" s="26"/>
      <c r="H636" s="26"/>
      <c r="I636" s="24"/>
      <c r="J636" s="26"/>
      <c r="L636" s="25"/>
      <c r="M636" s="25"/>
      <c r="N636" s="25"/>
      <c r="O636" s="27"/>
      <c r="P636" s="159"/>
    </row>
    <row r="637" spans="2:16" s="43" customFormat="1" ht="12.5" x14ac:dyDescent="0.25">
      <c r="B637" s="136"/>
      <c r="C637" s="105"/>
      <c r="F637" s="27"/>
      <c r="G637" s="26"/>
      <c r="H637" s="26"/>
      <c r="I637" s="24"/>
      <c r="J637" s="26"/>
      <c r="L637" s="25"/>
      <c r="M637" s="25"/>
      <c r="N637" s="25"/>
      <c r="O637" s="27"/>
      <c r="P637" s="159"/>
    </row>
    <row r="638" spans="2:16" s="43" customFormat="1" ht="12.5" x14ac:dyDescent="0.25">
      <c r="B638" s="136"/>
      <c r="C638" s="105"/>
      <c r="F638" s="27"/>
      <c r="G638" s="26"/>
      <c r="H638" s="26"/>
      <c r="I638" s="24"/>
      <c r="J638" s="26"/>
      <c r="L638" s="25"/>
      <c r="M638" s="25"/>
      <c r="N638" s="25"/>
      <c r="O638" s="27"/>
      <c r="P638" s="159"/>
    </row>
    <row r="639" spans="2:16" s="43" customFormat="1" ht="12.5" x14ac:dyDescent="0.25">
      <c r="B639" s="136"/>
      <c r="C639" s="105"/>
      <c r="F639" s="27"/>
      <c r="G639" s="26"/>
      <c r="H639" s="26"/>
      <c r="I639" s="24"/>
      <c r="J639" s="26"/>
      <c r="L639" s="25"/>
      <c r="M639" s="25"/>
      <c r="N639" s="25"/>
      <c r="O639" s="27"/>
      <c r="P639" s="159"/>
    </row>
    <row r="640" spans="2:16" s="43" customFormat="1" ht="12.5" x14ac:dyDescent="0.25">
      <c r="B640" s="136"/>
      <c r="C640" s="105"/>
      <c r="F640" s="27"/>
      <c r="G640" s="26"/>
      <c r="H640" s="26"/>
      <c r="I640" s="24"/>
      <c r="J640" s="26"/>
      <c r="L640" s="25"/>
      <c r="M640" s="25"/>
      <c r="N640" s="25"/>
      <c r="O640" s="27"/>
      <c r="P640" s="159"/>
    </row>
    <row r="641" spans="2:16" s="43" customFormat="1" ht="12.5" x14ac:dyDescent="0.25">
      <c r="B641" s="136"/>
      <c r="C641" s="105"/>
      <c r="F641" s="27"/>
      <c r="G641" s="26"/>
      <c r="H641" s="26"/>
      <c r="I641" s="24"/>
      <c r="J641" s="26"/>
      <c r="L641" s="25"/>
      <c r="M641" s="25"/>
      <c r="N641" s="25"/>
      <c r="O641" s="27"/>
      <c r="P641" s="159"/>
    </row>
    <row r="642" spans="2:16" s="43" customFormat="1" ht="12.5" x14ac:dyDescent="0.25">
      <c r="B642" s="136"/>
      <c r="C642" s="105"/>
      <c r="F642" s="27"/>
      <c r="G642" s="26"/>
      <c r="H642" s="26"/>
      <c r="I642" s="24"/>
      <c r="J642" s="26"/>
      <c r="L642" s="25"/>
      <c r="M642" s="25"/>
      <c r="N642" s="25"/>
      <c r="O642" s="27"/>
      <c r="P642" s="159"/>
    </row>
    <row r="643" spans="2:16" s="43" customFormat="1" ht="12.5" x14ac:dyDescent="0.25">
      <c r="B643" s="136"/>
      <c r="C643" s="105"/>
      <c r="F643" s="27"/>
      <c r="G643" s="26"/>
      <c r="H643" s="26"/>
      <c r="I643" s="24"/>
      <c r="J643" s="26"/>
      <c r="L643" s="25"/>
      <c r="M643" s="25"/>
      <c r="N643" s="25"/>
      <c r="O643" s="27"/>
      <c r="P643" s="159"/>
    </row>
    <row r="644" spans="2:16" s="43" customFormat="1" ht="12.5" x14ac:dyDescent="0.25">
      <c r="B644" s="136"/>
      <c r="C644" s="105"/>
      <c r="F644" s="27"/>
      <c r="G644" s="26"/>
      <c r="H644" s="26"/>
      <c r="I644" s="24"/>
      <c r="J644" s="26"/>
      <c r="L644" s="25"/>
      <c r="M644" s="25"/>
      <c r="N644" s="25"/>
      <c r="O644" s="27"/>
      <c r="P644" s="159"/>
    </row>
    <row r="645" spans="2:16" s="43" customFormat="1" ht="12.5" x14ac:dyDescent="0.25">
      <c r="B645" s="136"/>
      <c r="C645" s="105"/>
      <c r="F645" s="27"/>
      <c r="G645" s="26"/>
      <c r="H645" s="26"/>
      <c r="I645" s="24"/>
      <c r="J645" s="26"/>
      <c r="L645" s="25"/>
      <c r="M645" s="25"/>
      <c r="N645" s="25"/>
      <c r="O645" s="27"/>
      <c r="P645" s="159"/>
    </row>
    <row r="646" spans="2:16" s="43" customFormat="1" ht="12.5" x14ac:dyDescent="0.25">
      <c r="B646" s="136"/>
      <c r="C646" s="105"/>
      <c r="F646" s="27"/>
      <c r="G646" s="26"/>
      <c r="H646" s="26"/>
      <c r="I646" s="24"/>
      <c r="J646" s="26"/>
      <c r="L646" s="25"/>
      <c r="M646" s="25"/>
      <c r="N646" s="25"/>
      <c r="O646" s="27"/>
      <c r="P646" s="159"/>
    </row>
    <row r="647" spans="2:16" s="43" customFormat="1" ht="12.5" x14ac:dyDescent="0.25">
      <c r="B647" s="136"/>
      <c r="C647" s="105"/>
      <c r="F647" s="27"/>
      <c r="G647" s="26"/>
      <c r="H647" s="26"/>
      <c r="I647" s="24"/>
      <c r="J647" s="26"/>
      <c r="L647" s="25"/>
      <c r="M647" s="25"/>
      <c r="N647" s="25"/>
      <c r="O647" s="27"/>
      <c r="P647" s="159"/>
    </row>
    <row r="648" spans="2:16" s="43" customFormat="1" ht="12.5" x14ac:dyDescent="0.25">
      <c r="B648" s="136"/>
      <c r="C648" s="105"/>
      <c r="F648" s="27"/>
      <c r="G648" s="26"/>
      <c r="H648" s="26"/>
      <c r="I648" s="24"/>
      <c r="J648" s="26"/>
      <c r="L648" s="25"/>
      <c r="M648" s="25"/>
      <c r="N648" s="25"/>
      <c r="O648" s="27"/>
      <c r="P648" s="159"/>
    </row>
    <row r="649" spans="2:16" s="43" customFormat="1" ht="12.5" x14ac:dyDescent="0.25">
      <c r="B649" s="136"/>
      <c r="C649" s="105"/>
      <c r="F649" s="27"/>
      <c r="G649" s="26"/>
      <c r="H649" s="26"/>
      <c r="I649" s="24"/>
      <c r="J649" s="26"/>
      <c r="L649" s="25"/>
      <c r="M649" s="25"/>
      <c r="N649" s="25"/>
      <c r="O649" s="27"/>
      <c r="P649" s="159"/>
    </row>
    <row r="650" spans="2:16" s="43" customFormat="1" ht="12.5" x14ac:dyDescent="0.25">
      <c r="B650" s="136"/>
      <c r="C650" s="105"/>
      <c r="F650" s="27"/>
      <c r="G650" s="26"/>
      <c r="H650" s="26"/>
      <c r="I650" s="24"/>
      <c r="J650" s="26"/>
      <c r="L650" s="25"/>
      <c r="M650" s="25"/>
      <c r="N650" s="25"/>
      <c r="O650" s="27"/>
      <c r="P650" s="159"/>
    </row>
    <row r="651" spans="2:16" s="43" customFormat="1" ht="12.5" x14ac:dyDescent="0.25">
      <c r="B651" s="136"/>
      <c r="C651" s="105"/>
      <c r="F651" s="27"/>
      <c r="G651" s="26"/>
      <c r="H651" s="26"/>
      <c r="I651" s="24"/>
      <c r="J651" s="26"/>
      <c r="L651" s="25"/>
      <c r="M651" s="25"/>
      <c r="N651" s="25"/>
      <c r="O651" s="27"/>
      <c r="P651" s="159"/>
    </row>
    <row r="652" spans="2:16" s="43" customFormat="1" ht="12.5" x14ac:dyDescent="0.25">
      <c r="B652" s="136"/>
      <c r="C652" s="105"/>
      <c r="F652" s="27"/>
      <c r="G652" s="26"/>
      <c r="H652" s="26"/>
      <c r="I652" s="24"/>
      <c r="J652" s="26"/>
      <c r="L652" s="25"/>
      <c r="M652" s="25"/>
      <c r="N652" s="25"/>
      <c r="O652" s="27"/>
      <c r="P652" s="159"/>
    </row>
    <row r="653" spans="2:16" s="43" customFormat="1" ht="12.5" x14ac:dyDescent="0.25">
      <c r="B653" s="136"/>
      <c r="C653" s="105"/>
      <c r="F653" s="27"/>
      <c r="G653" s="26"/>
      <c r="H653" s="26"/>
      <c r="I653" s="24"/>
      <c r="J653" s="26"/>
      <c r="L653" s="25"/>
      <c r="M653" s="25"/>
      <c r="N653" s="25"/>
      <c r="O653" s="27"/>
      <c r="P653" s="159"/>
    </row>
    <row r="654" spans="2:16" s="43" customFormat="1" ht="12.5" x14ac:dyDescent="0.25">
      <c r="B654" s="136"/>
      <c r="C654" s="105"/>
      <c r="F654" s="27"/>
      <c r="G654" s="26"/>
      <c r="H654" s="26"/>
      <c r="I654" s="24"/>
      <c r="J654" s="26"/>
      <c r="L654" s="25"/>
      <c r="M654" s="25"/>
      <c r="N654" s="25"/>
      <c r="O654" s="27"/>
      <c r="P654" s="159"/>
    </row>
    <row r="655" spans="2:16" s="43" customFormat="1" ht="12.5" x14ac:dyDescent="0.25">
      <c r="B655" s="136"/>
      <c r="C655" s="105"/>
      <c r="F655" s="27"/>
      <c r="G655" s="26"/>
      <c r="H655" s="26"/>
      <c r="I655" s="24"/>
      <c r="J655" s="26"/>
      <c r="L655" s="25"/>
      <c r="M655" s="25"/>
      <c r="N655" s="25"/>
      <c r="O655" s="27"/>
      <c r="P655" s="159"/>
    </row>
    <row r="656" spans="2:16" s="43" customFormat="1" ht="12.5" x14ac:dyDescent="0.25">
      <c r="B656" s="136"/>
      <c r="C656" s="105"/>
      <c r="F656" s="27"/>
      <c r="G656" s="26"/>
      <c r="H656" s="26"/>
      <c r="I656" s="24"/>
      <c r="J656" s="26"/>
      <c r="L656" s="25"/>
      <c r="M656" s="25"/>
      <c r="N656" s="25"/>
      <c r="O656" s="27"/>
      <c r="P656" s="159"/>
    </row>
    <row r="657" spans="2:16" s="43" customFormat="1" ht="12.5" x14ac:dyDescent="0.25">
      <c r="B657" s="136"/>
      <c r="C657" s="105"/>
      <c r="F657" s="27"/>
      <c r="G657" s="26"/>
      <c r="H657" s="26"/>
      <c r="I657" s="24"/>
      <c r="J657" s="26"/>
      <c r="L657" s="25"/>
      <c r="M657" s="25"/>
      <c r="N657" s="25"/>
      <c r="O657" s="27"/>
      <c r="P657" s="159"/>
    </row>
    <row r="658" spans="2:16" s="43" customFormat="1" ht="12.5" x14ac:dyDescent="0.25">
      <c r="B658" s="136"/>
      <c r="C658" s="105"/>
      <c r="F658" s="27"/>
      <c r="G658" s="26"/>
      <c r="H658" s="26"/>
      <c r="I658" s="24"/>
      <c r="J658" s="26"/>
      <c r="L658" s="25"/>
      <c r="M658" s="25"/>
      <c r="N658" s="25"/>
      <c r="O658" s="27"/>
      <c r="P658" s="159"/>
    </row>
    <row r="659" spans="2:16" s="43" customFormat="1" ht="12.5" x14ac:dyDescent="0.25">
      <c r="B659" s="136"/>
      <c r="C659" s="105"/>
      <c r="F659" s="27"/>
      <c r="G659" s="26"/>
      <c r="H659" s="26"/>
      <c r="I659" s="24"/>
      <c r="J659" s="26"/>
      <c r="L659" s="25"/>
      <c r="M659" s="25"/>
      <c r="N659" s="25"/>
      <c r="O659" s="27"/>
      <c r="P659" s="159"/>
    </row>
    <row r="660" spans="2:16" s="43" customFormat="1" ht="12.5" x14ac:dyDescent="0.25">
      <c r="B660" s="136"/>
      <c r="C660" s="105"/>
      <c r="F660" s="27"/>
      <c r="G660" s="26"/>
      <c r="H660" s="26"/>
      <c r="I660" s="24"/>
      <c r="J660" s="26"/>
      <c r="L660" s="25"/>
      <c r="M660" s="25"/>
      <c r="N660" s="25"/>
      <c r="O660" s="27"/>
      <c r="P660" s="159"/>
    </row>
    <row r="661" spans="2:16" s="43" customFormat="1" ht="12.5" x14ac:dyDescent="0.25">
      <c r="B661" s="136"/>
      <c r="C661" s="105"/>
      <c r="F661" s="27"/>
      <c r="G661" s="26"/>
      <c r="H661" s="26"/>
      <c r="I661" s="24"/>
      <c r="J661" s="26"/>
      <c r="L661" s="25"/>
      <c r="M661" s="25"/>
      <c r="N661" s="25"/>
      <c r="O661" s="27"/>
      <c r="P661" s="159"/>
    </row>
    <row r="662" spans="2:16" s="43" customFormat="1" ht="12.5" x14ac:dyDescent="0.25">
      <c r="B662" s="136"/>
      <c r="C662" s="105"/>
      <c r="F662" s="27"/>
      <c r="G662" s="26"/>
      <c r="H662" s="26"/>
      <c r="I662" s="24"/>
      <c r="J662" s="26"/>
      <c r="L662" s="25"/>
      <c r="M662" s="25"/>
      <c r="N662" s="25"/>
      <c r="O662" s="27"/>
      <c r="P662" s="159"/>
    </row>
    <row r="663" spans="2:16" s="43" customFormat="1" ht="12.5" x14ac:dyDescent="0.25">
      <c r="B663" s="136"/>
      <c r="C663" s="105"/>
      <c r="F663" s="27"/>
      <c r="G663" s="26"/>
      <c r="H663" s="26"/>
      <c r="I663" s="24"/>
      <c r="J663" s="26"/>
      <c r="L663" s="25"/>
      <c r="M663" s="25"/>
      <c r="N663" s="25"/>
      <c r="O663" s="27"/>
      <c r="P663" s="159"/>
    </row>
    <row r="664" spans="2:16" s="43" customFormat="1" ht="12.5" x14ac:dyDescent="0.25">
      <c r="B664" s="136"/>
      <c r="C664" s="105"/>
      <c r="F664" s="27"/>
      <c r="G664" s="26"/>
      <c r="H664" s="26"/>
      <c r="I664" s="24"/>
      <c r="J664" s="26"/>
      <c r="L664" s="25"/>
      <c r="M664" s="25"/>
      <c r="N664" s="25"/>
      <c r="O664" s="27"/>
      <c r="P664" s="159"/>
    </row>
    <row r="665" spans="2:16" s="43" customFormat="1" ht="12.5" x14ac:dyDescent="0.25">
      <c r="B665" s="136"/>
      <c r="C665" s="105"/>
      <c r="F665" s="27"/>
      <c r="G665" s="26"/>
      <c r="H665" s="26"/>
      <c r="I665" s="24"/>
      <c r="J665" s="26"/>
      <c r="L665" s="25"/>
      <c r="M665" s="25"/>
      <c r="N665" s="25"/>
      <c r="O665" s="27"/>
      <c r="P665" s="159"/>
    </row>
    <row r="666" spans="2:16" s="43" customFormat="1" ht="12.5" x14ac:dyDescent="0.25">
      <c r="B666" s="136"/>
      <c r="C666" s="105"/>
      <c r="F666" s="27"/>
      <c r="G666" s="26"/>
      <c r="H666" s="26"/>
      <c r="I666" s="24"/>
      <c r="J666" s="26"/>
      <c r="L666" s="25"/>
      <c r="M666" s="25"/>
      <c r="N666" s="25"/>
      <c r="O666" s="27"/>
      <c r="P666" s="159"/>
    </row>
    <row r="667" spans="2:16" s="43" customFormat="1" ht="12.5" x14ac:dyDescent="0.25">
      <c r="B667" s="136"/>
      <c r="C667" s="105"/>
      <c r="F667" s="27"/>
      <c r="G667" s="26"/>
      <c r="H667" s="26"/>
      <c r="I667" s="24"/>
      <c r="J667" s="26"/>
      <c r="L667" s="25"/>
      <c r="M667" s="25"/>
      <c r="N667" s="25"/>
      <c r="O667" s="27"/>
      <c r="P667" s="159"/>
    </row>
    <row r="668" spans="2:16" s="43" customFormat="1" ht="12.5" x14ac:dyDescent="0.25">
      <c r="B668" s="136"/>
      <c r="C668" s="105"/>
      <c r="F668" s="27"/>
      <c r="G668" s="26"/>
      <c r="H668" s="26"/>
      <c r="I668" s="24"/>
      <c r="J668" s="26"/>
      <c r="L668" s="25"/>
      <c r="M668" s="25"/>
      <c r="N668" s="25"/>
      <c r="O668" s="27"/>
      <c r="P668" s="159"/>
    </row>
    <row r="669" spans="2:16" s="43" customFormat="1" ht="12.5" x14ac:dyDescent="0.25">
      <c r="B669" s="136"/>
      <c r="C669" s="105"/>
      <c r="F669" s="27"/>
      <c r="G669" s="26"/>
      <c r="H669" s="26"/>
      <c r="I669" s="24"/>
      <c r="J669" s="26"/>
      <c r="L669" s="25"/>
      <c r="M669" s="25"/>
      <c r="N669" s="25"/>
      <c r="O669" s="27"/>
      <c r="P669" s="159"/>
    </row>
    <row r="670" spans="2:16" s="43" customFormat="1" ht="12.5" x14ac:dyDescent="0.25">
      <c r="B670" s="136"/>
      <c r="C670" s="105"/>
      <c r="F670" s="27"/>
      <c r="G670" s="26"/>
      <c r="H670" s="26"/>
      <c r="I670" s="24"/>
      <c r="J670" s="26"/>
      <c r="L670" s="25"/>
      <c r="M670" s="25"/>
      <c r="N670" s="25"/>
      <c r="O670" s="27"/>
      <c r="P670" s="159"/>
    </row>
    <row r="671" spans="2:16" s="43" customFormat="1" ht="12.5" x14ac:dyDescent="0.25">
      <c r="B671" s="136"/>
      <c r="C671" s="105"/>
      <c r="F671" s="27"/>
      <c r="G671" s="26"/>
      <c r="H671" s="26"/>
      <c r="I671" s="24"/>
      <c r="J671" s="26"/>
      <c r="L671" s="25"/>
      <c r="M671" s="25"/>
      <c r="N671" s="25"/>
      <c r="O671" s="27"/>
      <c r="P671" s="159"/>
    </row>
    <row r="672" spans="2:16" s="43" customFormat="1" ht="12.5" x14ac:dyDescent="0.25">
      <c r="B672" s="136"/>
      <c r="C672" s="105"/>
      <c r="F672" s="27"/>
      <c r="G672" s="26"/>
      <c r="H672" s="26"/>
      <c r="I672" s="24"/>
      <c r="J672" s="26"/>
      <c r="L672" s="25"/>
      <c r="M672" s="25"/>
      <c r="N672" s="25"/>
      <c r="O672" s="27"/>
      <c r="P672" s="159"/>
    </row>
    <row r="673" spans="2:16" s="43" customFormat="1" ht="12.5" x14ac:dyDescent="0.25">
      <c r="B673" s="136"/>
      <c r="C673" s="105"/>
      <c r="F673" s="27"/>
      <c r="G673" s="26"/>
      <c r="H673" s="26"/>
      <c r="I673" s="24"/>
      <c r="J673" s="26"/>
      <c r="L673" s="25"/>
      <c r="M673" s="25"/>
      <c r="N673" s="25"/>
      <c r="O673" s="27"/>
      <c r="P673" s="159"/>
    </row>
    <row r="674" spans="2:16" s="43" customFormat="1" ht="12.5" x14ac:dyDescent="0.25">
      <c r="B674" s="136"/>
      <c r="C674" s="105"/>
      <c r="F674" s="27"/>
      <c r="G674" s="26"/>
      <c r="H674" s="26"/>
      <c r="I674" s="24"/>
      <c r="J674" s="26"/>
      <c r="L674" s="25"/>
      <c r="M674" s="25"/>
      <c r="N674" s="25"/>
      <c r="O674" s="27"/>
      <c r="P674" s="159"/>
    </row>
    <row r="675" spans="2:16" s="43" customFormat="1" ht="12.5" x14ac:dyDescent="0.25">
      <c r="B675" s="136"/>
      <c r="C675" s="105"/>
      <c r="F675" s="27"/>
      <c r="G675" s="26"/>
      <c r="H675" s="26"/>
      <c r="I675" s="24"/>
      <c r="J675" s="26"/>
      <c r="L675" s="25"/>
      <c r="M675" s="25"/>
      <c r="N675" s="25"/>
      <c r="O675" s="27"/>
      <c r="P675" s="159"/>
    </row>
    <row r="676" spans="2:16" s="43" customFormat="1" ht="12.5" x14ac:dyDescent="0.25">
      <c r="B676" s="136"/>
      <c r="C676" s="105"/>
      <c r="F676" s="27"/>
      <c r="G676" s="26"/>
      <c r="H676" s="26"/>
      <c r="I676" s="24"/>
      <c r="J676" s="26"/>
      <c r="L676" s="25"/>
      <c r="M676" s="25"/>
      <c r="N676" s="25"/>
      <c r="O676" s="27"/>
      <c r="P676" s="159"/>
    </row>
    <row r="677" spans="2:16" s="43" customFormat="1" ht="12.5" x14ac:dyDescent="0.25">
      <c r="B677" s="136"/>
      <c r="C677" s="105"/>
      <c r="F677" s="27"/>
      <c r="G677" s="26"/>
      <c r="H677" s="26"/>
      <c r="I677" s="24"/>
      <c r="J677" s="26"/>
      <c r="L677" s="25"/>
      <c r="M677" s="25"/>
      <c r="N677" s="25"/>
      <c r="O677" s="27"/>
      <c r="P677" s="159"/>
    </row>
    <row r="678" spans="2:16" s="43" customFormat="1" ht="12.5" x14ac:dyDescent="0.25">
      <c r="B678" s="136"/>
      <c r="C678" s="105"/>
      <c r="F678" s="27"/>
      <c r="G678" s="26"/>
      <c r="H678" s="26"/>
      <c r="I678" s="24"/>
      <c r="J678" s="26"/>
      <c r="L678" s="25"/>
      <c r="M678" s="25"/>
      <c r="N678" s="25"/>
      <c r="O678" s="27"/>
      <c r="P678" s="159"/>
    </row>
    <row r="679" spans="2:16" s="43" customFormat="1" ht="12.5" x14ac:dyDescent="0.25">
      <c r="B679" s="136"/>
      <c r="C679" s="105"/>
      <c r="F679" s="27"/>
      <c r="G679" s="26"/>
      <c r="H679" s="26"/>
      <c r="I679" s="24"/>
      <c r="J679" s="26"/>
      <c r="L679" s="25"/>
      <c r="M679" s="25"/>
      <c r="N679" s="25"/>
      <c r="O679" s="27"/>
      <c r="P679" s="159"/>
    </row>
    <row r="680" spans="2:16" s="43" customFormat="1" ht="12.5" x14ac:dyDescent="0.25">
      <c r="B680" s="136"/>
      <c r="C680" s="105"/>
      <c r="F680" s="27"/>
      <c r="G680" s="26"/>
      <c r="H680" s="26"/>
      <c r="I680" s="24"/>
      <c r="J680" s="26"/>
      <c r="L680" s="25"/>
      <c r="M680" s="25"/>
      <c r="N680" s="25"/>
      <c r="O680" s="27"/>
      <c r="P680" s="159"/>
    </row>
    <row r="681" spans="2:16" s="43" customFormat="1" ht="12.5" x14ac:dyDescent="0.25">
      <c r="B681" s="136"/>
      <c r="C681" s="105"/>
      <c r="F681" s="27"/>
      <c r="G681" s="26"/>
      <c r="H681" s="26"/>
      <c r="I681" s="24"/>
      <c r="J681" s="26"/>
      <c r="L681" s="25"/>
      <c r="M681" s="25"/>
      <c r="N681" s="25"/>
      <c r="O681" s="27"/>
      <c r="P681" s="159"/>
    </row>
    <row r="682" spans="2:16" s="43" customFormat="1" ht="12.5" x14ac:dyDescent="0.25">
      <c r="B682" s="136"/>
      <c r="C682" s="105"/>
      <c r="F682" s="27"/>
      <c r="G682" s="26"/>
      <c r="H682" s="26"/>
      <c r="I682" s="24"/>
      <c r="J682" s="26"/>
      <c r="L682" s="25"/>
      <c r="M682" s="25"/>
      <c r="N682" s="25"/>
      <c r="O682" s="27"/>
      <c r="P682" s="159"/>
    </row>
    <row r="683" spans="2:16" s="43" customFormat="1" ht="12.5" x14ac:dyDescent="0.25">
      <c r="B683" s="136"/>
      <c r="C683" s="105"/>
      <c r="F683" s="27"/>
      <c r="G683" s="26"/>
      <c r="H683" s="26"/>
      <c r="I683" s="24"/>
      <c r="J683" s="26"/>
      <c r="L683" s="25"/>
      <c r="M683" s="25"/>
      <c r="N683" s="25"/>
      <c r="O683" s="27"/>
      <c r="P683" s="159"/>
    </row>
    <row r="684" spans="2:16" s="43" customFormat="1" ht="12.5" x14ac:dyDescent="0.25">
      <c r="B684" s="136"/>
      <c r="C684" s="105"/>
      <c r="F684" s="27"/>
      <c r="G684" s="26"/>
      <c r="H684" s="26"/>
      <c r="I684" s="24"/>
      <c r="J684" s="26"/>
      <c r="L684" s="25"/>
      <c r="M684" s="25"/>
      <c r="N684" s="25"/>
      <c r="O684" s="27"/>
      <c r="P684" s="159"/>
    </row>
    <row r="685" spans="2:16" s="43" customFormat="1" ht="12.5" x14ac:dyDescent="0.25">
      <c r="B685" s="136"/>
      <c r="C685" s="105"/>
      <c r="F685" s="27"/>
      <c r="G685" s="26"/>
      <c r="H685" s="26"/>
      <c r="I685" s="24"/>
      <c r="J685" s="26"/>
      <c r="L685" s="25"/>
      <c r="M685" s="25"/>
      <c r="N685" s="25"/>
      <c r="O685" s="27"/>
      <c r="P685" s="159"/>
    </row>
    <row r="686" spans="2:16" s="43" customFormat="1" ht="12.5" x14ac:dyDescent="0.25">
      <c r="B686" s="136"/>
      <c r="C686" s="105"/>
      <c r="F686" s="27"/>
      <c r="G686" s="26"/>
      <c r="H686" s="26"/>
      <c r="I686" s="24"/>
      <c r="J686" s="26"/>
      <c r="L686" s="25"/>
      <c r="M686" s="25"/>
      <c r="N686" s="25"/>
      <c r="O686" s="27"/>
      <c r="P686" s="159"/>
    </row>
    <row r="687" spans="2:16" s="43" customFormat="1" ht="12.5" x14ac:dyDescent="0.25">
      <c r="B687" s="136"/>
      <c r="C687" s="105"/>
      <c r="F687" s="27"/>
      <c r="G687" s="26"/>
      <c r="H687" s="26"/>
      <c r="I687" s="24"/>
      <c r="J687" s="26"/>
      <c r="L687" s="25"/>
      <c r="M687" s="25"/>
      <c r="N687" s="25"/>
      <c r="O687" s="27"/>
      <c r="P687" s="159"/>
    </row>
    <row r="688" spans="2:16" s="43" customFormat="1" ht="12.5" x14ac:dyDescent="0.25">
      <c r="B688" s="136"/>
      <c r="C688" s="105"/>
      <c r="F688" s="27"/>
      <c r="G688" s="26"/>
      <c r="H688" s="26"/>
      <c r="I688" s="24"/>
      <c r="J688" s="26"/>
      <c r="L688" s="25"/>
      <c r="M688" s="25"/>
      <c r="N688" s="25"/>
      <c r="O688" s="27"/>
      <c r="P688" s="159"/>
    </row>
    <row r="689" spans="2:16" s="43" customFormat="1" ht="12.5" x14ac:dyDescent="0.25">
      <c r="B689" s="136"/>
      <c r="C689" s="105"/>
      <c r="F689" s="27"/>
      <c r="G689" s="26"/>
      <c r="H689" s="26"/>
      <c r="I689" s="24"/>
      <c r="J689" s="26"/>
      <c r="L689" s="25"/>
      <c r="M689" s="25"/>
      <c r="N689" s="25"/>
      <c r="O689" s="27"/>
      <c r="P689" s="159"/>
    </row>
    <row r="690" spans="2:16" s="43" customFormat="1" ht="12.5" x14ac:dyDescent="0.25">
      <c r="B690" s="136"/>
      <c r="C690" s="105"/>
      <c r="F690" s="27"/>
      <c r="G690" s="26"/>
      <c r="H690" s="26"/>
      <c r="I690" s="24"/>
      <c r="J690" s="26"/>
      <c r="L690" s="25"/>
      <c r="M690" s="25"/>
      <c r="N690" s="25"/>
      <c r="O690" s="27"/>
      <c r="P690" s="159"/>
    </row>
    <row r="691" spans="2:16" s="43" customFormat="1" ht="12.5" x14ac:dyDescent="0.25">
      <c r="B691" s="136"/>
      <c r="C691" s="105"/>
      <c r="F691" s="27"/>
      <c r="G691" s="26"/>
      <c r="H691" s="26"/>
      <c r="I691" s="24"/>
      <c r="J691" s="26"/>
      <c r="L691" s="25"/>
      <c r="M691" s="25"/>
      <c r="N691" s="25"/>
      <c r="O691" s="27"/>
      <c r="P691" s="159"/>
    </row>
    <row r="692" spans="2:16" s="43" customFormat="1" ht="12.5" x14ac:dyDescent="0.25">
      <c r="B692" s="136"/>
      <c r="C692" s="105"/>
      <c r="F692" s="27"/>
      <c r="G692" s="26"/>
      <c r="H692" s="26"/>
      <c r="I692" s="24"/>
      <c r="J692" s="26"/>
      <c r="L692" s="25"/>
      <c r="M692" s="25"/>
      <c r="N692" s="25"/>
      <c r="O692" s="27"/>
      <c r="P692" s="159"/>
    </row>
    <row r="693" spans="2:16" s="43" customFormat="1" ht="12.5" x14ac:dyDescent="0.25">
      <c r="B693" s="136"/>
      <c r="C693" s="105"/>
      <c r="F693" s="27"/>
      <c r="G693" s="26"/>
      <c r="H693" s="26"/>
      <c r="I693" s="24"/>
      <c r="J693" s="26"/>
      <c r="L693" s="25"/>
      <c r="M693" s="25"/>
      <c r="N693" s="25"/>
      <c r="O693" s="27"/>
      <c r="P693" s="159"/>
    </row>
    <row r="694" spans="2:16" s="43" customFormat="1" ht="12.5" x14ac:dyDescent="0.25">
      <c r="B694" s="136"/>
      <c r="C694" s="105"/>
      <c r="F694" s="27"/>
      <c r="G694" s="26"/>
      <c r="H694" s="26"/>
      <c r="I694" s="24"/>
      <c r="J694" s="26"/>
      <c r="L694" s="25"/>
      <c r="M694" s="25"/>
      <c r="N694" s="25"/>
      <c r="O694" s="27"/>
      <c r="P694" s="159"/>
    </row>
    <row r="695" spans="2:16" s="43" customFormat="1" ht="12.5" x14ac:dyDescent="0.25">
      <c r="B695" s="136"/>
      <c r="C695" s="105"/>
      <c r="F695" s="27"/>
      <c r="G695" s="26"/>
      <c r="H695" s="26"/>
      <c r="I695" s="24"/>
      <c r="J695" s="26"/>
      <c r="L695" s="25"/>
      <c r="M695" s="25"/>
      <c r="N695" s="25"/>
      <c r="O695" s="27"/>
      <c r="P695" s="159"/>
    </row>
    <row r="696" spans="2:16" s="43" customFormat="1" ht="12.5" x14ac:dyDescent="0.25">
      <c r="B696" s="136"/>
      <c r="C696" s="105"/>
      <c r="F696" s="27"/>
      <c r="G696" s="26"/>
      <c r="H696" s="26"/>
      <c r="I696" s="24"/>
      <c r="J696" s="26"/>
      <c r="L696" s="25"/>
      <c r="M696" s="25"/>
      <c r="N696" s="25"/>
      <c r="O696" s="27"/>
      <c r="P696" s="159"/>
    </row>
    <row r="697" spans="2:16" s="43" customFormat="1" ht="12.5" x14ac:dyDescent="0.25">
      <c r="B697" s="136"/>
      <c r="C697" s="105"/>
      <c r="F697" s="27"/>
      <c r="G697" s="26"/>
      <c r="H697" s="26"/>
      <c r="I697" s="24"/>
      <c r="J697" s="26"/>
      <c r="L697" s="25"/>
      <c r="M697" s="25"/>
      <c r="N697" s="25"/>
      <c r="O697" s="27"/>
      <c r="P697" s="159"/>
    </row>
    <row r="698" spans="2:16" s="43" customFormat="1" ht="12.5" x14ac:dyDescent="0.25">
      <c r="B698" s="136"/>
      <c r="C698" s="105"/>
      <c r="F698" s="27"/>
      <c r="G698" s="26"/>
      <c r="H698" s="26"/>
      <c r="I698" s="24"/>
      <c r="J698" s="26"/>
      <c r="L698" s="25"/>
      <c r="M698" s="25"/>
      <c r="N698" s="25"/>
      <c r="O698" s="27"/>
      <c r="P698" s="159"/>
    </row>
    <row r="699" spans="2:16" s="43" customFormat="1" ht="12.5" x14ac:dyDescent="0.25">
      <c r="B699" s="136"/>
      <c r="C699" s="105"/>
      <c r="F699" s="27"/>
      <c r="G699" s="26"/>
      <c r="H699" s="26"/>
      <c r="I699" s="24"/>
      <c r="J699" s="26"/>
      <c r="L699" s="25"/>
      <c r="M699" s="25"/>
      <c r="N699" s="25"/>
      <c r="O699" s="27"/>
      <c r="P699" s="159"/>
    </row>
    <row r="700" spans="2:16" s="43" customFormat="1" ht="12.5" x14ac:dyDescent="0.25">
      <c r="B700" s="136"/>
      <c r="C700" s="105"/>
      <c r="F700" s="27"/>
      <c r="G700" s="26"/>
      <c r="H700" s="26"/>
      <c r="I700" s="24"/>
      <c r="J700" s="26"/>
      <c r="L700" s="25"/>
      <c r="M700" s="25"/>
      <c r="N700" s="25"/>
      <c r="O700" s="27"/>
      <c r="P700" s="159"/>
    </row>
    <row r="701" spans="2:16" s="43" customFormat="1" ht="12.5" x14ac:dyDescent="0.25">
      <c r="B701" s="136"/>
      <c r="C701" s="105"/>
      <c r="F701" s="27"/>
      <c r="G701" s="26"/>
      <c r="H701" s="26"/>
      <c r="I701" s="24"/>
      <c r="J701" s="26"/>
      <c r="L701" s="25"/>
      <c r="M701" s="25"/>
      <c r="N701" s="25"/>
      <c r="O701" s="27"/>
      <c r="P701" s="159"/>
    </row>
    <row r="702" spans="2:16" s="43" customFormat="1" ht="12.5" x14ac:dyDescent="0.25">
      <c r="B702" s="136"/>
      <c r="C702" s="105"/>
      <c r="F702" s="27"/>
      <c r="G702" s="26"/>
      <c r="H702" s="26"/>
      <c r="I702" s="24"/>
      <c r="J702" s="26"/>
      <c r="L702" s="25"/>
      <c r="M702" s="25"/>
      <c r="N702" s="25"/>
      <c r="O702" s="27"/>
      <c r="P702" s="159"/>
    </row>
    <row r="703" spans="2:16" s="43" customFormat="1" ht="12.5" x14ac:dyDescent="0.25">
      <c r="B703" s="136"/>
      <c r="C703" s="105"/>
      <c r="F703" s="27"/>
      <c r="G703" s="26"/>
      <c r="H703" s="26"/>
      <c r="I703" s="24"/>
      <c r="J703" s="26"/>
      <c r="L703" s="25"/>
      <c r="M703" s="25"/>
      <c r="N703" s="25"/>
      <c r="O703" s="27"/>
      <c r="P703" s="159"/>
    </row>
    <row r="704" spans="2:16" s="43" customFormat="1" ht="12.5" x14ac:dyDescent="0.25">
      <c r="B704" s="136"/>
      <c r="C704" s="105"/>
      <c r="F704" s="27"/>
      <c r="G704" s="26"/>
      <c r="H704" s="26"/>
      <c r="I704" s="24"/>
      <c r="J704" s="26"/>
      <c r="L704" s="25"/>
      <c r="M704" s="25"/>
      <c r="N704" s="25"/>
      <c r="O704" s="27"/>
      <c r="P704" s="159"/>
    </row>
    <row r="705" spans="2:16" s="43" customFormat="1" ht="12.5" x14ac:dyDescent="0.25">
      <c r="B705" s="136"/>
      <c r="C705" s="105"/>
      <c r="F705" s="27"/>
      <c r="G705" s="26"/>
      <c r="H705" s="26"/>
      <c r="I705" s="24"/>
      <c r="J705" s="26"/>
      <c r="L705" s="25"/>
      <c r="M705" s="25"/>
      <c r="N705" s="25"/>
      <c r="O705" s="27"/>
      <c r="P705" s="159"/>
    </row>
    <row r="706" spans="2:16" s="43" customFormat="1" ht="12.5" x14ac:dyDescent="0.25">
      <c r="B706" s="136"/>
      <c r="C706" s="105"/>
      <c r="F706" s="27"/>
      <c r="G706" s="26"/>
      <c r="H706" s="26"/>
      <c r="I706" s="24"/>
      <c r="J706" s="26"/>
      <c r="L706" s="25"/>
      <c r="M706" s="25"/>
      <c r="N706" s="25"/>
      <c r="O706" s="27"/>
      <c r="P706" s="159"/>
    </row>
    <row r="707" spans="2:16" s="43" customFormat="1" ht="12.5" x14ac:dyDescent="0.25">
      <c r="B707" s="136"/>
      <c r="C707" s="105"/>
      <c r="F707" s="27"/>
      <c r="G707" s="26"/>
      <c r="H707" s="26"/>
      <c r="I707" s="24"/>
      <c r="J707" s="26"/>
      <c r="L707" s="25"/>
      <c r="M707" s="25"/>
      <c r="N707" s="25"/>
      <c r="O707" s="27"/>
      <c r="P707" s="159"/>
    </row>
    <row r="708" spans="2:16" s="43" customFormat="1" ht="12.5" x14ac:dyDescent="0.25">
      <c r="B708" s="136"/>
      <c r="C708" s="105"/>
      <c r="F708" s="27"/>
      <c r="G708" s="26"/>
      <c r="H708" s="26"/>
      <c r="I708" s="24"/>
      <c r="J708" s="26"/>
      <c r="L708" s="25"/>
      <c r="M708" s="25"/>
      <c r="N708" s="25"/>
      <c r="O708" s="27"/>
      <c r="P708" s="159"/>
    </row>
    <row r="709" spans="2:16" s="43" customFormat="1" ht="12.5" x14ac:dyDescent="0.25">
      <c r="B709" s="136"/>
      <c r="C709" s="105"/>
      <c r="F709" s="27"/>
      <c r="G709" s="26"/>
      <c r="H709" s="26"/>
      <c r="I709" s="24"/>
      <c r="J709" s="26"/>
      <c r="L709" s="25"/>
      <c r="M709" s="25"/>
      <c r="N709" s="25"/>
      <c r="O709" s="27"/>
      <c r="P709" s="159"/>
    </row>
    <row r="710" spans="2:16" s="43" customFormat="1" ht="12.5" x14ac:dyDescent="0.25">
      <c r="B710" s="136"/>
      <c r="C710" s="105"/>
      <c r="F710" s="27"/>
      <c r="G710" s="26"/>
      <c r="H710" s="26"/>
      <c r="I710" s="24"/>
      <c r="J710" s="26"/>
      <c r="L710" s="25"/>
      <c r="M710" s="25"/>
      <c r="N710" s="25"/>
      <c r="O710" s="27"/>
      <c r="P710" s="159"/>
    </row>
    <row r="711" spans="2:16" s="43" customFormat="1" ht="12.5" x14ac:dyDescent="0.25">
      <c r="B711" s="136"/>
      <c r="C711" s="105"/>
      <c r="F711" s="27"/>
      <c r="G711" s="26"/>
      <c r="H711" s="26"/>
      <c r="I711" s="24"/>
      <c r="J711" s="26"/>
      <c r="L711" s="25"/>
      <c r="M711" s="25"/>
      <c r="N711" s="25"/>
      <c r="O711" s="27"/>
      <c r="P711" s="159"/>
    </row>
    <row r="712" spans="2:16" s="43" customFormat="1" ht="12.5" x14ac:dyDescent="0.25">
      <c r="B712" s="136"/>
      <c r="C712" s="105"/>
      <c r="F712" s="27"/>
      <c r="G712" s="26"/>
      <c r="H712" s="26"/>
      <c r="I712" s="24"/>
      <c r="J712" s="26"/>
      <c r="L712" s="25"/>
      <c r="M712" s="25"/>
      <c r="N712" s="25"/>
      <c r="O712" s="27"/>
      <c r="P712" s="159"/>
    </row>
    <row r="713" spans="2:16" s="43" customFormat="1" ht="12.5" x14ac:dyDescent="0.25">
      <c r="B713" s="136"/>
      <c r="C713" s="105"/>
      <c r="F713" s="27"/>
      <c r="G713" s="26"/>
      <c r="H713" s="26"/>
      <c r="I713" s="24"/>
      <c r="J713" s="26"/>
      <c r="L713" s="25"/>
      <c r="M713" s="25"/>
      <c r="N713" s="25"/>
      <c r="O713" s="27"/>
      <c r="P713" s="159"/>
    </row>
    <row r="714" spans="2:16" s="43" customFormat="1" ht="12.5" x14ac:dyDescent="0.25">
      <c r="B714" s="136"/>
      <c r="C714" s="105"/>
      <c r="F714" s="27"/>
      <c r="G714" s="26"/>
      <c r="H714" s="26"/>
      <c r="I714" s="24"/>
      <c r="J714" s="26"/>
      <c r="L714" s="25"/>
      <c r="M714" s="25"/>
      <c r="N714" s="25"/>
      <c r="O714" s="27"/>
      <c r="P714" s="159"/>
    </row>
    <row r="715" spans="2:16" s="43" customFormat="1" ht="12.5" x14ac:dyDescent="0.25">
      <c r="B715" s="136"/>
      <c r="C715" s="105"/>
      <c r="F715" s="27"/>
      <c r="G715" s="26"/>
      <c r="H715" s="26"/>
      <c r="I715" s="24"/>
      <c r="J715" s="26"/>
      <c r="L715" s="25"/>
      <c r="M715" s="25"/>
      <c r="N715" s="25"/>
      <c r="O715" s="27"/>
      <c r="P715" s="159"/>
    </row>
    <row r="716" spans="2:16" s="43" customFormat="1" ht="12.5" x14ac:dyDescent="0.25">
      <c r="B716" s="136"/>
      <c r="C716" s="105"/>
      <c r="F716" s="27"/>
      <c r="G716" s="26"/>
      <c r="H716" s="26"/>
      <c r="I716" s="24"/>
      <c r="J716" s="26"/>
      <c r="L716" s="25"/>
      <c r="M716" s="25"/>
      <c r="N716" s="25"/>
      <c r="O716" s="27"/>
      <c r="P716" s="159"/>
    </row>
    <row r="717" spans="2:16" s="43" customFormat="1" ht="12.5" x14ac:dyDescent="0.25">
      <c r="B717" s="136"/>
      <c r="C717" s="105"/>
      <c r="F717" s="27"/>
      <c r="G717" s="26"/>
      <c r="H717" s="26"/>
      <c r="I717" s="24"/>
      <c r="J717" s="26"/>
      <c r="L717" s="25"/>
      <c r="M717" s="25"/>
      <c r="N717" s="25"/>
      <c r="O717" s="27"/>
      <c r="P717" s="159"/>
    </row>
    <row r="718" spans="2:16" s="43" customFormat="1" ht="12.5" x14ac:dyDescent="0.25">
      <c r="B718" s="136"/>
      <c r="C718" s="105"/>
      <c r="F718" s="27"/>
      <c r="G718" s="26"/>
      <c r="H718" s="26"/>
      <c r="I718" s="24"/>
      <c r="J718" s="26"/>
      <c r="L718" s="25"/>
      <c r="M718" s="25"/>
      <c r="N718" s="25"/>
      <c r="O718" s="27"/>
      <c r="P718" s="159"/>
    </row>
    <row r="719" spans="2:16" s="43" customFormat="1" ht="12.5" x14ac:dyDescent="0.25">
      <c r="B719" s="136"/>
      <c r="C719" s="105"/>
      <c r="F719" s="27"/>
      <c r="G719" s="26"/>
      <c r="H719" s="26"/>
      <c r="I719" s="24"/>
      <c r="J719" s="26"/>
      <c r="L719" s="25"/>
      <c r="M719" s="25"/>
      <c r="N719" s="25"/>
      <c r="O719" s="27"/>
      <c r="P719" s="159"/>
    </row>
    <row r="720" spans="2:16" s="43" customFormat="1" ht="12.5" x14ac:dyDescent="0.25">
      <c r="B720" s="136"/>
      <c r="C720" s="105"/>
      <c r="F720" s="27"/>
      <c r="G720" s="26"/>
      <c r="H720" s="26"/>
      <c r="I720" s="24"/>
      <c r="J720" s="26"/>
      <c r="L720" s="25"/>
      <c r="M720" s="25"/>
      <c r="N720" s="25"/>
      <c r="O720" s="27"/>
      <c r="P720" s="159"/>
    </row>
    <row r="721" spans="2:16" s="43" customFormat="1" ht="12.5" x14ac:dyDescent="0.25">
      <c r="B721" s="136"/>
      <c r="C721" s="105"/>
      <c r="F721" s="27"/>
      <c r="G721" s="26"/>
      <c r="H721" s="26"/>
      <c r="I721" s="24"/>
      <c r="J721" s="26"/>
      <c r="L721" s="25"/>
      <c r="M721" s="25"/>
      <c r="N721" s="25"/>
      <c r="O721" s="27"/>
      <c r="P721" s="159"/>
    </row>
    <row r="722" spans="2:16" s="43" customFormat="1" ht="12.5" x14ac:dyDescent="0.25">
      <c r="B722" s="136"/>
      <c r="C722" s="105"/>
      <c r="F722" s="27"/>
      <c r="G722" s="26"/>
      <c r="H722" s="26"/>
      <c r="I722" s="24"/>
      <c r="J722" s="26"/>
      <c r="L722" s="25"/>
      <c r="M722" s="25"/>
      <c r="N722" s="25"/>
      <c r="O722" s="27"/>
      <c r="P722" s="159"/>
    </row>
    <row r="723" spans="2:16" s="43" customFormat="1" ht="12.5" x14ac:dyDescent="0.25">
      <c r="B723" s="136"/>
      <c r="C723" s="105"/>
      <c r="F723" s="27"/>
      <c r="G723" s="26"/>
      <c r="H723" s="26"/>
      <c r="I723" s="24"/>
      <c r="J723" s="26"/>
      <c r="L723" s="25"/>
      <c r="M723" s="25"/>
      <c r="N723" s="25"/>
      <c r="O723" s="27"/>
      <c r="P723" s="159"/>
    </row>
    <row r="724" spans="2:16" s="43" customFormat="1" ht="12.5" x14ac:dyDescent="0.25">
      <c r="B724" s="136"/>
      <c r="C724" s="105"/>
      <c r="F724" s="27"/>
      <c r="G724" s="26"/>
      <c r="H724" s="26"/>
      <c r="I724" s="24"/>
      <c r="J724" s="26"/>
      <c r="L724" s="25"/>
      <c r="M724" s="25"/>
      <c r="N724" s="25"/>
      <c r="O724" s="27"/>
      <c r="P724" s="159"/>
    </row>
    <row r="725" spans="2:16" s="43" customFormat="1" ht="12.5" x14ac:dyDescent="0.25">
      <c r="B725" s="136"/>
      <c r="C725" s="105"/>
      <c r="F725" s="27"/>
      <c r="G725" s="26"/>
      <c r="H725" s="26"/>
      <c r="I725" s="24"/>
      <c r="J725" s="26"/>
      <c r="L725" s="25"/>
      <c r="M725" s="25"/>
      <c r="N725" s="25"/>
      <c r="O725" s="27"/>
      <c r="P725" s="159"/>
    </row>
    <row r="726" spans="2:16" s="43" customFormat="1" ht="12.5" x14ac:dyDescent="0.25">
      <c r="B726" s="136"/>
      <c r="C726" s="105"/>
      <c r="F726" s="27"/>
      <c r="G726" s="26"/>
      <c r="H726" s="26"/>
      <c r="I726" s="24"/>
      <c r="J726" s="26"/>
      <c r="L726" s="25"/>
      <c r="M726" s="25"/>
      <c r="N726" s="25"/>
      <c r="O726" s="27"/>
      <c r="P726" s="159"/>
    </row>
    <row r="727" spans="2:16" s="43" customFormat="1" ht="12.5" x14ac:dyDescent="0.25">
      <c r="B727" s="136"/>
      <c r="C727" s="105"/>
      <c r="F727" s="27"/>
      <c r="G727" s="26"/>
      <c r="H727" s="26"/>
      <c r="I727" s="24"/>
      <c r="J727" s="26"/>
      <c r="L727" s="25"/>
      <c r="M727" s="25"/>
      <c r="N727" s="25"/>
      <c r="O727" s="27"/>
      <c r="P727" s="159"/>
    </row>
    <row r="728" spans="2:16" s="43" customFormat="1" ht="12.5" x14ac:dyDescent="0.25">
      <c r="B728" s="136"/>
      <c r="C728" s="105"/>
      <c r="F728" s="27"/>
      <c r="G728" s="26"/>
      <c r="H728" s="26"/>
      <c r="I728" s="24"/>
      <c r="J728" s="26"/>
      <c r="L728" s="25"/>
      <c r="M728" s="25"/>
      <c r="N728" s="25"/>
      <c r="O728" s="27"/>
      <c r="P728" s="159"/>
    </row>
    <row r="729" spans="2:16" s="43" customFormat="1" ht="12.5" x14ac:dyDescent="0.25">
      <c r="B729" s="136"/>
      <c r="C729" s="105"/>
      <c r="F729" s="27"/>
      <c r="G729" s="26"/>
      <c r="H729" s="26"/>
      <c r="I729" s="24"/>
      <c r="J729" s="26"/>
      <c r="L729" s="25"/>
      <c r="M729" s="25"/>
      <c r="N729" s="25"/>
      <c r="O729" s="27"/>
      <c r="P729" s="159"/>
    </row>
    <row r="730" spans="2:16" s="43" customFormat="1" ht="12.5" x14ac:dyDescent="0.25">
      <c r="B730" s="136"/>
      <c r="C730" s="105"/>
      <c r="F730" s="27"/>
      <c r="G730" s="26"/>
      <c r="H730" s="26"/>
      <c r="I730" s="24"/>
      <c r="J730" s="26"/>
      <c r="L730" s="25"/>
      <c r="M730" s="25"/>
      <c r="N730" s="25"/>
      <c r="O730" s="27"/>
      <c r="P730" s="159"/>
    </row>
    <row r="731" spans="2:16" s="43" customFormat="1" ht="12.5" x14ac:dyDescent="0.25">
      <c r="B731" s="136"/>
      <c r="C731" s="105"/>
      <c r="F731" s="27"/>
      <c r="G731" s="26"/>
      <c r="H731" s="26"/>
      <c r="I731" s="24"/>
      <c r="J731" s="26"/>
      <c r="L731" s="25"/>
      <c r="M731" s="25"/>
      <c r="N731" s="25"/>
      <c r="O731" s="27"/>
      <c r="P731" s="159"/>
    </row>
    <row r="732" spans="2:16" s="43" customFormat="1" ht="12.5" x14ac:dyDescent="0.25">
      <c r="B732" s="136"/>
      <c r="C732" s="105"/>
      <c r="F732" s="27"/>
      <c r="G732" s="26"/>
      <c r="H732" s="26"/>
      <c r="I732" s="24"/>
      <c r="J732" s="26"/>
      <c r="L732" s="25"/>
      <c r="M732" s="25"/>
      <c r="N732" s="25"/>
      <c r="O732" s="27"/>
      <c r="P732" s="159"/>
    </row>
    <row r="733" spans="2:16" s="43" customFormat="1" ht="12.5" x14ac:dyDescent="0.25">
      <c r="B733" s="136"/>
      <c r="C733" s="105"/>
      <c r="F733" s="27"/>
      <c r="G733" s="26"/>
      <c r="H733" s="26"/>
      <c r="I733" s="24"/>
      <c r="J733" s="26"/>
      <c r="L733" s="25"/>
      <c r="M733" s="25"/>
      <c r="N733" s="25"/>
      <c r="O733" s="27"/>
      <c r="P733" s="159"/>
    </row>
    <row r="734" spans="2:16" s="43" customFormat="1" ht="12.5" x14ac:dyDescent="0.25">
      <c r="B734" s="136"/>
      <c r="C734" s="105"/>
      <c r="F734" s="27"/>
      <c r="G734" s="26"/>
      <c r="H734" s="26"/>
      <c r="I734" s="24"/>
      <c r="J734" s="26"/>
      <c r="L734" s="25"/>
      <c r="M734" s="25"/>
      <c r="N734" s="25"/>
      <c r="O734" s="27"/>
      <c r="P734" s="159"/>
    </row>
    <row r="735" spans="2:16" s="43" customFormat="1" ht="12.5" x14ac:dyDescent="0.25">
      <c r="B735" s="136"/>
      <c r="C735" s="105"/>
      <c r="F735" s="27"/>
      <c r="G735" s="26"/>
      <c r="H735" s="26"/>
      <c r="I735" s="24"/>
      <c r="J735" s="26"/>
      <c r="L735" s="25"/>
      <c r="M735" s="25"/>
      <c r="N735" s="25"/>
      <c r="O735" s="27"/>
      <c r="P735" s="159"/>
    </row>
    <row r="736" spans="2:16" s="43" customFormat="1" ht="12.5" x14ac:dyDescent="0.25">
      <c r="B736" s="136"/>
      <c r="C736" s="105"/>
      <c r="F736" s="27"/>
      <c r="G736" s="26"/>
      <c r="H736" s="26"/>
      <c r="I736" s="24"/>
      <c r="J736" s="26"/>
      <c r="L736" s="25"/>
      <c r="M736" s="25"/>
      <c r="N736" s="25"/>
      <c r="O736" s="27"/>
      <c r="P736" s="159"/>
    </row>
    <row r="737" spans="2:16" s="43" customFormat="1" ht="12.5" x14ac:dyDescent="0.25">
      <c r="B737" s="136"/>
      <c r="C737" s="105"/>
      <c r="F737" s="27"/>
      <c r="G737" s="26"/>
      <c r="H737" s="26"/>
      <c r="I737" s="24"/>
      <c r="J737" s="26"/>
      <c r="L737" s="25"/>
      <c r="M737" s="25"/>
      <c r="N737" s="25"/>
      <c r="O737" s="27"/>
      <c r="P737" s="159"/>
    </row>
    <row r="738" spans="2:16" s="43" customFormat="1" ht="12.5" x14ac:dyDescent="0.25">
      <c r="B738" s="136"/>
      <c r="C738" s="105"/>
      <c r="F738" s="27"/>
      <c r="G738" s="26"/>
      <c r="H738" s="26"/>
      <c r="I738" s="24"/>
      <c r="J738" s="26"/>
      <c r="L738" s="25"/>
      <c r="M738" s="25"/>
      <c r="N738" s="25"/>
      <c r="O738" s="27"/>
      <c r="P738" s="159"/>
    </row>
    <row r="739" spans="2:16" s="43" customFormat="1" ht="12.5" x14ac:dyDescent="0.25">
      <c r="B739" s="136"/>
      <c r="C739" s="105"/>
      <c r="F739" s="27"/>
      <c r="G739" s="26"/>
      <c r="H739" s="26"/>
      <c r="I739" s="24"/>
      <c r="J739" s="26"/>
      <c r="L739" s="25"/>
      <c r="M739" s="25"/>
      <c r="N739" s="25"/>
      <c r="O739" s="27"/>
      <c r="P739" s="159"/>
    </row>
    <row r="740" spans="2:16" s="43" customFormat="1" ht="12.5" x14ac:dyDescent="0.25">
      <c r="B740" s="136"/>
      <c r="C740" s="105"/>
      <c r="F740" s="27"/>
      <c r="G740" s="26"/>
      <c r="H740" s="26"/>
      <c r="I740" s="24"/>
      <c r="J740" s="26"/>
      <c r="L740" s="25"/>
      <c r="M740" s="25"/>
      <c r="N740" s="25"/>
      <c r="O740" s="27"/>
      <c r="P740" s="159"/>
    </row>
    <row r="741" spans="2:16" s="43" customFormat="1" ht="12.5" x14ac:dyDescent="0.25">
      <c r="B741" s="136"/>
      <c r="C741" s="105"/>
      <c r="F741" s="27"/>
      <c r="G741" s="26"/>
      <c r="H741" s="26"/>
      <c r="I741" s="24"/>
      <c r="J741" s="26"/>
      <c r="L741" s="25"/>
      <c r="M741" s="25"/>
      <c r="N741" s="25"/>
      <c r="O741" s="27"/>
      <c r="P741" s="159"/>
    </row>
    <row r="742" spans="2:16" s="43" customFormat="1" ht="12.5" x14ac:dyDescent="0.25">
      <c r="B742" s="136"/>
      <c r="C742" s="105"/>
      <c r="F742" s="27"/>
      <c r="G742" s="26"/>
      <c r="H742" s="26"/>
      <c r="I742" s="24"/>
      <c r="J742" s="26"/>
      <c r="L742" s="25"/>
      <c r="M742" s="25"/>
      <c r="N742" s="25"/>
      <c r="O742" s="27"/>
      <c r="P742" s="159"/>
    </row>
    <row r="743" spans="2:16" s="43" customFormat="1" ht="12.5" x14ac:dyDescent="0.25">
      <c r="B743" s="136"/>
      <c r="C743" s="105"/>
      <c r="F743" s="27"/>
      <c r="G743" s="26"/>
      <c r="H743" s="26"/>
      <c r="I743" s="24"/>
      <c r="J743" s="26"/>
      <c r="L743" s="25"/>
      <c r="M743" s="25"/>
      <c r="N743" s="25"/>
      <c r="O743" s="27"/>
      <c r="P743" s="159"/>
    </row>
    <row r="744" spans="2:16" s="43" customFormat="1" ht="12.5" x14ac:dyDescent="0.25">
      <c r="B744" s="136"/>
      <c r="C744" s="105"/>
      <c r="F744" s="27"/>
      <c r="G744" s="26"/>
      <c r="H744" s="26"/>
      <c r="I744" s="24"/>
      <c r="J744" s="26"/>
      <c r="L744" s="25"/>
      <c r="M744" s="25"/>
      <c r="N744" s="25"/>
      <c r="O744" s="27"/>
      <c r="P744" s="159"/>
    </row>
    <row r="745" spans="2:16" s="43" customFormat="1" ht="12.5" x14ac:dyDescent="0.25">
      <c r="B745" s="136"/>
      <c r="C745" s="105"/>
      <c r="F745" s="27"/>
      <c r="G745" s="26"/>
      <c r="H745" s="26"/>
      <c r="I745" s="24"/>
      <c r="J745" s="26"/>
      <c r="L745" s="25"/>
      <c r="M745" s="25"/>
      <c r="N745" s="25"/>
      <c r="O745" s="27"/>
      <c r="P745" s="159"/>
    </row>
    <row r="746" spans="2:16" s="43" customFormat="1" ht="12.5" x14ac:dyDescent="0.25">
      <c r="B746" s="136"/>
      <c r="C746" s="105"/>
      <c r="F746" s="27"/>
      <c r="G746" s="26"/>
      <c r="H746" s="26"/>
      <c r="I746" s="24"/>
      <c r="J746" s="26"/>
      <c r="L746" s="25"/>
      <c r="M746" s="25"/>
      <c r="N746" s="25"/>
      <c r="O746" s="27"/>
      <c r="P746" s="159"/>
    </row>
    <row r="747" spans="2:16" s="43" customFormat="1" ht="12.5" x14ac:dyDescent="0.25">
      <c r="B747" s="136"/>
      <c r="C747" s="105"/>
      <c r="F747" s="27"/>
      <c r="G747" s="26"/>
      <c r="H747" s="26"/>
      <c r="I747" s="24"/>
      <c r="J747" s="26"/>
      <c r="L747" s="25"/>
      <c r="M747" s="25"/>
      <c r="N747" s="25"/>
      <c r="O747" s="27"/>
      <c r="P747" s="159"/>
    </row>
    <row r="748" spans="2:16" s="43" customFormat="1" ht="12.5" x14ac:dyDescent="0.25">
      <c r="B748" s="136"/>
      <c r="C748" s="105"/>
      <c r="F748" s="27"/>
      <c r="G748" s="26"/>
      <c r="H748" s="26"/>
      <c r="I748" s="24"/>
      <c r="J748" s="26"/>
      <c r="L748" s="25"/>
      <c r="M748" s="25"/>
      <c r="N748" s="25"/>
      <c r="O748" s="27"/>
      <c r="P748" s="159"/>
    </row>
    <row r="749" spans="2:16" s="43" customFormat="1" ht="12.5" x14ac:dyDescent="0.25">
      <c r="B749" s="136"/>
      <c r="C749" s="105"/>
      <c r="F749" s="27"/>
      <c r="G749" s="26"/>
      <c r="H749" s="26"/>
      <c r="I749" s="24"/>
      <c r="J749" s="26"/>
      <c r="L749" s="25"/>
      <c r="M749" s="25"/>
      <c r="N749" s="25"/>
      <c r="O749" s="27"/>
      <c r="P749" s="159"/>
    </row>
    <row r="750" spans="2:16" s="43" customFormat="1" ht="12.5" x14ac:dyDescent="0.25">
      <c r="B750" s="136"/>
      <c r="C750" s="105"/>
      <c r="F750" s="27"/>
      <c r="G750" s="26"/>
      <c r="H750" s="26"/>
      <c r="I750" s="24"/>
      <c r="J750" s="26"/>
      <c r="L750" s="25"/>
      <c r="M750" s="25"/>
      <c r="N750" s="25"/>
      <c r="O750" s="27"/>
      <c r="P750" s="159"/>
    </row>
    <row r="751" spans="2:16" s="43" customFormat="1" ht="12.5" x14ac:dyDescent="0.25">
      <c r="B751" s="136"/>
      <c r="C751" s="105"/>
      <c r="F751" s="27"/>
      <c r="G751" s="26"/>
      <c r="H751" s="26"/>
      <c r="I751" s="24"/>
      <c r="J751" s="26"/>
      <c r="L751" s="25"/>
      <c r="M751" s="25"/>
      <c r="N751" s="25"/>
      <c r="O751" s="27"/>
      <c r="P751" s="159"/>
    </row>
    <row r="752" spans="2:16" s="43" customFormat="1" ht="12.5" x14ac:dyDescent="0.25">
      <c r="B752" s="136"/>
      <c r="C752" s="105"/>
      <c r="F752" s="27"/>
      <c r="G752" s="26"/>
      <c r="H752" s="26"/>
      <c r="I752" s="24"/>
      <c r="J752" s="26"/>
      <c r="L752" s="25"/>
      <c r="M752" s="25"/>
      <c r="N752" s="25"/>
      <c r="O752" s="27"/>
      <c r="P752" s="159"/>
    </row>
    <row r="753" spans="2:16" s="43" customFormat="1" ht="12.5" x14ac:dyDescent="0.25">
      <c r="B753" s="136"/>
      <c r="C753" s="105"/>
      <c r="F753" s="27"/>
      <c r="G753" s="26"/>
      <c r="H753" s="26"/>
      <c r="I753" s="24"/>
      <c r="J753" s="26"/>
      <c r="L753" s="25"/>
      <c r="M753" s="25"/>
      <c r="N753" s="25"/>
      <c r="O753" s="27"/>
      <c r="P753" s="159"/>
    </row>
    <row r="754" spans="2:16" s="43" customFormat="1" ht="12.5" x14ac:dyDescent="0.25">
      <c r="B754" s="136"/>
      <c r="C754" s="105"/>
      <c r="F754" s="27"/>
      <c r="G754" s="26"/>
      <c r="H754" s="26"/>
      <c r="I754" s="24"/>
      <c r="J754" s="26"/>
      <c r="L754" s="25"/>
      <c r="M754" s="25"/>
      <c r="N754" s="25"/>
      <c r="O754" s="27"/>
      <c r="P754" s="159"/>
    </row>
    <row r="755" spans="2:16" s="43" customFormat="1" ht="12.5" x14ac:dyDescent="0.25">
      <c r="B755" s="136"/>
      <c r="C755" s="105"/>
      <c r="F755" s="27"/>
      <c r="G755" s="26"/>
      <c r="H755" s="26"/>
      <c r="I755" s="24"/>
      <c r="J755" s="26"/>
      <c r="L755" s="25"/>
      <c r="M755" s="25"/>
      <c r="N755" s="25"/>
      <c r="O755" s="27"/>
      <c r="P755" s="159"/>
    </row>
    <row r="756" spans="2:16" s="43" customFormat="1" ht="12.5" x14ac:dyDescent="0.25">
      <c r="B756" s="136"/>
      <c r="C756" s="105"/>
      <c r="F756" s="27"/>
      <c r="G756" s="26"/>
      <c r="H756" s="26"/>
      <c r="I756" s="24"/>
      <c r="J756" s="26"/>
      <c r="L756" s="25"/>
      <c r="M756" s="25"/>
      <c r="N756" s="25"/>
      <c r="O756" s="27"/>
      <c r="P756" s="159"/>
    </row>
    <row r="757" spans="2:16" s="43" customFormat="1" ht="12.5" x14ac:dyDescent="0.25">
      <c r="B757" s="136"/>
      <c r="C757" s="105"/>
      <c r="F757" s="27"/>
      <c r="G757" s="26"/>
      <c r="H757" s="26"/>
      <c r="I757" s="24"/>
      <c r="J757" s="26"/>
      <c r="L757" s="25"/>
      <c r="M757" s="25"/>
      <c r="N757" s="25"/>
      <c r="O757" s="27"/>
      <c r="P757" s="159"/>
    </row>
    <row r="758" spans="2:16" s="43" customFormat="1" ht="12.5" x14ac:dyDescent="0.25">
      <c r="B758" s="136"/>
      <c r="C758" s="105"/>
      <c r="F758" s="27"/>
      <c r="G758" s="26"/>
      <c r="H758" s="26"/>
      <c r="I758" s="24"/>
      <c r="J758" s="26"/>
      <c r="L758" s="25"/>
      <c r="M758" s="25"/>
      <c r="N758" s="25"/>
      <c r="O758" s="27"/>
      <c r="P758" s="159"/>
    </row>
    <row r="759" spans="2:16" s="43" customFormat="1" ht="12.5" x14ac:dyDescent="0.25">
      <c r="B759" s="136"/>
      <c r="C759" s="105"/>
      <c r="F759" s="27"/>
      <c r="G759" s="26"/>
      <c r="H759" s="26"/>
      <c r="I759" s="24"/>
      <c r="J759" s="26"/>
      <c r="L759" s="25"/>
      <c r="M759" s="25"/>
      <c r="N759" s="25"/>
      <c r="O759" s="27"/>
      <c r="P759" s="159"/>
    </row>
    <row r="760" spans="2:16" s="43" customFormat="1" ht="12.5" x14ac:dyDescent="0.25">
      <c r="B760" s="136"/>
      <c r="C760" s="105"/>
      <c r="F760" s="27"/>
      <c r="G760" s="26"/>
      <c r="H760" s="26"/>
      <c r="I760" s="24"/>
      <c r="J760" s="26"/>
      <c r="L760" s="25"/>
      <c r="M760" s="25"/>
      <c r="N760" s="25"/>
      <c r="O760" s="27"/>
      <c r="P760" s="159"/>
    </row>
    <row r="761" spans="2:16" s="43" customFormat="1" ht="12.5" x14ac:dyDescent="0.25">
      <c r="B761" s="136"/>
      <c r="C761" s="105"/>
      <c r="F761" s="27"/>
      <c r="G761" s="26"/>
      <c r="H761" s="26"/>
      <c r="I761" s="24"/>
      <c r="J761" s="26"/>
      <c r="L761" s="25"/>
      <c r="M761" s="25"/>
      <c r="N761" s="25"/>
      <c r="O761" s="27"/>
      <c r="P761" s="159"/>
    </row>
    <row r="762" spans="2:16" s="43" customFormat="1" ht="12.5" x14ac:dyDescent="0.25">
      <c r="B762" s="136"/>
      <c r="C762" s="105"/>
      <c r="F762" s="27"/>
      <c r="G762" s="26"/>
      <c r="H762" s="26"/>
      <c r="I762" s="24"/>
      <c r="J762" s="26"/>
      <c r="L762" s="25"/>
      <c r="M762" s="25"/>
      <c r="N762" s="25"/>
      <c r="O762" s="27"/>
      <c r="P762" s="159"/>
    </row>
    <row r="763" spans="2:16" s="43" customFormat="1" ht="12.5" x14ac:dyDescent="0.25">
      <c r="B763" s="136"/>
      <c r="C763" s="105"/>
      <c r="F763" s="27"/>
      <c r="G763" s="26"/>
      <c r="H763" s="26"/>
      <c r="I763" s="24"/>
      <c r="J763" s="26"/>
      <c r="L763" s="25"/>
      <c r="M763" s="25"/>
      <c r="N763" s="25"/>
      <c r="O763" s="27"/>
      <c r="P763" s="159"/>
    </row>
    <row r="764" spans="2:16" s="43" customFormat="1" ht="12.5" x14ac:dyDescent="0.25">
      <c r="B764" s="136"/>
      <c r="C764" s="105"/>
      <c r="F764" s="27"/>
      <c r="G764" s="26"/>
      <c r="H764" s="26"/>
      <c r="I764" s="24"/>
      <c r="J764" s="26"/>
      <c r="L764" s="25"/>
      <c r="M764" s="25"/>
      <c r="N764" s="25"/>
      <c r="O764" s="27"/>
      <c r="P764" s="159"/>
    </row>
    <row r="765" spans="2:16" s="43" customFormat="1" ht="12.5" x14ac:dyDescent="0.25">
      <c r="B765" s="136"/>
      <c r="C765" s="105"/>
      <c r="F765" s="27"/>
      <c r="G765" s="26"/>
      <c r="H765" s="26"/>
      <c r="I765" s="24"/>
      <c r="J765" s="26"/>
      <c r="L765" s="25"/>
      <c r="M765" s="25"/>
      <c r="N765" s="25"/>
      <c r="O765" s="27"/>
      <c r="P765" s="159"/>
    </row>
    <row r="766" spans="2:16" s="43" customFormat="1" ht="12.5" x14ac:dyDescent="0.25">
      <c r="B766" s="136"/>
      <c r="C766" s="105"/>
      <c r="F766" s="27"/>
      <c r="G766" s="26"/>
      <c r="H766" s="26"/>
      <c r="I766" s="24"/>
      <c r="J766" s="26"/>
      <c r="L766" s="25"/>
      <c r="M766" s="25"/>
      <c r="N766" s="25"/>
      <c r="O766" s="27"/>
      <c r="P766" s="159"/>
    </row>
    <row r="767" spans="2:16" s="43" customFormat="1" ht="12.5" x14ac:dyDescent="0.25">
      <c r="B767" s="136"/>
      <c r="C767" s="105"/>
      <c r="F767" s="27"/>
      <c r="G767" s="26"/>
      <c r="H767" s="26"/>
      <c r="I767" s="24"/>
      <c r="J767" s="26"/>
      <c r="L767" s="25"/>
      <c r="M767" s="25"/>
      <c r="N767" s="25"/>
      <c r="O767" s="27"/>
      <c r="P767" s="159"/>
    </row>
    <row r="768" spans="2:16" s="43" customFormat="1" ht="12.5" x14ac:dyDescent="0.25">
      <c r="B768" s="136"/>
      <c r="C768" s="105"/>
      <c r="F768" s="27"/>
      <c r="G768" s="26"/>
      <c r="H768" s="26"/>
      <c r="I768" s="24"/>
      <c r="J768" s="26"/>
      <c r="L768" s="25"/>
      <c r="M768" s="25"/>
      <c r="N768" s="25"/>
      <c r="O768" s="27"/>
      <c r="P768" s="159"/>
    </row>
    <row r="769" spans="2:16" s="43" customFormat="1" ht="12.5" x14ac:dyDescent="0.25">
      <c r="B769" s="136"/>
      <c r="C769" s="105"/>
      <c r="F769" s="27"/>
      <c r="G769" s="26"/>
      <c r="H769" s="26"/>
      <c r="I769" s="24"/>
      <c r="J769" s="26"/>
      <c r="L769" s="25"/>
      <c r="M769" s="25"/>
      <c r="N769" s="25"/>
      <c r="O769" s="27"/>
      <c r="P769" s="159"/>
    </row>
    <row r="770" spans="2:16" s="43" customFormat="1" ht="12.5" x14ac:dyDescent="0.25">
      <c r="B770" s="136"/>
      <c r="C770" s="105"/>
      <c r="F770" s="27"/>
      <c r="G770" s="26"/>
      <c r="H770" s="26"/>
      <c r="I770" s="24"/>
      <c r="J770" s="26"/>
      <c r="L770" s="25"/>
      <c r="M770" s="25"/>
      <c r="N770" s="25"/>
      <c r="O770" s="27"/>
      <c r="P770" s="159"/>
    </row>
    <row r="771" spans="2:16" s="43" customFormat="1" ht="12.5" x14ac:dyDescent="0.25">
      <c r="B771" s="136"/>
      <c r="C771" s="105"/>
      <c r="F771" s="27"/>
      <c r="G771" s="26"/>
      <c r="H771" s="26"/>
      <c r="I771" s="24"/>
      <c r="J771" s="26"/>
      <c r="L771" s="25"/>
      <c r="M771" s="25"/>
      <c r="N771" s="25"/>
      <c r="O771" s="27"/>
      <c r="P771" s="159"/>
    </row>
    <row r="772" spans="2:16" s="43" customFormat="1" ht="12.5" x14ac:dyDescent="0.25">
      <c r="B772" s="136"/>
      <c r="C772" s="105"/>
      <c r="F772" s="27"/>
      <c r="G772" s="26"/>
      <c r="H772" s="26"/>
      <c r="I772" s="24"/>
      <c r="J772" s="26"/>
      <c r="L772" s="25"/>
      <c r="M772" s="25"/>
      <c r="N772" s="25"/>
      <c r="O772" s="27"/>
      <c r="P772" s="159"/>
    </row>
    <row r="773" spans="2:16" s="43" customFormat="1" ht="12.5" x14ac:dyDescent="0.25">
      <c r="B773" s="136"/>
      <c r="C773" s="105"/>
      <c r="F773" s="27"/>
      <c r="G773" s="26"/>
      <c r="H773" s="26"/>
      <c r="I773" s="24"/>
      <c r="J773" s="26"/>
      <c r="L773" s="25"/>
      <c r="M773" s="25"/>
      <c r="N773" s="25"/>
      <c r="O773" s="27"/>
      <c r="P773" s="159"/>
    </row>
    <row r="774" spans="2:16" s="43" customFormat="1" ht="12.5" x14ac:dyDescent="0.25">
      <c r="B774" s="136"/>
      <c r="C774" s="105"/>
      <c r="F774" s="27"/>
      <c r="G774" s="26"/>
      <c r="H774" s="26"/>
      <c r="I774" s="24"/>
      <c r="J774" s="26"/>
      <c r="L774" s="25"/>
      <c r="M774" s="25"/>
      <c r="N774" s="25"/>
      <c r="O774" s="27"/>
      <c r="P774" s="159"/>
    </row>
    <row r="775" spans="2:16" s="43" customFormat="1" ht="12.5" x14ac:dyDescent="0.25">
      <c r="B775" s="136"/>
      <c r="C775" s="105"/>
      <c r="F775" s="27"/>
      <c r="G775" s="26"/>
      <c r="H775" s="26"/>
      <c r="I775" s="24"/>
      <c r="J775" s="26"/>
      <c r="L775" s="25"/>
      <c r="M775" s="25"/>
      <c r="N775" s="25"/>
      <c r="O775" s="27"/>
      <c r="P775" s="159"/>
    </row>
    <row r="776" spans="2:16" s="43" customFormat="1" ht="12.5" x14ac:dyDescent="0.25">
      <c r="B776" s="136"/>
      <c r="C776" s="105"/>
      <c r="F776" s="27"/>
      <c r="G776" s="26"/>
      <c r="H776" s="26"/>
      <c r="I776" s="24"/>
      <c r="J776" s="26"/>
      <c r="L776" s="25"/>
      <c r="M776" s="25"/>
      <c r="N776" s="25"/>
      <c r="O776" s="27"/>
      <c r="P776" s="159"/>
    </row>
    <row r="777" spans="2:16" s="43" customFormat="1" ht="12.5" x14ac:dyDescent="0.25">
      <c r="B777" s="136"/>
      <c r="C777" s="105"/>
      <c r="F777" s="27"/>
      <c r="G777" s="26"/>
      <c r="H777" s="26"/>
      <c r="I777" s="24"/>
      <c r="J777" s="26"/>
      <c r="L777" s="25"/>
      <c r="M777" s="25"/>
      <c r="N777" s="25"/>
      <c r="O777" s="27"/>
      <c r="P777" s="159"/>
    </row>
    <row r="778" spans="2:16" s="43" customFormat="1" ht="12.5" x14ac:dyDescent="0.25">
      <c r="B778" s="136"/>
      <c r="C778" s="105"/>
      <c r="F778" s="27"/>
      <c r="G778" s="26"/>
      <c r="H778" s="26"/>
      <c r="I778" s="24"/>
      <c r="J778" s="26"/>
      <c r="L778" s="25"/>
      <c r="M778" s="25"/>
      <c r="N778" s="25"/>
      <c r="O778" s="27"/>
      <c r="P778" s="159"/>
    </row>
    <row r="779" spans="2:16" s="43" customFormat="1" ht="12.5" x14ac:dyDescent="0.25">
      <c r="B779" s="136"/>
      <c r="C779" s="105"/>
      <c r="F779" s="27"/>
      <c r="G779" s="26"/>
      <c r="H779" s="26"/>
      <c r="I779" s="24"/>
      <c r="J779" s="26"/>
      <c r="L779" s="25"/>
      <c r="M779" s="25"/>
      <c r="N779" s="25"/>
      <c r="O779" s="27"/>
      <c r="P779" s="159"/>
    </row>
    <row r="780" spans="2:16" s="43" customFormat="1" ht="12.5" x14ac:dyDescent="0.25">
      <c r="B780" s="136"/>
      <c r="C780" s="105"/>
      <c r="F780" s="27"/>
      <c r="G780" s="26"/>
      <c r="H780" s="26"/>
      <c r="I780" s="24"/>
      <c r="J780" s="26"/>
      <c r="L780" s="25"/>
      <c r="M780" s="25"/>
      <c r="N780" s="25"/>
      <c r="O780" s="27"/>
      <c r="P780" s="159"/>
    </row>
    <row r="781" spans="2:16" s="43" customFormat="1" ht="12.5" x14ac:dyDescent="0.25">
      <c r="B781" s="136"/>
      <c r="C781" s="105"/>
      <c r="F781" s="27"/>
      <c r="G781" s="26"/>
      <c r="H781" s="26"/>
      <c r="I781" s="24"/>
      <c r="J781" s="26"/>
      <c r="L781" s="25"/>
      <c r="M781" s="25"/>
      <c r="N781" s="25"/>
      <c r="O781" s="27"/>
      <c r="P781" s="159"/>
    </row>
    <row r="782" spans="2:16" s="43" customFormat="1" ht="12.5" x14ac:dyDescent="0.25">
      <c r="B782" s="136"/>
      <c r="C782" s="105"/>
      <c r="F782" s="27"/>
      <c r="G782" s="26"/>
      <c r="H782" s="26"/>
      <c r="I782" s="24"/>
      <c r="J782" s="26"/>
      <c r="L782" s="25"/>
      <c r="M782" s="25"/>
      <c r="N782" s="25"/>
      <c r="O782" s="27"/>
      <c r="P782" s="159"/>
    </row>
    <row r="783" spans="2:16" s="43" customFormat="1" ht="12.5" x14ac:dyDescent="0.25">
      <c r="B783" s="136"/>
      <c r="C783" s="105"/>
      <c r="F783" s="27"/>
      <c r="G783" s="26"/>
      <c r="H783" s="26"/>
      <c r="I783" s="24"/>
      <c r="J783" s="26"/>
      <c r="L783" s="25"/>
      <c r="M783" s="25"/>
      <c r="N783" s="25"/>
      <c r="O783" s="27"/>
      <c r="P783" s="159"/>
    </row>
    <row r="784" spans="2:16" s="43" customFormat="1" ht="12.5" x14ac:dyDescent="0.25">
      <c r="B784" s="136"/>
      <c r="C784" s="105"/>
      <c r="F784" s="27"/>
      <c r="G784" s="26"/>
      <c r="H784" s="26"/>
      <c r="I784" s="24"/>
      <c r="J784" s="26"/>
      <c r="L784" s="25"/>
      <c r="M784" s="25"/>
      <c r="N784" s="25"/>
      <c r="O784" s="27"/>
      <c r="P784" s="159"/>
    </row>
    <row r="785" spans="2:16" s="43" customFormat="1" ht="12.5" x14ac:dyDescent="0.25">
      <c r="B785" s="136"/>
      <c r="C785" s="105"/>
      <c r="F785" s="27"/>
      <c r="G785" s="26"/>
      <c r="H785" s="26"/>
      <c r="I785" s="24"/>
      <c r="J785" s="26"/>
      <c r="L785" s="25"/>
      <c r="M785" s="25"/>
      <c r="N785" s="25"/>
      <c r="O785" s="27"/>
      <c r="P785" s="159"/>
    </row>
    <row r="786" spans="2:16" s="43" customFormat="1" ht="12.5" x14ac:dyDescent="0.25">
      <c r="B786" s="136"/>
      <c r="C786" s="105"/>
      <c r="F786" s="27"/>
      <c r="G786" s="26"/>
      <c r="H786" s="26"/>
      <c r="I786" s="24"/>
      <c r="J786" s="26"/>
      <c r="L786" s="25"/>
      <c r="M786" s="25"/>
      <c r="N786" s="25"/>
      <c r="O786" s="27"/>
      <c r="P786" s="159"/>
    </row>
    <row r="787" spans="2:16" s="43" customFormat="1" ht="12.5" x14ac:dyDescent="0.25">
      <c r="B787" s="136"/>
      <c r="C787" s="105"/>
      <c r="F787" s="27"/>
      <c r="G787" s="26"/>
      <c r="H787" s="26"/>
      <c r="I787" s="24"/>
      <c r="J787" s="26"/>
      <c r="L787" s="25"/>
      <c r="M787" s="25"/>
      <c r="N787" s="25"/>
      <c r="O787" s="27"/>
      <c r="P787" s="159"/>
    </row>
    <row r="788" spans="2:16" s="43" customFormat="1" ht="12.5" x14ac:dyDescent="0.25">
      <c r="B788" s="136"/>
      <c r="C788" s="105"/>
      <c r="F788" s="27"/>
      <c r="G788" s="26"/>
      <c r="H788" s="26"/>
      <c r="I788" s="24"/>
      <c r="J788" s="26"/>
      <c r="L788" s="25"/>
      <c r="M788" s="25"/>
      <c r="N788" s="25"/>
      <c r="O788" s="27"/>
      <c r="P788" s="159"/>
    </row>
    <row r="789" spans="2:16" s="43" customFormat="1" ht="12.5" x14ac:dyDescent="0.25">
      <c r="B789" s="136"/>
      <c r="C789" s="105"/>
      <c r="F789" s="27"/>
      <c r="G789" s="26"/>
      <c r="H789" s="26"/>
      <c r="I789" s="24"/>
      <c r="J789" s="26"/>
      <c r="L789" s="25"/>
      <c r="M789" s="25"/>
      <c r="N789" s="25"/>
      <c r="O789" s="27"/>
      <c r="P789" s="159"/>
    </row>
    <row r="790" spans="2:16" s="43" customFormat="1" ht="12.5" x14ac:dyDescent="0.25">
      <c r="B790" s="136"/>
      <c r="C790" s="105"/>
      <c r="F790" s="27"/>
      <c r="G790" s="26"/>
      <c r="H790" s="26"/>
      <c r="I790" s="24"/>
      <c r="J790" s="26"/>
      <c r="L790" s="25"/>
      <c r="M790" s="25"/>
      <c r="N790" s="25"/>
      <c r="O790" s="27"/>
      <c r="P790" s="159"/>
    </row>
    <row r="791" spans="2:16" s="43" customFormat="1" ht="12.5" x14ac:dyDescent="0.25">
      <c r="B791" s="136"/>
      <c r="C791" s="105"/>
      <c r="F791" s="27"/>
      <c r="G791" s="26"/>
      <c r="H791" s="26"/>
      <c r="I791" s="24"/>
      <c r="J791" s="26"/>
      <c r="L791" s="25"/>
      <c r="M791" s="25"/>
      <c r="N791" s="25"/>
      <c r="O791" s="27"/>
      <c r="P791" s="159"/>
    </row>
    <row r="792" spans="2:16" s="43" customFormat="1" ht="12.5" x14ac:dyDescent="0.25">
      <c r="B792" s="136"/>
      <c r="C792" s="105"/>
      <c r="F792" s="27"/>
      <c r="G792" s="26"/>
      <c r="H792" s="26"/>
      <c r="I792" s="24"/>
      <c r="J792" s="26"/>
      <c r="L792" s="25"/>
      <c r="M792" s="25"/>
      <c r="N792" s="25"/>
      <c r="O792" s="27"/>
      <c r="P792" s="159"/>
    </row>
    <row r="793" spans="2:16" s="43" customFormat="1" ht="12.5" x14ac:dyDescent="0.25">
      <c r="B793" s="136"/>
      <c r="C793" s="105"/>
      <c r="F793" s="27"/>
      <c r="G793" s="26"/>
      <c r="H793" s="26"/>
      <c r="I793" s="24"/>
      <c r="J793" s="26"/>
      <c r="L793" s="25"/>
      <c r="M793" s="25"/>
      <c r="N793" s="25"/>
      <c r="O793" s="27"/>
      <c r="P793" s="159"/>
    </row>
    <row r="794" spans="2:16" s="43" customFormat="1" ht="12.5" x14ac:dyDescent="0.25">
      <c r="B794" s="136"/>
      <c r="C794" s="105"/>
      <c r="F794" s="27"/>
      <c r="G794" s="26"/>
      <c r="H794" s="26"/>
      <c r="I794" s="24"/>
      <c r="J794" s="26"/>
      <c r="L794" s="25"/>
      <c r="M794" s="25"/>
      <c r="N794" s="25"/>
      <c r="O794" s="27"/>
      <c r="P794" s="159"/>
    </row>
    <row r="795" spans="2:16" s="43" customFormat="1" ht="12.5" x14ac:dyDescent="0.25">
      <c r="B795" s="136"/>
      <c r="C795" s="105"/>
      <c r="F795" s="27"/>
      <c r="G795" s="26"/>
      <c r="H795" s="26"/>
      <c r="I795" s="24"/>
      <c r="J795" s="26"/>
      <c r="L795" s="25"/>
      <c r="M795" s="25"/>
      <c r="N795" s="25"/>
      <c r="O795" s="27"/>
      <c r="P795" s="159"/>
    </row>
    <row r="796" spans="2:16" s="43" customFormat="1" ht="12.5" x14ac:dyDescent="0.25">
      <c r="B796" s="136"/>
      <c r="C796" s="105"/>
      <c r="F796" s="27"/>
      <c r="G796" s="26"/>
      <c r="H796" s="26"/>
      <c r="I796" s="24"/>
      <c r="J796" s="26"/>
      <c r="L796" s="25"/>
      <c r="M796" s="25"/>
      <c r="N796" s="25"/>
      <c r="O796" s="27"/>
      <c r="P796" s="159"/>
    </row>
    <row r="797" spans="2:16" s="43" customFormat="1" ht="12.5" x14ac:dyDescent="0.25">
      <c r="B797" s="136"/>
      <c r="C797" s="105"/>
      <c r="F797" s="27"/>
      <c r="G797" s="26"/>
      <c r="H797" s="26"/>
      <c r="I797" s="24"/>
      <c r="J797" s="26"/>
      <c r="L797" s="25"/>
      <c r="M797" s="25"/>
      <c r="N797" s="25"/>
      <c r="O797" s="27"/>
      <c r="P797" s="159"/>
    </row>
    <row r="798" spans="2:16" s="43" customFormat="1" ht="12.5" x14ac:dyDescent="0.25">
      <c r="B798" s="136"/>
      <c r="C798" s="105"/>
      <c r="F798" s="27"/>
      <c r="G798" s="26"/>
      <c r="H798" s="26"/>
      <c r="I798" s="24"/>
      <c r="J798" s="26"/>
      <c r="L798" s="25"/>
      <c r="M798" s="25"/>
      <c r="N798" s="25"/>
      <c r="O798" s="27"/>
      <c r="P798" s="159"/>
    </row>
    <row r="799" spans="2:16" s="43" customFormat="1" ht="12.5" x14ac:dyDescent="0.25">
      <c r="B799" s="136"/>
      <c r="C799" s="105"/>
      <c r="F799" s="27"/>
      <c r="G799" s="26"/>
      <c r="H799" s="26"/>
      <c r="I799" s="24"/>
      <c r="J799" s="26"/>
      <c r="L799" s="25"/>
      <c r="M799" s="25"/>
      <c r="N799" s="25"/>
      <c r="O799" s="27"/>
      <c r="P799" s="159"/>
    </row>
    <row r="800" spans="2:16" s="43" customFormat="1" ht="12.5" x14ac:dyDescent="0.25">
      <c r="B800" s="136"/>
      <c r="C800" s="105"/>
      <c r="F800" s="27"/>
      <c r="G800" s="26"/>
      <c r="H800" s="26"/>
      <c r="I800" s="24"/>
      <c r="J800" s="26"/>
      <c r="L800" s="25"/>
      <c r="M800" s="25"/>
      <c r="N800" s="25"/>
      <c r="O800" s="27"/>
      <c r="P800" s="159"/>
    </row>
    <row r="801" spans="2:16" s="43" customFormat="1" ht="12.5" x14ac:dyDescent="0.25">
      <c r="B801" s="136"/>
      <c r="C801" s="105"/>
      <c r="F801" s="27"/>
      <c r="G801" s="26"/>
      <c r="H801" s="26"/>
      <c r="I801" s="24"/>
      <c r="J801" s="26"/>
      <c r="L801" s="25"/>
      <c r="M801" s="25"/>
      <c r="N801" s="25"/>
      <c r="O801" s="27"/>
      <c r="P801" s="159"/>
    </row>
    <row r="802" spans="2:16" s="43" customFormat="1" ht="12.5" x14ac:dyDescent="0.25">
      <c r="B802" s="136"/>
      <c r="C802" s="105"/>
      <c r="F802" s="27"/>
      <c r="G802" s="26"/>
      <c r="H802" s="26"/>
      <c r="I802" s="24"/>
      <c r="J802" s="26"/>
      <c r="L802" s="25"/>
      <c r="M802" s="25"/>
      <c r="N802" s="25"/>
      <c r="O802" s="27"/>
      <c r="P802" s="159"/>
    </row>
    <row r="803" spans="2:16" s="43" customFormat="1" ht="12.5" x14ac:dyDescent="0.25">
      <c r="B803" s="136"/>
      <c r="C803" s="105"/>
      <c r="F803" s="27"/>
      <c r="G803" s="26"/>
      <c r="H803" s="26"/>
      <c r="I803" s="24"/>
      <c r="J803" s="26"/>
      <c r="L803" s="25"/>
      <c r="M803" s="25"/>
      <c r="N803" s="25"/>
      <c r="O803" s="27"/>
      <c r="P803" s="159"/>
    </row>
    <row r="804" spans="2:16" s="43" customFormat="1" ht="12.5" x14ac:dyDescent="0.25">
      <c r="B804" s="136"/>
      <c r="C804" s="105"/>
      <c r="F804" s="27"/>
      <c r="G804" s="26"/>
      <c r="H804" s="26"/>
      <c r="I804" s="24"/>
      <c r="J804" s="26"/>
      <c r="L804" s="25"/>
      <c r="M804" s="25"/>
      <c r="N804" s="25"/>
      <c r="O804" s="27"/>
      <c r="P804" s="159"/>
    </row>
    <row r="805" spans="2:16" s="43" customFormat="1" ht="12.5" x14ac:dyDescent="0.25">
      <c r="B805" s="136"/>
      <c r="C805" s="105"/>
      <c r="F805" s="27"/>
      <c r="G805" s="26"/>
      <c r="H805" s="26"/>
      <c r="I805" s="24"/>
      <c r="J805" s="26"/>
      <c r="L805" s="25"/>
      <c r="M805" s="25"/>
      <c r="N805" s="25"/>
      <c r="O805" s="27"/>
      <c r="P805" s="159"/>
    </row>
    <row r="806" spans="2:16" s="43" customFormat="1" ht="12.5" x14ac:dyDescent="0.25">
      <c r="B806" s="136"/>
      <c r="C806" s="105"/>
      <c r="F806" s="27"/>
      <c r="G806" s="26"/>
      <c r="H806" s="26"/>
      <c r="I806" s="24"/>
      <c r="J806" s="26"/>
      <c r="L806" s="25"/>
      <c r="M806" s="25"/>
      <c r="N806" s="25"/>
      <c r="O806" s="27"/>
      <c r="P806" s="159"/>
    </row>
    <row r="807" spans="2:16" s="43" customFormat="1" ht="12.5" x14ac:dyDescent="0.25">
      <c r="B807" s="136"/>
      <c r="C807" s="105"/>
      <c r="F807" s="27"/>
      <c r="G807" s="26"/>
      <c r="H807" s="26"/>
      <c r="I807" s="24"/>
      <c r="J807" s="26"/>
      <c r="L807" s="25"/>
      <c r="M807" s="25"/>
      <c r="N807" s="25"/>
      <c r="O807" s="27"/>
      <c r="P807" s="159"/>
    </row>
    <row r="808" spans="2:16" s="43" customFormat="1" ht="12.5" x14ac:dyDescent="0.25">
      <c r="B808" s="136"/>
      <c r="C808" s="105"/>
      <c r="F808" s="27"/>
      <c r="G808" s="26"/>
      <c r="H808" s="26"/>
      <c r="I808" s="24"/>
      <c r="J808" s="26"/>
      <c r="L808" s="25"/>
      <c r="M808" s="25"/>
      <c r="N808" s="25"/>
      <c r="O808" s="27"/>
      <c r="P808" s="159"/>
    </row>
    <row r="809" spans="2:16" s="43" customFormat="1" ht="12.5" x14ac:dyDescent="0.25">
      <c r="B809" s="136"/>
      <c r="C809" s="105"/>
      <c r="F809" s="27"/>
      <c r="G809" s="26"/>
      <c r="H809" s="26"/>
      <c r="I809" s="24"/>
      <c r="J809" s="26"/>
      <c r="L809" s="25"/>
      <c r="M809" s="25"/>
      <c r="N809" s="25"/>
      <c r="O809" s="27"/>
      <c r="P809" s="159"/>
    </row>
    <row r="810" spans="2:16" s="43" customFormat="1" ht="12.5" x14ac:dyDescent="0.25">
      <c r="B810" s="136"/>
      <c r="C810" s="105"/>
      <c r="F810" s="27"/>
      <c r="G810" s="26"/>
      <c r="H810" s="26"/>
      <c r="I810" s="24"/>
      <c r="J810" s="26"/>
      <c r="L810" s="25"/>
      <c r="M810" s="25"/>
      <c r="N810" s="25"/>
      <c r="O810" s="27"/>
      <c r="P810" s="159"/>
    </row>
    <row r="811" spans="2:16" s="43" customFormat="1" ht="12.5" x14ac:dyDescent="0.25">
      <c r="B811" s="136"/>
      <c r="C811" s="105"/>
      <c r="F811" s="27"/>
      <c r="G811" s="26"/>
      <c r="H811" s="26"/>
      <c r="I811" s="24"/>
      <c r="J811" s="26"/>
      <c r="L811" s="25"/>
      <c r="M811" s="25"/>
      <c r="N811" s="25"/>
      <c r="O811" s="27"/>
      <c r="P811" s="159"/>
    </row>
    <row r="812" spans="2:16" s="43" customFormat="1" ht="12.5" x14ac:dyDescent="0.25">
      <c r="B812" s="136"/>
      <c r="C812" s="105"/>
      <c r="F812" s="27"/>
      <c r="G812" s="26"/>
      <c r="H812" s="26"/>
      <c r="I812" s="24"/>
      <c r="J812" s="26"/>
      <c r="L812" s="25"/>
      <c r="M812" s="25"/>
      <c r="N812" s="25"/>
      <c r="O812" s="27"/>
      <c r="P812" s="159"/>
    </row>
    <row r="813" spans="2:16" s="43" customFormat="1" ht="12.5" x14ac:dyDescent="0.25">
      <c r="B813" s="136"/>
      <c r="C813" s="105"/>
      <c r="F813" s="27"/>
      <c r="G813" s="26"/>
      <c r="H813" s="26"/>
      <c r="I813" s="24"/>
      <c r="J813" s="26"/>
      <c r="L813" s="25"/>
      <c r="M813" s="25"/>
      <c r="N813" s="25"/>
      <c r="O813" s="27"/>
      <c r="P813" s="159"/>
    </row>
    <row r="814" spans="2:16" s="43" customFormat="1" ht="12.5" x14ac:dyDescent="0.25">
      <c r="B814" s="136"/>
      <c r="C814" s="105"/>
      <c r="F814" s="27"/>
      <c r="G814" s="26"/>
      <c r="H814" s="26"/>
      <c r="I814" s="24"/>
      <c r="J814" s="26"/>
      <c r="L814" s="25"/>
      <c r="M814" s="25"/>
      <c r="N814" s="25"/>
      <c r="O814" s="27"/>
      <c r="P814" s="159"/>
    </row>
    <row r="815" spans="2:16" s="43" customFormat="1" ht="12.5" x14ac:dyDescent="0.25">
      <c r="B815" s="136"/>
      <c r="C815" s="105"/>
      <c r="F815" s="27"/>
      <c r="G815" s="26"/>
      <c r="H815" s="26"/>
      <c r="I815" s="24"/>
      <c r="J815" s="26"/>
      <c r="L815" s="25"/>
      <c r="M815" s="25"/>
      <c r="N815" s="25"/>
      <c r="O815" s="27"/>
      <c r="P815" s="159"/>
    </row>
    <row r="816" spans="2:16" s="43" customFormat="1" ht="12.5" x14ac:dyDescent="0.25">
      <c r="B816" s="136"/>
      <c r="C816" s="105"/>
      <c r="F816" s="27"/>
      <c r="G816" s="26"/>
      <c r="H816" s="26"/>
      <c r="I816" s="24"/>
      <c r="J816" s="26"/>
      <c r="L816" s="25"/>
      <c r="M816" s="25"/>
      <c r="N816" s="25"/>
      <c r="O816" s="27"/>
      <c r="P816" s="159"/>
    </row>
    <row r="817" spans="2:16" s="43" customFormat="1" ht="12.5" x14ac:dyDescent="0.25">
      <c r="B817" s="136"/>
      <c r="C817" s="105"/>
      <c r="F817" s="27"/>
      <c r="G817" s="26"/>
      <c r="H817" s="26"/>
      <c r="I817" s="24"/>
      <c r="J817" s="26"/>
      <c r="L817" s="25"/>
      <c r="M817" s="25"/>
      <c r="N817" s="25"/>
      <c r="O817" s="27"/>
      <c r="P817" s="159"/>
    </row>
    <row r="818" spans="2:16" s="43" customFormat="1" ht="12.5" x14ac:dyDescent="0.25">
      <c r="B818" s="136"/>
      <c r="C818" s="105"/>
      <c r="F818" s="27"/>
      <c r="G818" s="26"/>
      <c r="H818" s="26"/>
      <c r="I818" s="24"/>
      <c r="J818" s="26"/>
      <c r="L818" s="25"/>
      <c r="M818" s="25"/>
      <c r="N818" s="25"/>
      <c r="O818" s="27"/>
      <c r="P818" s="159"/>
    </row>
    <row r="819" spans="2:16" s="43" customFormat="1" ht="12.5" x14ac:dyDescent="0.25">
      <c r="B819" s="136"/>
      <c r="C819" s="105"/>
      <c r="F819" s="27"/>
      <c r="G819" s="26"/>
      <c r="H819" s="26"/>
      <c r="I819" s="24"/>
      <c r="J819" s="26"/>
      <c r="L819" s="25"/>
      <c r="M819" s="25"/>
      <c r="N819" s="25"/>
      <c r="O819" s="27"/>
      <c r="P819" s="159"/>
    </row>
    <row r="820" spans="2:16" s="43" customFormat="1" ht="12.5" x14ac:dyDescent="0.25">
      <c r="B820" s="136"/>
      <c r="C820" s="105"/>
      <c r="F820" s="27"/>
      <c r="G820" s="26"/>
      <c r="H820" s="26"/>
      <c r="I820" s="24"/>
      <c r="J820" s="26"/>
      <c r="L820" s="25"/>
      <c r="M820" s="25"/>
      <c r="N820" s="25"/>
      <c r="O820" s="27"/>
      <c r="P820" s="159"/>
    </row>
    <row r="821" spans="2:16" s="43" customFormat="1" ht="12.5" x14ac:dyDescent="0.25">
      <c r="B821" s="136"/>
      <c r="C821" s="105"/>
      <c r="F821" s="27"/>
      <c r="G821" s="26"/>
      <c r="H821" s="26"/>
      <c r="I821" s="24"/>
      <c r="J821" s="26"/>
      <c r="L821" s="25"/>
      <c r="M821" s="25"/>
      <c r="N821" s="25"/>
      <c r="O821" s="27"/>
      <c r="P821" s="159"/>
    </row>
    <row r="822" spans="2:16" s="43" customFormat="1" ht="12.5" x14ac:dyDescent="0.25">
      <c r="B822" s="136"/>
      <c r="C822" s="105"/>
      <c r="F822" s="27"/>
      <c r="G822" s="26"/>
      <c r="H822" s="26"/>
      <c r="I822" s="24"/>
      <c r="J822" s="26"/>
      <c r="L822" s="25"/>
      <c r="M822" s="25"/>
      <c r="N822" s="25"/>
      <c r="O822" s="27"/>
      <c r="P822" s="159"/>
    </row>
    <row r="823" spans="2:16" s="43" customFormat="1" ht="12.5" x14ac:dyDescent="0.25">
      <c r="B823" s="136"/>
      <c r="C823" s="105"/>
      <c r="F823" s="27"/>
      <c r="G823" s="26"/>
      <c r="H823" s="26"/>
      <c r="I823" s="24"/>
      <c r="J823" s="26"/>
      <c r="L823" s="25"/>
      <c r="M823" s="25"/>
      <c r="N823" s="25"/>
      <c r="O823" s="27"/>
      <c r="P823" s="159"/>
    </row>
    <row r="824" spans="2:16" s="43" customFormat="1" ht="12.5" x14ac:dyDescent="0.25">
      <c r="B824" s="136"/>
      <c r="C824" s="105"/>
      <c r="F824" s="27"/>
      <c r="G824" s="26"/>
      <c r="H824" s="26"/>
      <c r="I824" s="24"/>
      <c r="J824" s="26"/>
      <c r="L824" s="25"/>
      <c r="M824" s="25"/>
      <c r="N824" s="25"/>
      <c r="O824" s="27"/>
      <c r="P824" s="159"/>
    </row>
    <row r="825" spans="2:16" s="43" customFormat="1" ht="12.5" x14ac:dyDescent="0.25">
      <c r="B825" s="136"/>
      <c r="C825" s="105"/>
      <c r="F825" s="27"/>
      <c r="G825" s="26"/>
      <c r="H825" s="26"/>
      <c r="I825" s="24"/>
      <c r="J825" s="26"/>
      <c r="L825" s="25"/>
      <c r="M825" s="25"/>
      <c r="N825" s="25"/>
      <c r="O825" s="27"/>
      <c r="P825" s="159"/>
    </row>
    <row r="826" spans="2:16" s="43" customFormat="1" ht="12.5" x14ac:dyDescent="0.25">
      <c r="B826" s="136"/>
      <c r="C826" s="105"/>
      <c r="F826" s="27"/>
      <c r="G826" s="26"/>
      <c r="H826" s="26"/>
      <c r="I826" s="24"/>
      <c r="J826" s="26"/>
      <c r="L826" s="25"/>
      <c r="M826" s="25"/>
      <c r="N826" s="25"/>
      <c r="O826" s="27"/>
      <c r="P826" s="159"/>
    </row>
    <row r="827" spans="2:16" s="43" customFormat="1" ht="12.5" x14ac:dyDescent="0.25">
      <c r="B827" s="136"/>
      <c r="C827" s="105"/>
      <c r="F827" s="27"/>
      <c r="G827" s="26"/>
      <c r="H827" s="26"/>
      <c r="I827" s="24"/>
      <c r="J827" s="26"/>
      <c r="L827" s="25"/>
      <c r="M827" s="25"/>
      <c r="N827" s="25"/>
      <c r="O827" s="27"/>
      <c r="P827" s="159"/>
    </row>
    <row r="828" spans="2:16" s="43" customFormat="1" ht="12.5" x14ac:dyDescent="0.25">
      <c r="B828" s="136"/>
      <c r="C828" s="105"/>
      <c r="F828" s="27"/>
      <c r="G828" s="26"/>
      <c r="H828" s="26"/>
      <c r="I828" s="24"/>
      <c r="J828" s="26"/>
      <c r="L828" s="25"/>
      <c r="M828" s="25"/>
      <c r="N828" s="25"/>
      <c r="O828" s="27"/>
      <c r="P828" s="159"/>
    </row>
    <row r="829" spans="2:16" s="43" customFormat="1" ht="12.5" x14ac:dyDescent="0.25">
      <c r="B829" s="136"/>
      <c r="C829" s="105"/>
      <c r="F829" s="27"/>
      <c r="G829" s="26"/>
      <c r="H829" s="26"/>
      <c r="I829" s="24"/>
      <c r="J829" s="26"/>
      <c r="L829" s="25"/>
      <c r="M829" s="25"/>
      <c r="N829" s="25"/>
      <c r="O829" s="27"/>
      <c r="P829" s="159"/>
    </row>
    <row r="830" spans="2:16" s="43" customFormat="1" ht="12.5" x14ac:dyDescent="0.25">
      <c r="B830" s="136"/>
      <c r="C830" s="105"/>
      <c r="F830" s="27"/>
      <c r="G830" s="26"/>
      <c r="H830" s="26"/>
      <c r="I830" s="24"/>
      <c r="J830" s="26"/>
      <c r="L830" s="25"/>
      <c r="M830" s="25"/>
      <c r="N830" s="25"/>
      <c r="O830" s="27"/>
      <c r="P830" s="159"/>
    </row>
    <row r="831" spans="2:16" s="43" customFormat="1" ht="12.5" x14ac:dyDescent="0.25">
      <c r="B831" s="136"/>
      <c r="C831" s="105"/>
      <c r="F831" s="27"/>
      <c r="G831" s="26"/>
      <c r="H831" s="26"/>
      <c r="I831" s="24"/>
      <c r="J831" s="26"/>
      <c r="L831" s="25"/>
      <c r="M831" s="25"/>
      <c r="N831" s="25"/>
      <c r="O831" s="27"/>
      <c r="P831" s="159"/>
    </row>
    <row r="832" spans="2:16" s="43" customFormat="1" ht="12.5" x14ac:dyDescent="0.25">
      <c r="B832" s="136"/>
      <c r="C832" s="105"/>
      <c r="F832" s="27"/>
      <c r="G832" s="26"/>
      <c r="H832" s="26"/>
      <c r="I832" s="24"/>
      <c r="J832" s="26"/>
      <c r="L832" s="25"/>
      <c r="M832" s="25"/>
      <c r="N832" s="25"/>
      <c r="O832" s="27"/>
      <c r="P832" s="159"/>
    </row>
    <row r="833" spans="2:16" s="43" customFormat="1" ht="12.5" x14ac:dyDescent="0.25">
      <c r="B833" s="136"/>
      <c r="C833" s="105"/>
      <c r="F833" s="27"/>
      <c r="G833" s="26"/>
      <c r="H833" s="26"/>
      <c r="I833" s="24"/>
      <c r="J833" s="26"/>
      <c r="L833" s="25"/>
      <c r="M833" s="25"/>
      <c r="N833" s="25"/>
      <c r="O833" s="27"/>
      <c r="P833" s="159"/>
    </row>
    <row r="834" spans="2:16" s="43" customFormat="1" ht="12.5" x14ac:dyDescent="0.25">
      <c r="B834" s="136"/>
      <c r="C834" s="105"/>
      <c r="F834" s="27"/>
      <c r="G834" s="26"/>
      <c r="H834" s="26"/>
      <c r="I834" s="24"/>
      <c r="J834" s="26"/>
      <c r="L834" s="25"/>
      <c r="M834" s="25"/>
      <c r="N834" s="25"/>
      <c r="O834" s="27"/>
      <c r="P834" s="159"/>
    </row>
    <row r="835" spans="2:16" s="43" customFormat="1" ht="12.5" x14ac:dyDescent="0.25">
      <c r="B835" s="136"/>
      <c r="C835" s="105"/>
      <c r="F835" s="27"/>
      <c r="G835" s="26"/>
      <c r="H835" s="26"/>
      <c r="I835" s="24"/>
      <c r="J835" s="26"/>
      <c r="L835" s="25"/>
      <c r="M835" s="25"/>
      <c r="N835" s="25"/>
      <c r="O835" s="27"/>
      <c r="P835" s="159"/>
    </row>
    <row r="836" spans="2:16" s="43" customFormat="1" ht="12.5" x14ac:dyDescent="0.25">
      <c r="B836" s="136"/>
      <c r="C836" s="105"/>
      <c r="F836" s="27"/>
      <c r="G836" s="26"/>
      <c r="H836" s="26"/>
      <c r="I836" s="24"/>
      <c r="J836" s="26"/>
      <c r="L836" s="25"/>
      <c r="M836" s="25"/>
      <c r="N836" s="25"/>
      <c r="O836" s="27"/>
      <c r="P836" s="159"/>
    </row>
    <row r="837" spans="2:16" s="43" customFormat="1" ht="12.5" x14ac:dyDescent="0.25">
      <c r="B837" s="136"/>
      <c r="C837" s="105"/>
      <c r="F837" s="27"/>
      <c r="G837" s="26"/>
      <c r="H837" s="26"/>
      <c r="I837" s="24"/>
      <c r="J837" s="26"/>
      <c r="L837" s="25"/>
      <c r="M837" s="25"/>
      <c r="N837" s="25"/>
      <c r="O837" s="27"/>
      <c r="P837" s="159"/>
    </row>
    <row r="838" spans="2:16" s="43" customFormat="1" ht="12.5" x14ac:dyDescent="0.25">
      <c r="B838" s="136"/>
      <c r="C838" s="105"/>
      <c r="F838" s="27"/>
      <c r="G838" s="26"/>
      <c r="H838" s="26"/>
      <c r="I838" s="24"/>
      <c r="J838" s="26"/>
      <c r="L838" s="25"/>
      <c r="M838" s="25"/>
      <c r="N838" s="25"/>
      <c r="O838" s="27"/>
      <c r="P838" s="159"/>
    </row>
    <row r="839" spans="2:16" s="43" customFormat="1" ht="12.5" x14ac:dyDescent="0.25">
      <c r="B839" s="136"/>
      <c r="C839" s="105"/>
      <c r="F839" s="27"/>
      <c r="G839" s="26"/>
      <c r="H839" s="26"/>
      <c r="I839" s="24"/>
      <c r="J839" s="26"/>
      <c r="L839" s="25"/>
      <c r="M839" s="25"/>
      <c r="N839" s="25"/>
      <c r="O839" s="27"/>
      <c r="P839" s="159"/>
    </row>
    <row r="840" spans="2:16" s="43" customFormat="1" ht="12.5" x14ac:dyDescent="0.25">
      <c r="B840" s="136"/>
      <c r="C840" s="105"/>
      <c r="F840" s="27"/>
      <c r="G840" s="26"/>
      <c r="H840" s="26"/>
      <c r="I840" s="24"/>
      <c r="J840" s="26"/>
      <c r="L840" s="25"/>
      <c r="M840" s="25"/>
      <c r="N840" s="25"/>
      <c r="O840" s="27"/>
      <c r="P840" s="159"/>
    </row>
    <row r="841" spans="2:16" s="43" customFormat="1" ht="12.5" x14ac:dyDescent="0.25">
      <c r="B841" s="136"/>
      <c r="C841" s="105"/>
      <c r="F841" s="27"/>
      <c r="G841" s="26"/>
      <c r="H841" s="26"/>
      <c r="I841" s="24"/>
      <c r="J841" s="26"/>
      <c r="L841" s="25"/>
      <c r="M841" s="25"/>
      <c r="N841" s="25"/>
      <c r="O841" s="27"/>
      <c r="P841" s="159"/>
    </row>
    <row r="842" spans="2:16" s="43" customFormat="1" ht="12.5" x14ac:dyDescent="0.25">
      <c r="B842" s="136"/>
      <c r="C842" s="105"/>
      <c r="F842" s="27"/>
      <c r="G842" s="26"/>
      <c r="H842" s="26"/>
      <c r="I842" s="24"/>
      <c r="J842" s="26"/>
      <c r="L842" s="25"/>
      <c r="M842" s="25"/>
      <c r="N842" s="25"/>
      <c r="O842" s="27"/>
      <c r="P842" s="159"/>
    </row>
    <row r="843" spans="2:16" s="43" customFormat="1" ht="12.5" x14ac:dyDescent="0.25">
      <c r="B843" s="136"/>
      <c r="C843" s="105"/>
      <c r="F843" s="27"/>
      <c r="G843" s="26"/>
      <c r="H843" s="26"/>
      <c r="I843" s="24"/>
      <c r="J843" s="26"/>
      <c r="L843" s="25"/>
      <c r="M843" s="25"/>
      <c r="N843" s="25"/>
      <c r="O843" s="27"/>
      <c r="P843" s="159"/>
    </row>
    <row r="844" spans="2:16" s="43" customFormat="1" ht="12.5" x14ac:dyDescent="0.25">
      <c r="B844" s="136"/>
      <c r="C844" s="105"/>
      <c r="F844" s="27"/>
      <c r="G844" s="26"/>
      <c r="H844" s="26"/>
      <c r="I844" s="24"/>
      <c r="J844" s="26"/>
      <c r="L844" s="25"/>
      <c r="M844" s="25"/>
      <c r="N844" s="25"/>
      <c r="O844" s="27"/>
      <c r="P844" s="159"/>
    </row>
    <row r="845" spans="2:16" s="43" customFormat="1" ht="12.5" x14ac:dyDescent="0.25">
      <c r="B845" s="136"/>
      <c r="C845" s="105"/>
      <c r="F845" s="27"/>
      <c r="G845" s="26"/>
      <c r="H845" s="26"/>
      <c r="I845" s="24"/>
      <c r="J845" s="26"/>
      <c r="L845" s="25"/>
      <c r="M845" s="25"/>
      <c r="N845" s="25"/>
      <c r="O845" s="27"/>
      <c r="P845" s="159"/>
    </row>
    <row r="846" spans="2:16" s="43" customFormat="1" ht="12.5" x14ac:dyDescent="0.25">
      <c r="B846" s="136"/>
      <c r="C846" s="105"/>
      <c r="F846" s="27"/>
      <c r="G846" s="26"/>
      <c r="H846" s="26"/>
      <c r="I846" s="24"/>
      <c r="J846" s="26"/>
      <c r="L846" s="25"/>
      <c r="M846" s="25"/>
      <c r="N846" s="25"/>
      <c r="O846" s="27"/>
      <c r="P846" s="159"/>
    </row>
    <row r="847" spans="2:16" s="43" customFormat="1" ht="12.5" x14ac:dyDescent="0.25">
      <c r="B847" s="136"/>
      <c r="C847" s="105"/>
      <c r="F847" s="27"/>
      <c r="G847" s="26"/>
      <c r="H847" s="26"/>
      <c r="I847" s="24"/>
      <c r="J847" s="26"/>
      <c r="L847" s="25"/>
      <c r="M847" s="25"/>
      <c r="N847" s="25"/>
      <c r="O847" s="27"/>
      <c r="P847" s="159"/>
    </row>
    <row r="848" spans="2:16" s="43" customFormat="1" ht="12.5" x14ac:dyDescent="0.25">
      <c r="B848" s="136"/>
      <c r="C848" s="105"/>
      <c r="F848" s="27"/>
      <c r="G848" s="26"/>
      <c r="H848" s="26"/>
      <c r="I848" s="24"/>
      <c r="J848" s="26"/>
      <c r="L848" s="25"/>
      <c r="M848" s="25"/>
      <c r="N848" s="25"/>
      <c r="O848" s="27"/>
      <c r="P848" s="159"/>
    </row>
    <row r="849" spans="2:16" s="43" customFormat="1" ht="12.5" x14ac:dyDescent="0.25">
      <c r="B849" s="136"/>
      <c r="C849" s="105"/>
      <c r="F849" s="27"/>
      <c r="G849" s="26"/>
      <c r="H849" s="26"/>
      <c r="I849" s="24"/>
      <c r="J849" s="26"/>
      <c r="L849" s="25"/>
      <c r="M849" s="25"/>
      <c r="N849" s="25"/>
      <c r="O849" s="27"/>
      <c r="P849" s="159"/>
    </row>
    <row r="850" spans="2:16" s="43" customFormat="1" ht="12.5" x14ac:dyDescent="0.25">
      <c r="B850" s="136"/>
      <c r="C850" s="105"/>
      <c r="F850" s="27"/>
      <c r="G850" s="26"/>
      <c r="H850" s="26"/>
      <c r="I850" s="24"/>
      <c r="J850" s="26"/>
      <c r="L850" s="25"/>
      <c r="M850" s="25"/>
      <c r="N850" s="25"/>
      <c r="O850" s="27"/>
      <c r="P850" s="159"/>
    </row>
    <row r="851" spans="2:16" s="43" customFormat="1" ht="12.5" x14ac:dyDescent="0.25">
      <c r="B851" s="136"/>
      <c r="C851" s="105"/>
      <c r="F851" s="27"/>
      <c r="G851" s="26"/>
      <c r="H851" s="26"/>
      <c r="I851" s="24"/>
      <c r="J851" s="26"/>
      <c r="L851" s="25"/>
      <c r="M851" s="25"/>
      <c r="N851" s="25"/>
      <c r="O851" s="27"/>
      <c r="P851" s="159"/>
    </row>
    <row r="852" spans="2:16" s="43" customFormat="1" ht="12.5" x14ac:dyDescent="0.25">
      <c r="B852" s="136"/>
      <c r="C852" s="105"/>
      <c r="F852" s="27"/>
      <c r="G852" s="26"/>
      <c r="H852" s="26"/>
      <c r="I852" s="24"/>
      <c r="J852" s="26"/>
      <c r="L852" s="25"/>
      <c r="M852" s="25"/>
      <c r="N852" s="25"/>
      <c r="O852" s="27"/>
      <c r="P852" s="159"/>
    </row>
    <row r="853" spans="2:16" s="43" customFormat="1" ht="12.5" x14ac:dyDescent="0.25">
      <c r="B853" s="136"/>
      <c r="C853" s="105"/>
      <c r="F853" s="27"/>
      <c r="G853" s="26"/>
      <c r="H853" s="26"/>
      <c r="I853" s="24"/>
      <c r="J853" s="26"/>
      <c r="L853" s="25"/>
      <c r="M853" s="25"/>
      <c r="N853" s="25"/>
      <c r="O853" s="27"/>
      <c r="P853" s="159"/>
    </row>
    <row r="854" spans="2:16" s="43" customFormat="1" ht="12.5" x14ac:dyDescent="0.25">
      <c r="B854" s="136"/>
      <c r="C854" s="105"/>
      <c r="F854" s="27"/>
      <c r="G854" s="26"/>
      <c r="H854" s="26"/>
      <c r="I854" s="24"/>
      <c r="J854" s="26"/>
      <c r="L854" s="25"/>
      <c r="M854" s="25"/>
      <c r="N854" s="25"/>
      <c r="O854" s="27"/>
      <c r="P854" s="159"/>
    </row>
    <row r="855" spans="2:16" s="43" customFormat="1" ht="12.5" x14ac:dyDescent="0.25">
      <c r="B855" s="136"/>
      <c r="C855" s="105"/>
      <c r="F855" s="27"/>
      <c r="G855" s="26"/>
      <c r="H855" s="26"/>
      <c r="I855" s="24"/>
      <c r="J855" s="26"/>
      <c r="L855" s="25"/>
      <c r="M855" s="25"/>
      <c r="N855" s="25"/>
      <c r="O855" s="27"/>
      <c r="P855" s="159"/>
    </row>
    <row r="856" spans="2:16" s="43" customFormat="1" ht="12.5" x14ac:dyDescent="0.25">
      <c r="B856" s="136"/>
      <c r="C856" s="105"/>
      <c r="F856" s="27"/>
      <c r="G856" s="26"/>
      <c r="H856" s="26"/>
      <c r="I856" s="24"/>
      <c r="J856" s="26"/>
      <c r="L856" s="25"/>
      <c r="M856" s="25"/>
      <c r="N856" s="25"/>
      <c r="O856" s="27"/>
      <c r="P856" s="159"/>
    </row>
    <row r="857" spans="2:16" s="43" customFormat="1" ht="12.5" x14ac:dyDescent="0.25">
      <c r="B857" s="136"/>
      <c r="C857" s="105"/>
      <c r="F857" s="27"/>
      <c r="G857" s="26"/>
      <c r="H857" s="26"/>
      <c r="I857" s="24"/>
      <c r="J857" s="26"/>
      <c r="L857" s="25"/>
      <c r="M857" s="25"/>
      <c r="N857" s="25"/>
      <c r="O857" s="27"/>
      <c r="P857" s="159"/>
    </row>
    <row r="858" spans="2:16" s="43" customFormat="1" ht="12.5" x14ac:dyDescent="0.25">
      <c r="B858" s="136"/>
      <c r="C858" s="105"/>
      <c r="F858" s="27"/>
      <c r="G858" s="26"/>
      <c r="H858" s="26"/>
      <c r="I858" s="24"/>
      <c r="J858" s="26"/>
      <c r="L858" s="25"/>
      <c r="M858" s="25"/>
      <c r="N858" s="25"/>
      <c r="O858" s="27"/>
      <c r="P858" s="159"/>
    </row>
    <row r="859" spans="2:16" s="43" customFormat="1" ht="12.5" x14ac:dyDescent="0.25">
      <c r="B859" s="136"/>
      <c r="C859" s="105"/>
      <c r="F859" s="27"/>
      <c r="G859" s="26"/>
      <c r="H859" s="26"/>
      <c r="I859" s="24"/>
      <c r="J859" s="26"/>
      <c r="L859" s="25"/>
      <c r="M859" s="25"/>
      <c r="N859" s="25"/>
      <c r="O859" s="27"/>
      <c r="P859" s="159"/>
    </row>
    <row r="860" spans="2:16" s="43" customFormat="1" ht="12.5" x14ac:dyDescent="0.25">
      <c r="B860" s="136"/>
      <c r="C860" s="105"/>
      <c r="F860" s="27"/>
      <c r="G860" s="26"/>
      <c r="H860" s="26"/>
      <c r="I860" s="24"/>
      <c r="J860" s="26"/>
      <c r="L860" s="25"/>
      <c r="M860" s="25"/>
      <c r="N860" s="25"/>
      <c r="O860" s="27"/>
      <c r="P860" s="159"/>
    </row>
    <row r="861" spans="2:16" s="43" customFormat="1" ht="12.5" x14ac:dyDescent="0.25">
      <c r="B861" s="136"/>
      <c r="C861" s="105"/>
      <c r="F861" s="27"/>
      <c r="G861" s="26"/>
      <c r="H861" s="26"/>
      <c r="I861" s="24"/>
      <c r="J861" s="26"/>
      <c r="L861" s="25"/>
      <c r="M861" s="25"/>
      <c r="N861" s="25"/>
      <c r="O861" s="27"/>
      <c r="P861" s="159"/>
    </row>
    <row r="862" spans="2:16" s="43" customFormat="1" ht="12.5" x14ac:dyDescent="0.25">
      <c r="B862" s="136"/>
      <c r="C862" s="105"/>
      <c r="F862" s="27"/>
      <c r="G862" s="26"/>
      <c r="H862" s="26"/>
      <c r="I862" s="24"/>
      <c r="J862" s="26"/>
      <c r="L862" s="25"/>
      <c r="M862" s="25"/>
      <c r="N862" s="25"/>
      <c r="O862" s="27"/>
      <c r="P862" s="159"/>
    </row>
    <row r="863" spans="2:16" s="43" customFormat="1" ht="12.5" x14ac:dyDescent="0.25">
      <c r="B863" s="136"/>
      <c r="C863" s="105"/>
      <c r="F863" s="27"/>
      <c r="G863" s="26"/>
      <c r="H863" s="26"/>
      <c r="I863" s="24"/>
      <c r="J863" s="26"/>
      <c r="L863" s="25"/>
      <c r="M863" s="25"/>
      <c r="N863" s="25"/>
      <c r="O863" s="27"/>
      <c r="P863" s="159"/>
    </row>
    <row r="864" spans="2:16" s="43" customFormat="1" ht="12.5" x14ac:dyDescent="0.25">
      <c r="B864" s="136"/>
      <c r="C864" s="105"/>
      <c r="F864" s="27"/>
      <c r="G864" s="26"/>
      <c r="H864" s="26"/>
      <c r="I864" s="24"/>
      <c r="J864" s="26"/>
      <c r="L864" s="25"/>
      <c r="M864" s="25"/>
      <c r="N864" s="25"/>
      <c r="O864" s="27"/>
      <c r="P864" s="159"/>
    </row>
    <row r="865" spans="2:16" s="43" customFormat="1" ht="12.5" x14ac:dyDescent="0.25">
      <c r="B865" s="136"/>
      <c r="C865" s="105"/>
      <c r="F865" s="27"/>
      <c r="G865" s="26"/>
      <c r="H865" s="26"/>
      <c r="I865" s="24"/>
      <c r="J865" s="26"/>
      <c r="L865" s="25"/>
      <c r="M865" s="25"/>
      <c r="N865" s="25"/>
      <c r="O865" s="27"/>
      <c r="P865" s="159"/>
    </row>
    <row r="866" spans="2:16" s="43" customFormat="1" ht="12.5" x14ac:dyDescent="0.25">
      <c r="B866" s="136"/>
      <c r="C866" s="105"/>
      <c r="F866" s="27"/>
      <c r="G866" s="26"/>
      <c r="H866" s="26"/>
      <c r="I866" s="24"/>
      <c r="J866" s="26"/>
      <c r="L866" s="25"/>
      <c r="M866" s="25"/>
      <c r="N866" s="25"/>
      <c r="O866" s="27"/>
      <c r="P866" s="159"/>
    </row>
    <row r="867" spans="2:16" s="43" customFormat="1" ht="12.5" x14ac:dyDescent="0.25">
      <c r="B867" s="136"/>
      <c r="C867" s="105"/>
      <c r="F867" s="27"/>
      <c r="G867" s="26"/>
      <c r="H867" s="26"/>
      <c r="I867" s="24"/>
      <c r="J867" s="26"/>
      <c r="L867" s="25"/>
      <c r="M867" s="25"/>
      <c r="N867" s="25"/>
      <c r="O867" s="27"/>
      <c r="P867" s="159"/>
    </row>
    <row r="868" spans="2:16" s="43" customFormat="1" ht="12.5" x14ac:dyDescent="0.25">
      <c r="B868" s="136"/>
      <c r="C868" s="105"/>
      <c r="F868" s="27"/>
      <c r="G868" s="26"/>
      <c r="H868" s="26"/>
      <c r="I868" s="24"/>
      <c r="J868" s="26"/>
      <c r="L868" s="25"/>
      <c r="M868" s="25"/>
      <c r="N868" s="25"/>
      <c r="O868" s="27"/>
      <c r="P868" s="159"/>
    </row>
    <row r="869" spans="2:16" s="43" customFormat="1" ht="12.5" x14ac:dyDescent="0.25">
      <c r="B869" s="136"/>
      <c r="C869" s="105"/>
      <c r="F869" s="27"/>
      <c r="G869" s="26"/>
      <c r="H869" s="26"/>
      <c r="I869" s="24"/>
      <c r="J869" s="26"/>
      <c r="L869" s="25"/>
      <c r="M869" s="25"/>
      <c r="N869" s="25"/>
      <c r="O869" s="27"/>
      <c r="P869" s="159"/>
    </row>
    <row r="870" spans="2:16" s="43" customFormat="1" ht="12.5" x14ac:dyDescent="0.25">
      <c r="B870" s="136"/>
      <c r="C870" s="105"/>
      <c r="F870" s="27"/>
      <c r="G870" s="26"/>
      <c r="H870" s="26"/>
      <c r="I870" s="24"/>
      <c r="J870" s="26"/>
      <c r="L870" s="25"/>
      <c r="M870" s="25"/>
      <c r="N870" s="25"/>
      <c r="O870" s="27"/>
      <c r="P870" s="159"/>
    </row>
    <row r="871" spans="2:16" s="43" customFormat="1" ht="12.5" x14ac:dyDescent="0.25">
      <c r="B871" s="136"/>
      <c r="C871" s="105"/>
      <c r="F871" s="27"/>
      <c r="G871" s="26"/>
      <c r="H871" s="26"/>
      <c r="I871" s="24"/>
      <c r="J871" s="26"/>
      <c r="L871" s="25"/>
      <c r="M871" s="25"/>
      <c r="N871" s="25"/>
      <c r="O871" s="27"/>
      <c r="P871" s="159"/>
    </row>
    <row r="872" spans="2:16" s="43" customFormat="1" ht="12.5" x14ac:dyDescent="0.25">
      <c r="B872" s="136"/>
      <c r="C872" s="105"/>
      <c r="F872" s="27"/>
      <c r="G872" s="26"/>
      <c r="H872" s="26"/>
      <c r="I872" s="24"/>
      <c r="J872" s="26"/>
      <c r="L872" s="25"/>
      <c r="M872" s="25"/>
      <c r="N872" s="25"/>
      <c r="O872" s="27"/>
      <c r="P872" s="159"/>
    </row>
    <row r="873" spans="2:16" s="43" customFormat="1" ht="12.5" x14ac:dyDescent="0.25">
      <c r="B873" s="136"/>
      <c r="C873" s="105"/>
      <c r="F873" s="27"/>
      <c r="G873" s="26"/>
      <c r="H873" s="26"/>
      <c r="I873" s="24"/>
      <c r="J873" s="26"/>
      <c r="L873" s="25"/>
      <c r="M873" s="25"/>
      <c r="N873" s="25"/>
      <c r="O873" s="27"/>
      <c r="P873" s="159"/>
    </row>
    <row r="874" spans="2:16" s="43" customFormat="1" ht="12.5" x14ac:dyDescent="0.25">
      <c r="B874" s="136"/>
      <c r="C874" s="105"/>
      <c r="F874" s="27"/>
      <c r="G874" s="26"/>
      <c r="H874" s="26"/>
      <c r="I874" s="24"/>
      <c r="J874" s="26"/>
      <c r="L874" s="25"/>
      <c r="M874" s="25"/>
      <c r="N874" s="25"/>
      <c r="O874" s="27"/>
      <c r="P874" s="159"/>
    </row>
    <row r="875" spans="2:16" s="43" customFormat="1" ht="12.5" x14ac:dyDescent="0.25">
      <c r="B875" s="136"/>
      <c r="C875" s="105"/>
      <c r="F875" s="27"/>
      <c r="G875" s="26"/>
      <c r="H875" s="26"/>
      <c r="I875" s="24"/>
      <c r="J875" s="26"/>
      <c r="L875" s="25"/>
      <c r="M875" s="25"/>
      <c r="N875" s="25"/>
      <c r="O875" s="27"/>
      <c r="P875" s="159"/>
    </row>
    <row r="876" spans="2:16" s="43" customFormat="1" ht="12.5" x14ac:dyDescent="0.25">
      <c r="B876" s="136"/>
      <c r="C876" s="105"/>
      <c r="F876" s="27"/>
      <c r="G876" s="26"/>
      <c r="H876" s="26"/>
      <c r="I876" s="24"/>
      <c r="J876" s="26"/>
      <c r="L876" s="25"/>
      <c r="M876" s="25"/>
      <c r="N876" s="25"/>
      <c r="O876" s="27"/>
      <c r="P876" s="159"/>
    </row>
    <row r="877" spans="2:16" s="43" customFormat="1" ht="12.5" x14ac:dyDescent="0.25">
      <c r="B877" s="136"/>
      <c r="C877" s="105"/>
      <c r="F877" s="27"/>
      <c r="G877" s="26"/>
      <c r="H877" s="26"/>
      <c r="I877" s="24"/>
      <c r="J877" s="26"/>
      <c r="L877" s="25"/>
      <c r="M877" s="25"/>
      <c r="N877" s="25"/>
      <c r="O877" s="27"/>
      <c r="P877" s="159"/>
    </row>
    <row r="878" spans="2:16" s="43" customFormat="1" ht="12.5" x14ac:dyDescent="0.25">
      <c r="B878" s="136"/>
      <c r="C878" s="105"/>
      <c r="F878" s="27"/>
      <c r="G878" s="26"/>
      <c r="H878" s="26"/>
      <c r="I878" s="24"/>
      <c r="J878" s="26"/>
      <c r="L878" s="25"/>
      <c r="M878" s="25"/>
      <c r="N878" s="25"/>
      <c r="O878" s="27"/>
      <c r="P878" s="159"/>
    </row>
    <row r="879" spans="2:16" s="43" customFormat="1" ht="12.5" x14ac:dyDescent="0.25">
      <c r="B879" s="136"/>
      <c r="C879" s="105"/>
      <c r="F879" s="27"/>
      <c r="G879" s="26"/>
      <c r="H879" s="26"/>
      <c r="I879" s="24"/>
      <c r="J879" s="26"/>
      <c r="L879" s="25"/>
      <c r="M879" s="25"/>
      <c r="N879" s="25"/>
      <c r="O879" s="27"/>
      <c r="P879" s="159"/>
    </row>
    <row r="880" spans="2:16" s="43" customFormat="1" ht="12.5" x14ac:dyDescent="0.25">
      <c r="B880" s="136"/>
      <c r="C880" s="105"/>
      <c r="F880" s="27"/>
      <c r="G880" s="26"/>
      <c r="H880" s="26"/>
      <c r="I880" s="24"/>
      <c r="J880" s="26"/>
      <c r="L880" s="25"/>
      <c r="M880" s="25"/>
      <c r="N880" s="25"/>
      <c r="O880" s="27"/>
      <c r="P880" s="159"/>
    </row>
    <row r="881" spans="2:16" s="43" customFormat="1" ht="12.5" x14ac:dyDescent="0.25">
      <c r="B881" s="136"/>
      <c r="C881" s="105"/>
      <c r="F881" s="27"/>
      <c r="G881" s="26"/>
      <c r="H881" s="26"/>
      <c r="I881" s="24"/>
      <c r="J881" s="26"/>
      <c r="L881" s="25"/>
      <c r="M881" s="25"/>
      <c r="N881" s="25"/>
      <c r="O881" s="27"/>
      <c r="P881" s="159"/>
    </row>
    <row r="882" spans="2:16" s="43" customFormat="1" ht="12.5" x14ac:dyDescent="0.25">
      <c r="B882" s="136"/>
      <c r="C882" s="105"/>
      <c r="F882" s="27"/>
      <c r="G882" s="26"/>
      <c r="H882" s="26"/>
      <c r="I882" s="24"/>
      <c r="J882" s="26"/>
      <c r="L882" s="25"/>
      <c r="M882" s="25"/>
      <c r="N882" s="25"/>
      <c r="O882" s="27"/>
      <c r="P882" s="159"/>
    </row>
    <row r="883" spans="2:16" s="43" customFormat="1" ht="12.5" x14ac:dyDescent="0.25">
      <c r="B883" s="136"/>
      <c r="C883" s="105"/>
      <c r="F883" s="27"/>
      <c r="G883" s="26"/>
      <c r="H883" s="26"/>
      <c r="I883" s="24"/>
      <c r="J883" s="26"/>
      <c r="L883" s="25"/>
      <c r="M883" s="25"/>
      <c r="N883" s="25"/>
      <c r="O883" s="27"/>
      <c r="P883" s="159"/>
    </row>
    <row r="884" spans="2:16" s="43" customFormat="1" ht="12.5" x14ac:dyDescent="0.25">
      <c r="B884" s="136"/>
      <c r="C884" s="105"/>
      <c r="F884" s="27"/>
      <c r="G884" s="26"/>
      <c r="H884" s="26"/>
      <c r="I884" s="24"/>
      <c r="J884" s="26"/>
      <c r="L884" s="25"/>
      <c r="M884" s="25"/>
      <c r="N884" s="25"/>
      <c r="O884" s="27"/>
      <c r="P884" s="159"/>
    </row>
    <row r="885" spans="2:16" s="43" customFormat="1" ht="12.5" x14ac:dyDescent="0.25">
      <c r="B885" s="136"/>
      <c r="C885" s="105"/>
      <c r="F885" s="27"/>
      <c r="G885" s="26"/>
      <c r="H885" s="26"/>
      <c r="I885" s="24"/>
      <c r="J885" s="26"/>
      <c r="L885" s="25"/>
      <c r="M885" s="25"/>
      <c r="N885" s="25"/>
      <c r="O885" s="27"/>
      <c r="P885" s="159"/>
    </row>
    <row r="886" spans="2:16" s="43" customFormat="1" ht="12.5" x14ac:dyDescent="0.25">
      <c r="B886" s="136"/>
      <c r="C886" s="105"/>
      <c r="F886" s="27"/>
      <c r="G886" s="26"/>
      <c r="H886" s="26"/>
      <c r="I886" s="24"/>
      <c r="J886" s="26"/>
      <c r="L886" s="25"/>
      <c r="M886" s="25"/>
      <c r="N886" s="25"/>
      <c r="O886" s="27"/>
      <c r="P886" s="159"/>
    </row>
    <row r="887" spans="2:16" s="43" customFormat="1" ht="12.5" x14ac:dyDescent="0.25">
      <c r="B887" s="136"/>
      <c r="C887" s="105"/>
      <c r="F887" s="27"/>
      <c r="G887" s="26"/>
      <c r="H887" s="26"/>
      <c r="I887" s="24"/>
      <c r="J887" s="26"/>
      <c r="L887" s="25"/>
      <c r="M887" s="25"/>
      <c r="N887" s="25"/>
      <c r="O887" s="27"/>
      <c r="P887" s="159"/>
    </row>
    <row r="888" spans="2:16" s="43" customFormat="1" ht="12.5" x14ac:dyDescent="0.25">
      <c r="B888" s="136"/>
      <c r="C888" s="105"/>
      <c r="F888" s="27"/>
      <c r="G888" s="26"/>
      <c r="H888" s="26"/>
      <c r="I888" s="24"/>
      <c r="J888" s="26"/>
      <c r="L888" s="25"/>
      <c r="M888" s="25"/>
      <c r="N888" s="25"/>
      <c r="O888" s="27"/>
      <c r="P888" s="159"/>
    </row>
    <row r="889" spans="2:16" s="43" customFormat="1" ht="12.5" x14ac:dyDescent="0.25">
      <c r="B889" s="136"/>
      <c r="C889" s="105"/>
      <c r="F889" s="27"/>
      <c r="G889" s="26"/>
      <c r="H889" s="26"/>
      <c r="I889" s="24"/>
      <c r="J889" s="26"/>
      <c r="L889" s="25"/>
      <c r="M889" s="25"/>
      <c r="N889" s="25"/>
      <c r="O889" s="27"/>
      <c r="P889" s="159"/>
    </row>
    <row r="890" spans="2:16" s="43" customFormat="1" ht="12.5" x14ac:dyDescent="0.25">
      <c r="B890" s="136"/>
      <c r="C890" s="105"/>
      <c r="F890" s="27"/>
      <c r="G890" s="26"/>
      <c r="H890" s="26"/>
      <c r="I890" s="24"/>
      <c r="J890" s="26"/>
      <c r="L890" s="25"/>
      <c r="M890" s="25"/>
      <c r="N890" s="25"/>
      <c r="O890" s="27"/>
      <c r="P890" s="159"/>
    </row>
    <row r="891" spans="2:16" s="43" customFormat="1" ht="12.5" x14ac:dyDescent="0.25">
      <c r="B891" s="136"/>
      <c r="C891" s="105"/>
      <c r="F891" s="27"/>
      <c r="G891" s="26"/>
      <c r="H891" s="26"/>
      <c r="I891" s="24"/>
      <c r="J891" s="26"/>
      <c r="L891" s="25"/>
      <c r="M891" s="25"/>
      <c r="N891" s="25"/>
      <c r="O891" s="27"/>
      <c r="P891" s="159"/>
    </row>
    <row r="892" spans="2:16" s="43" customFormat="1" ht="12.5" x14ac:dyDescent="0.25">
      <c r="B892" s="136"/>
      <c r="C892" s="105"/>
      <c r="F892" s="27"/>
      <c r="G892" s="26"/>
      <c r="H892" s="26"/>
      <c r="I892" s="24"/>
      <c r="J892" s="26"/>
      <c r="L892" s="25"/>
      <c r="M892" s="25"/>
      <c r="N892" s="25"/>
      <c r="O892" s="27"/>
      <c r="P892" s="159"/>
    </row>
    <row r="893" spans="2:16" s="43" customFormat="1" ht="12.5" x14ac:dyDescent="0.25">
      <c r="B893" s="136"/>
      <c r="C893" s="105"/>
      <c r="F893" s="27"/>
      <c r="G893" s="26"/>
      <c r="H893" s="26"/>
      <c r="I893" s="24"/>
      <c r="J893" s="26"/>
      <c r="L893" s="25"/>
      <c r="M893" s="25"/>
      <c r="N893" s="25"/>
      <c r="O893" s="27"/>
      <c r="P893" s="159"/>
    </row>
    <row r="894" spans="2:16" s="43" customFormat="1" ht="12.5" x14ac:dyDescent="0.25">
      <c r="B894" s="136"/>
      <c r="C894" s="105"/>
      <c r="F894" s="27"/>
      <c r="G894" s="26"/>
      <c r="H894" s="26"/>
      <c r="I894" s="24"/>
      <c r="J894" s="26"/>
      <c r="L894" s="25"/>
      <c r="M894" s="25"/>
      <c r="N894" s="25"/>
      <c r="O894" s="27"/>
      <c r="P894" s="159"/>
    </row>
    <row r="895" spans="2:16" s="43" customFormat="1" ht="12.5" x14ac:dyDescent="0.25">
      <c r="B895" s="136"/>
      <c r="C895" s="105"/>
      <c r="F895" s="27"/>
      <c r="G895" s="26"/>
      <c r="H895" s="26"/>
      <c r="I895" s="24"/>
      <c r="J895" s="26"/>
      <c r="L895" s="25"/>
      <c r="M895" s="25"/>
      <c r="N895" s="25"/>
      <c r="O895" s="27"/>
      <c r="P895" s="159"/>
    </row>
    <row r="896" spans="2:16" s="43" customFormat="1" ht="12.5" x14ac:dyDescent="0.25">
      <c r="B896" s="136"/>
      <c r="C896" s="105"/>
      <c r="F896" s="27"/>
      <c r="G896" s="26"/>
      <c r="H896" s="26"/>
      <c r="I896" s="24"/>
      <c r="J896" s="26"/>
      <c r="L896" s="25"/>
      <c r="M896" s="25"/>
      <c r="N896" s="25"/>
      <c r="O896" s="27"/>
      <c r="P896" s="159"/>
    </row>
    <row r="897" spans="2:16" s="43" customFormat="1" ht="12.5" x14ac:dyDescent="0.25">
      <c r="B897" s="136"/>
      <c r="C897" s="105"/>
      <c r="F897" s="27"/>
      <c r="G897" s="26"/>
      <c r="H897" s="26"/>
      <c r="I897" s="24"/>
      <c r="J897" s="26"/>
      <c r="L897" s="25"/>
      <c r="M897" s="25"/>
      <c r="N897" s="25"/>
      <c r="O897" s="27"/>
      <c r="P897" s="159"/>
    </row>
    <row r="898" spans="2:16" s="43" customFormat="1" ht="12.5" x14ac:dyDescent="0.25">
      <c r="B898" s="136"/>
      <c r="C898" s="105"/>
      <c r="F898" s="27"/>
      <c r="G898" s="26"/>
      <c r="H898" s="26"/>
      <c r="I898" s="24"/>
      <c r="J898" s="26"/>
      <c r="L898" s="25"/>
      <c r="M898" s="25"/>
      <c r="N898" s="25"/>
      <c r="O898" s="27"/>
      <c r="P898" s="159"/>
    </row>
    <row r="899" spans="2:16" s="43" customFormat="1" ht="12.5" x14ac:dyDescent="0.25">
      <c r="B899" s="136"/>
      <c r="C899" s="105"/>
      <c r="F899" s="27"/>
      <c r="G899" s="26"/>
      <c r="H899" s="26"/>
      <c r="I899" s="24"/>
      <c r="J899" s="26"/>
      <c r="L899" s="25"/>
      <c r="M899" s="25"/>
      <c r="N899" s="25"/>
      <c r="O899" s="27"/>
      <c r="P899" s="159"/>
    </row>
    <row r="900" spans="2:16" s="43" customFormat="1" ht="12.5" x14ac:dyDescent="0.25">
      <c r="B900" s="136"/>
      <c r="C900" s="105"/>
      <c r="F900" s="27"/>
      <c r="G900" s="26"/>
      <c r="H900" s="26"/>
      <c r="I900" s="24"/>
      <c r="J900" s="26"/>
      <c r="L900" s="25"/>
      <c r="M900" s="25"/>
      <c r="N900" s="25"/>
      <c r="O900" s="27"/>
      <c r="P900" s="159"/>
    </row>
    <row r="901" spans="2:16" s="43" customFormat="1" ht="12.5" x14ac:dyDescent="0.25">
      <c r="B901" s="136"/>
      <c r="C901" s="105"/>
      <c r="F901" s="27"/>
      <c r="G901" s="26"/>
      <c r="H901" s="26"/>
      <c r="I901" s="24"/>
      <c r="J901" s="26"/>
      <c r="L901" s="25"/>
      <c r="M901" s="25"/>
      <c r="N901" s="25"/>
      <c r="O901" s="27"/>
      <c r="P901" s="159"/>
    </row>
    <row r="902" spans="2:16" s="43" customFormat="1" ht="12.5" x14ac:dyDescent="0.25">
      <c r="B902" s="136"/>
      <c r="C902" s="105"/>
      <c r="F902" s="27"/>
      <c r="G902" s="26"/>
      <c r="H902" s="26"/>
      <c r="I902" s="24"/>
      <c r="J902" s="26"/>
      <c r="L902" s="25"/>
      <c r="M902" s="25"/>
      <c r="N902" s="25"/>
      <c r="O902" s="27"/>
      <c r="P902" s="159"/>
    </row>
    <row r="903" spans="2:16" s="43" customFormat="1" ht="12.5" x14ac:dyDescent="0.25">
      <c r="B903" s="136"/>
      <c r="C903" s="105"/>
      <c r="F903" s="27"/>
      <c r="G903" s="26"/>
      <c r="H903" s="26"/>
      <c r="I903" s="24"/>
      <c r="J903" s="26"/>
      <c r="L903" s="25"/>
      <c r="M903" s="25"/>
      <c r="N903" s="25"/>
      <c r="O903" s="27"/>
      <c r="P903" s="159"/>
    </row>
    <row r="904" spans="2:16" s="43" customFormat="1" ht="12.5" x14ac:dyDescent="0.25">
      <c r="B904" s="136"/>
      <c r="C904" s="105"/>
      <c r="F904" s="27"/>
      <c r="G904" s="26"/>
      <c r="H904" s="26"/>
      <c r="I904" s="24"/>
      <c r="J904" s="26"/>
      <c r="L904" s="25"/>
      <c r="M904" s="25"/>
      <c r="N904" s="25"/>
      <c r="O904" s="27"/>
      <c r="P904" s="159"/>
    </row>
    <row r="905" spans="2:16" s="43" customFormat="1" ht="12.5" x14ac:dyDescent="0.25">
      <c r="B905" s="136"/>
      <c r="C905" s="105"/>
      <c r="F905" s="27"/>
      <c r="G905" s="26"/>
      <c r="H905" s="26"/>
      <c r="I905" s="24"/>
      <c r="J905" s="26"/>
      <c r="L905" s="25"/>
      <c r="M905" s="25"/>
      <c r="N905" s="25"/>
      <c r="O905" s="27"/>
      <c r="P905" s="159"/>
    </row>
    <row r="906" spans="2:16" s="43" customFormat="1" ht="12.5" x14ac:dyDescent="0.25">
      <c r="B906" s="136"/>
      <c r="C906" s="105"/>
      <c r="F906" s="27"/>
      <c r="G906" s="26"/>
      <c r="H906" s="26"/>
      <c r="I906" s="24"/>
      <c r="J906" s="26"/>
      <c r="L906" s="25"/>
      <c r="M906" s="25"/>
      <c r="N906" s="25"/>
      <c r="O906" s="27"/>
      <c r="P906" s="159"/>
    </row>
    <row r="907" spans="2:16" s="43" customFormat="1" ht="12.5" x14ac:dyDescent="0.25">
      <c r="B907" s="136"/>
      <c r="C907" s="105"/>
      <c r="F907" s="27"/>
      <c r="G907" s="26"/>
      <c r="H907" s="26"/>
      <c r="I907" s="24"/>
      <c r="J907" s="26"/>
      <c r="L907" s="25"/>
      <c r="M907" s="25"/>
      <c r="N907" s="25"/>
      <c r="O907" s="27"/>
      <c r="P907" s="159"/>
    </row>
    <row r="908" spans="2:16" s="43" customFormat="1" ht="12.5" x14ac:dyDescent="0.25">
      <c r="B908" s="136"/>
      <c r="C908" s="105"/>
      <c r="F908" s="27"/>
      <c r="G908" s="26"/>
      <c r="H908" s="26"/>
      <c r="I908" s="24"/>
      <c r="J908" s="26"/>
      <c r="L908" s="25"/>
      <c r="M908" s="25"/>
      <c r="N908" s="25"/>
      <c r="O908" s="27"/>
      <c r="P908" s="159"/>
    </row>
    <row r="909" spans="2:16" s="43" customFormat="1" ht="12.5" x14ac:dyDescent="0.25">
      <c r="B909" s="136"/>
      <c r="C909" s="105"/>
      <c r="F909" s="27"/>
      <c r="G909" s="26"/>
      <c r="H909" s="26"/>
      <c r="I909" s="24"/>
      <c r="J909" s="26"/>
      <c r="L909" s="25"/>
      <c r="M909" s="25"/>
      <c r="N909" s="25"/>
      <c r="O909" s="27"/>
      <c r="P909" s="159"/>
    </row>
    <row r="910" spans="2:16" s="43" customFormat="1" ht="12.5" x14ac:dyDescent="0.25">
      <c r="B910" s="136"/>
      <c r="C910" s="105"/>
      <c r="F910" s="27"/>
      <c r="G910" s="26"/>
      <c r="H910" s="26"/>
      <c r="I910" s="24"/>
      <c r="J910" s="26"/>
      <c r="L910" s="25"/>
      <c r="M910" s="25"/>
      <c r="N910" s="25"/>
      <c r="O910" s="27"/>
      <c r="P910" s="159"/>
    </row>
    <row r="911" spans="2:16" s="43" customFormat="1" ht="12.5" x14ac:dyDescent="0.25">
      <c r="B911" s="136"/>
      <c r="C911" s="105"/>
      <c r="F911" s="27"/>
      <c r="G911" s="26"/>
      <c r="H911" s="26"/>
      <c r="I911" s="24"/>
      <c r="J911" s="26"/>
      <c r="L911" s="25"/>
      <c r="M911" s="25"/>
      <c r="N911" s="25"/>
      <c r="O911" s="27"/>
      <c r="P911" s="159"/>
    </row>
    <row r="912" spans="2:16" s="43" customFormat="1" ht="12.5" x14ac:dyDescent="0.25">
      <c r="B912" s="136"/>
      <c r="C912" s="105"/>
      <c r="F912" s="27"/>
      <c r="G912" s="26"/>
      <c r="H912" s="26"/>
      <c r="I912" s="24"/>
      <c r="J912" s="26"/>
      <c r="L912" s="25"/>
      <c r="M912" s="25"/>
      <c r="N912" s="25"/>
      <c r="O912" s="27"/>
      <c r="P912" s="159"/>
    </row>
    <row r="913" spans="2:16" s="43" customFormat="1" ht="12.5" x14ac:dyDescent="0.25">
      <c r="B913" s="136"/>
      <c r="C913" s="105"/>
      <c r="F913" s="27"/>
      <c r="G913" s="26"/>
      <c r="H913" s="26"/>
      <c r="I913" s="24"/>
      <c r="J913" s="26"/>
      <c r="L913" s="25"/>
      <c r="M913" s="25"/>
      <c r="N913" s="25"/>
      <c r="O913" s="27"/>
      <c r="P913" s="159"/>
    </row>
    <row r="914" spans="2:16" s="43" customFormat="1" ht="12.5" x14ac:dyDescent="0.25">
      <c r="B914" s="136"/>
      <c r="C914" s="105"/>
      <c r="F914" s="27"/>
      <c r="G914" s="26"/>
      <c r="H914" s="26"/>
      <c r="I914" s="24"/>
      <c r="J914" s="26"/>
      <c r="L914" s="25"/>
      <c r="M914" s="25"/>
      <c r="N914" s="25"/>
      <c r="O914" s="27"/>
      <c r="P914" s="159"/>
    </row>
    <row r="915" spans="2:16" s="43" customFormat="1" ht="12.5" x14ac:dyDescent="0.25">
      <c r="B915" s="136"/>
      <c r="C915" s="105"/>
      <c r="F915" s="27"/>
      <c r="G915" s="26"/>
      <c r="H915" s="26"/>
      <c r="I915" s="24"/>
      <c r="J915" s="26"/>
      <c r="L915" s="25"/>
      <c r="M915" s="25"/>
      <c r="N915" s="25"/>
      <c r="O915" s="27"/>
      <c r="P915" s="159"/>
    </row>
    <row r="916" spans="2:16" s="43" customFormat="1" ht="12.5" x14ac:dyDescent="0.25">
      <c r="B916" s="136"/>
      <c r="C916" s="105"/>
      <c r="F916" s="27"/>
      <c r="G916" s="26"/>
      <c r="H916" s="26"/>
      <c r="I916" s="24"/>
      <c r="J916" s="26"/>
      <c r="L916" s="25"/>
      <c r="M916" s="25"/>
      <c r="N916" s="25"/>
      <c r="O916" s="27"/>
      <c r="P916" s="159"/>
    </row>
    <row r="917" spans="2:16" s="43" customFormat="1" ht="12.5" x14ac:dyDescent="0.25">
      <c r="B917" s="136"/>
      <c r="C917" s="105"/>
      <c r="F917" s="27"/>
      <c r="G917" s="26"/>
      <c r="H917" s="26"/>
      <c r="I917" s="24"/>
      <c r="J917" s="26"/>
      <c r="L917" s="25"/>
      <c r="M917" s="25"/>
      <c r="N917" s="25"/>
      <c r="O917" s="27"/>
      <c r="P917" s="159"/>
    </row>
    <row r="918" spans="2:16" s="43" customFormat="1" ht="12.5" x14ac:dyDescent="0.25">
      <c r="B918" s="136"/>
      <c r="C918" s="105"/>
      <c r="F918" s="27"/>
      <c r="G918" s="26"/>
      <c r="H918" s="26"/>
      <c r="I918" s="24"/>
      <c r="J918" s="26"/>
      <c r="L918" s="25"/>
      <c r="M918" s="25"/>
      <c r="N918" s="25"/>
      <c r="O918" s="27"/>
      <c r="P918" s="159"/>
    </row>
    <row r="919" spans="2:16" s="43" customFormat="1" ht="12.5" x14ac:dyDescent="0.25">
      <c r="B919" s="136"/>
      <c r="C919" s="105"/>
      <c r="F919" s="27"/>
      <c r="G919" s="26"/>
      <c r="H919" s="26"/>
      <c r="I919" s="24"/>
      <c r="J919" s="26"/>
      <c r="L919" s="25"/>
      <c r="M919" s="25"/>
      <c r="N919" s="25"/>
      <c r="O919" s="27"/>
      <c r="P919" s="159"/>
    </row>
    <row r="920" spans="2:16" s="43" customFormat="1" ht="12.5" x14ac:dyDescent="0.25">
      <c r="B920" s="136"/>
      <c r="C920" s="105"/>
      <c r="F920" s="27"/>
      <c r="G920" s="26"/>
      <c r="H920" s="26"/>
      <c r="I920" s="24"/>
      <c r="J920" s="26"/>
      <c r="L920" s="25"/>
      <c r="M920" s="25"/>
      <c r="N920" s="25"/>
      <c r="O920" s="27"/>
      <c r="P920" s="159"/>
    </row>
    <row r="921" spans="2:16" s="43" customFormat="1" ht="12.5" x14ac:dyDescent="0.25">
      <c r="B921" s="136"/>
      <c r="C921" s="105"/>
      <c r="F921" s="27"/>
      <c r="G921" s="26"/>
      <c r="H921" s="26"/>
      <c r="I921" s="24"/>
      <c r="J921" s="26"/>
      <c r="L921" s="25"/>
      <c r="M921" s="25"/>
      <c r="N921" s="25"/>
      <c r="O921" s="27"/>
      <c r="P921" s="159"/>
    </row>
    <row r="922" spans="2:16" s="43" customFormat="1" ht="12.5" x14ac:dyDescent="0.25">
      <c r="B922" s="136"/>
      <c r="C922" s="105"/>
      <c r="F922" s="27"/>
      <c r="G922" s="26"/>
      <c r="H922" s="26"/>
      <c r="I922" s="24"/>
      <c r="J922" s="26"/>
      <c r="L922" s="25"/>
      <c r="M922" s="25"/>
      <c r="N922" s="25"/>
      <c r="O922" s="27"/>
      <c r="P922" s="159"/>
    </row>
    <row r="923" spans="2:16" s="43" customFormat="1" ht="12.5" x14ac:dyDescent="0.25">
      <c r="B923" s="136"/>
      <c r="C923" s="105"/>
      <c r="F923" s="27"/>
      <c r="G923" s="26"/>
      <c r="H923" s="26"/>
      <c r="I923" s="24"/>
      <c r="J923" s="26"/>
      <c r="L923" s="25"/>
      <c r="M923" s="25"/>
      <c r="N923" s="25"/>
      <c r="O923" s="27"/>
      <c r="P923" s="159"/>
    </row>
    <row r="924" spans="2:16" s="43" customFormat="1" ht="12.5" x14ac:dyDescent="0.25">
      <c r="B924" s="136"/>
      <c r="C924" s="105"/>
      <c r="F924" s="27"/>
      <c r="G924" s="26"/>
      <c r="H924" s="26"/>
      <c r="I924" s="24"/>
      <c r="J924" s="26"/>
      <c r="L924" s="25"/>
      <c r="M924" s="25"/>
      <c r="N924" s="25"/>
      <c r="O924" s="27"/>
      <c r="P924" s="159"/>
    </row>
    <row r="925" spans="2:16" s="43" customFormat="1" ht="12.5" x14ac:dyDescent="0.25">
      <c r="B925" s="136"/>
      <c r="C925" s="105"/>
      <c r="F925" s="27"/>
      <c r="G925" s="26"/>
      <c r="H925" s="26"/>
      <c r="I925" s="24"/>
      <c r="J925" s="26"/>
      <c r="L925" s="25"/>
      <c r="M925" s="25"/>
      <c r="N925" s="25"/>
      <c r="O925" s="27"/>
      <c r="P925" s="159"/>
    </row>
    <row r="926" spans="2:16" s="43" customFormat="1" ht="12.5" x14ac:dyDescent="0.25">
      <c r="B926" s="136"/>
      <c r="C926" s="105"/>
      <c r="F926" s="27"/>
      <c r="G926" s="26"/>
      <c r="H926" s="26"/>
      <c r="I926" s="24"/>
      <c r="J926" s="26"/>
      <c r="L926" s="25"/>
      <c r="M926" s="25"/>
      <c r="N926" s="25"/>
      <c r="O926" s="27"/>
      <c r="P926" s="159"/>
    </row>
    <row r="927" spans="2:16" s="43" customFormat="1" ht="12.5" x14ac:dyDescent="0.25">
      <c r="B927" s="136"/>
      <c r="C927" s="105"/>
      <c r="F927" s="27"/>
      <c r="G927" s="26"/>
      <c r="H927" s="26"/>
      <c r="I927" s="24"/>
      <c r="J927" s="26"/>
      <c r="L927" s="25"/>
      <c r="M927" s="25"/>
      <c r="N927" s="25"/>
      <c r="O927" s="27"/>
      <c r="P927" s="159"/>
    </row>
    <row r="928" spans="2:16" s="43" customFormat="1" ht="12.5" x14ac:dyDescent="0.25">
      <c r="B928" s="136"/>
      <c r="C928" s="105"/>
      <c r="F928" s="27"/>
      <c r="G928" s="26"/>
      <c r="H928" s="26"/>
      <c r="I928" s="24"/>
      <c r="J928" s="26"/>
      <c r="L928" s="25"/>
      <c r="M928" s="25"/>
      <c r="N928" s="25"/>
      <c r="O928" s="27"/>
      <c r="P928" s="159"/>
    </row>
    <row r="929" spans="2:16" s="43" customFormat="1" ht="12.5" x14ac:dyDescent="0.25">
      <c r="B929" s="136"/>
      <c r="C929" s="105"/>
      <c r="F929" s="27"/>
      <c r="G929" s="26"/>
      <c r="H929" s="26"/>
      <c r="I929" s="24"/>
      <c r="J929" s="26"/>
      <c r="L929" s="25"/>
      <c r="M929" s="25"/>
      <c r="N929" s="25"/>
      <c r="O929" s="27"/>
      <c r="P929" s="159"/>
    </row>
    <row r="930" spans="2:16" s="43" customFormat="1" ht="12.5" x14ac:dyDescent="0.25">
      <c r="B930" s="136"/>
      <c r="C930" s="105"/>
      <c r="F930" s="27"/>
      <c r="G930" s="26"/>
      <c r="H930" s="26"/>
      <c r="I930" s="24"/>
      <c r="J930" s="26"/>
      <c r="L930" s="25"/>
      <c r="M930" s="25"/>
      <c r="N930" s="25"/>
      <c r="O930" s="27"/>
      <c r="P930" s="159"/>
    </row>
    <row r="931" spans="2:16" s="43" customFormat="1" ht="12.5" x14ac:dyDescent="0.25">
      <c r="B931" s="136"/>
      <c r="C931" s="105"/>
      <c r="F931" s="27"/>
      <c r="G931" s="26"/>
      <c r="H931" s="26"/>
      <c r="I931" s="24"/>
      <c r="J931" s="26"/>
      <c r="L931" s="25"/>
      <c r="M931" s="25"/>
      <c r="N931" s="25"/>
      <c r="O931" s="27"/>
      <c r="P931" s="159"/>
    </row>
    <row r="932" spans="2:16" s="43" customFormat="1" ht="12.5" x14ac:dyDescent="0.25">
      <c r="B932" s="136"/>
      <c r="C932" s="105"/>
      <c r="F932" s="27"/>
      <c r="G932" s="26"/>
      <c r="H932" s="26"/>
      <c r="I932" s="24"/>
      <c r="J932" s="26"/>
      <c r="L932" s="25"/>
      <c r="M932" s="25"/>
      <c r="N932" s="25"/>
      <c r="O932" s="27"/>
      <c r="P932" s="159"/>
    </row>
    <row r="933" spans="2:16" s="43" customFormat="1" ht="12.5" x14ac:dyDescent="0.25">
      <c r="B933" s="136"/>
      <c r="C933" s="105"/>
      <c r="F933" s="27"/>
      <c r="G933" s="26"/>
      <c r="H933" s="26"/>
      <c r="I933" s="24"/>
      <c r="J933" s="26"/>
      <c r="L933" s="25"/>
      <c r="M933" s="25"/>
      <c r="N933" s="25"/>
      <c r="O933" s="27"/>
      <c r="P933" s="159"/>
    </row>
    <row r="934" spans="2:16" s="43" customFormat="1" ht="12.5" x14ac:dyDescent="0.25">
      <c r="B934" s="136"/>
      <c r="C934" s="105"/>
      <c r="F934" s="27"/>
      <c r="G934" s="26"/>
      <c r="H934" s="26"/>
      <c r="I934" s="24"/>
      <c r="J934" s="26"/>
      <c r="L934" s="25"/>
      <c r="M934" s="25"/>
      <c r="N934" s="25"/>
      <c r="O934" s="27"/>
      <c r="P934" s="159"/>
    </row>
    <row r="935" spans="2:16" s="43" customFormat="1" ht="12.5" x14ac:dyDescent="0.25">
      <c r="B935" s="136"/>
      <c r="C935" s="105"/>
      <c r="F935" s="27"/>
      <c r="G935" s="26"/>
      <c r="H935" s="26"/>
      <c r="I935" s="24"/>
      <c r="J935" s="26"/>
      <c r="L935" s="25"/>
      <c r="M935" s="25"/>
      <c r="N935" s="25"/>
      <c r="O935" s="27"/>
      <c r="P935" s="159"/>
    </row>
    <row r="936" spans="2:16" s="43" customFormat="1" ht="12.5" x14ac:dyDescent="0.25">
      <c r="B936" s="136"/>
      <c r="C936" s="105"/>
      <c r="F936" s="27"/>
      <c r="G936" s="26"/>
      <c r="H936" s="26"/>
      <c r="I936" s="24"/>
      <c r="J936" s="26"/>
      <c r="L936" s="25"/>
      <c r="M936" s="25"/>
      <c r="N936" s="25"/>
      <c r="O936" s="27"/>
      <c r="P936" s="159"/>
    </row>
    <row r="937" spans="2:16" s="43" customFormat="1" ht="12.5" x14ac:dyDescent="0.25">
      <c r="B937" s="136"/>
      <c r="C937" s="105"/>
      <c r="F937" s="27"/>
      <c r="G937" s="26"/>
      <c r="H937" s="26"/>
      <c r="I937" s="24"/>
      <c r="J937" s="26"/>
      <c r="L937" s="25"/>
      <c r="M937" s="25"/>
      <c r="N937" s="25"/>
      <c r="O937" s="27"/>
      <c r="P937" s="159"/>
    </row>
    <row r="938" spans="2:16" s="43" customFormat="1" ht="12.5" x14ac:dyDescent="0.25">
      <c r="B938" s="136"/>
      <c r="C938" s="105"/>
      <c r="F938" s="27"/>
      <c r="G938" s="26"/>
      <c r="H938" s="26"/>
      <c r="I938" s="24"/>
      <c r="J938" s="26"/>
      <c r="L938" s="25"/>
      <c r="M938" s="25"/>
      <c r="N938" s="25"/>
      <c r="O938" s="27"/>
      <c r="P938" s="159"/>
    </row>
    <row r="939" spans="2:16" s="43" customFormat="1" ht="12.5" x14ac:dyDescent="0.25">
      <c r="B939" s="136"/>
      <c r="C939" s="105"/>
      <c r="F939" s="27"/>
      <c r="G939" s="26"/>
      <c r="H939" s="26"/>
      <c r="I939" s="24"/>
      <c r="J939" s="26"/>
      <c r="L939" s="25"/>
      <c r="M939" s="25"/>
      <c r="N939" s="25"/>
      <c r="O939" s="27"/>
      <c r="P939" s="159"/>
    </row>
    <row r="940" spans="2:16" s="43" customFormat="1" ht="12.5" x14ac:dyDescent="0.25">
      <c r="B940" s="136"/>
      <c r="C940" s="105"/>
      <c r="F940" s="27"/>
      <c r="G940" s="26"/>
      <c r="H940" s="26"/>
      <c r="I940" s="24"/>
      <c r="J940" s="26"/>
      <c r="L940" s="25"/>
      <c r="M940" s="25"/>
      <c r="N940" s="25"/>
      <c r="O940" s="27"/>
      <c r="P940" s="159"/>
    </row>
    <row r="941" spans="2:16" s="43" customFormat="1" ht="12.5" x14ac:dyDescent="0.25">
      <c r="B941" s="136"/>
      <c r="C941" s="105"/>
      <c r="F941" s="27"/>
      <c r="G941" s="26"/>
      <c r="H941" s="26"/>
      <c r="I941" s="24"/>
      <c r="J941" s="26"/>
      <c r="L941" s="25"/>
      <c r="M941" s="25"/>
      <c r="N941" s="25"/>
      <c r="O941" s="27"/>
      <c r="P941" s="159"/>
    </row>
    <row r="942" spans="2:16" s="43" customFormat="1" ht="12.5" x14ac:dyDescent="0.25">
      <c r="B942" s="136"/>
      <c r="C942" s="105"/>
      <c r="F942" s="27"/>
      <c r="G942" s="26"/>
      <c r="H942" s="26"/>
      <c r="I942" s="24"/>
      <c r="J942" s="26"/>
      <c r="L942" s="25"/>
      <c r="M942" s="25"/>
      <c r="N942" s="25"/>
      <c r="O942" s="27"/>
      <c r="P942" s="159"/>
    </row>
    <row r="943" spans="2:16" s="43" customFormat="1" ht="12.5" x14ac:dyDescent="0.25">
      <c r="B943" s="136"/>
      <c r="C943" s="105"/>
      <c r="F943" s="27"/>
      <c r="G943" s="26"/>
      <c r="H943" s="26"/>
      <c r="I943" s="24"/>
      <c r="J943" s="26"/>
      <c r="L943" s="25"/>
      <c r="M943" s="25"/>
      <c r="N943" s="25"/>
      <c r="O943" s="27"/>
      <c r="P943" s="159"/>
    </row>
    <row r="944" spans="2:16" s="43" customFormat="1" ht="12.5" x14ac:dyDescent="0.25">
      <c r="B944" s="136"/>
      <c r="C944" s="105"/>
      <c r="F944" s="27"/>
      <c r="G944" s="26"/>
      <c r="H944" s="26"/>
      <c r="I944" s="24"/>
      <c r="J944" s="26"/>
      <c r="L944" s="25"/>
      <c r="M944" s="25"/>
      <c r="N944" s="25"/>
      <c r="O944" s="27"/>
      <c r="P944" s="159"/>
    </row>
    <row r="945" spans="2:16" s="43" customFormat="1" ht="12.5" x14ac:dyDescent="0.25">
      <c r="B945" s="136"/>
      <c r="C945" s="105"/>
      <c r="F945" s="27"/>
      <c r="G945" s="26"/>
      <c r="H945" s="26"/>
      <c r="I945" s="24"/>
      <c r="J945" s="26"/>
      <c r="L945" s="25"/>
      <c r="M945" s="25"/>
      <c r="N945" s="25"/>
      <c r="O945" s="27"/>
      <c r="P945" s="159"/>
    </row>
    <row r="946" spans="2:16" s="43" customFormat="1" ht="12.5" x14ac:dyDescent="0.25">
      <c r="B946" s="136"/>
      <c r="C946" s="105"/>
      <c r="F946" s="27"/>
      <c r="G946" s="26"/>
      <c r="H946" s="26"/>
      <c r="I946" s="24"/>
      <c r="J946" s="26"/>
      <c r="L946" s="25"/>
      <c r="M946" s="25"/>
      <c r="N946" s="25"/>
      <c r="O946" s="27"/>
      <c r="P946" s="159"/>
    </row>
    <row r="947" spans="2:16" s="43" customFormat="1" ht="12.5" x14ac:dyDescent="0.25">
      <c r="B947" s="136"/>
      <c r="C947" s="105"/>
      <c r="F947" s="27"/>
      <c r="G947" s="26"/>
      <c r="H947" s="26"/>
      <c r="I947" s="24"/>
      <c r="J947" s="26"/>
      <c r="L947" s="25"/>
      <c r="M947" s="25"/>
      <c r="N947" s="25"/>
      <c r="O947" s="27"/>
      <c r="P947" s="159"/>
    </row>
    <row r="948" spans="2:16" s="43" customFormat="1" ht="12.5" x14ac:dyDescent="0.25">
      <c r="B948" s="136"/>
      <c r="C948" s="105"/>
      <c r="F948" s="27"/>
      <c r="G948" s="26"/>
      <c r="H948" s="26"/>
      <c r="I948" s="24"/>
      <c r="J948" s="26"/>
      <c r="L948" s="25"/>
      <c r="M948" s="25"/>
      <c r="N948" s="25"/>
      <c r="O948" s="27"/>
      <c r="P948" s="159"/>
    </row>
    <row r="949" spans="2:16" s="43" customFormat="1" ht="12.5" x14ac:dyDescent="0.25">
      <c r="B949" s="136"/>
      <c r="C949" s="105"/>
      <c r="F949" s="27"/>
      <c r="G949" s="26"/>
      <c r="H949" s="26"/>
      <c r="I949" s="24"/>
      <c r="J949" s="26"/>
      <c r="L949" s="25"/>
      <c r="M949" s="25"/>
      <c r="N949" s="25"/>
      <c r="O949" s="27"/>
      <c r="P949" s="159"/>
    </row>
    <row r="950" spans="2:16" s="43" customFormat="1" ht="12.5" x14ac:dyDescent="0.25">
      <c r="B950" s="136"/>
      <c r="C950" s="105"/>
      <c r="F950" s="27"/>
      <c r="G950" s="26"/>
      <c r="H950" s="26"/>
      <c r="I950" s="24"/>
      <c r="J950" s="26"/>
      <c r="L950" s="25"/>
      <c r="M950" s="25"/>
      <c r="N950" s="25"/>
      <c r="O950" s="27"/>
      <c r="P950" s="159"/>
    </row>
    <row r="951" spans="2:16" s="43" customFormat="1" ht="12.5" x14ac:dyDescent="0.25">
      <c r="B951" s="136"/>
      <c r="C951" s="105"/>
      <c r="F951" s="27"/>
      <c r="G951" s="26"/>
      <c r="H951" s="26"/>
      <c r="I951" s="24"/>
      <c r="J951" s="26"/>
      <c r="L951" s="25"/>
      <c r="M951" s="25"/>
      <c r="N951" s="25"/>
      <c r="O951" s="27"/>
      <c r="P951" s="159"/>
    </row>
    <row r="952" spans="2:16" s="43" customFormat="1" ht="12.5" x14ac:dyDescent="0.25">
      <c r="B952" s="136"/>
      <c r="C952" s="105"/>
      <c r="F952" s="27"/>
      <c r="G952" s="26"/>
      <c r="H952" s="26"/>
      <c r="I952" s="24"/>
      <c r="J952" s="26"/>
      <c r="L952" s="25"/>
      <c r="M952" s="25"/>
      <c r="N952" s="25"/>
      <c r="O952" s="27"/>
      <c r="P952" s="159"/>
    </row>
    <row r="953" spans="2:16" s="43" customFormat="1" ht="12.5" x14ac:dyDescent="0.25">
      <c r="B953" s="136"/>
      <c r="C953" s="105"/>
      <c r="F953" s="27"/>
      <c r="G953" s="26"/>
      <c r="H953" s="26"/>
      <c r="I953" s="24"/>
      <c r="J953" s="26"/>
      <c r="L953" s="25"/>
      <c r="M953" s="25"/>
      <c r="N953" s="25"/>
      <c r="O953" s="27"/>
      <c r="P953" s="159"/>
    </row>
    <row r="954" spans="2:16" s="43" customFormat="1" ht="12.5" x14ac:dyDescent="0.25">
      <c r="B954" s="136"/>
      <c r="C954" s="105"/>
      <c r="F954" s="27"/>
      <c r="G954" s="26"/>
      <c r="H954" s="26"/>
      <c r="I954" s="24"/>
      <c r="J954" s="26"/>
      <c r="L954" s="25"/>
      <c r="M954" s="25"/>
      <c r="N954" s="25"/>
      <c r="O954" s="27"/>
      <c r="P954" s="159"/>
    </row>
    <row r="955" spans="2:16" s="43" customFormat="1" ht="12.5" x14ac:dyDescent="0.25">
      <c r="B955" s="136"/>
      <c r="C955" s="105"/>
      <c r="F955" s="27"/>
      <c r="G955" s="26"/>
      <c r="H955" s="26"/>
      <c r="I955" s="24"/>
      <c r="J955" s="26"/>
      <c r="L955" s="25"/>
      <c r="M955" s="25"/>
      <c r="N955" s="25"/>
      <c r="O955" s="27"/>
      <c r="P955" s="159"/>
    </row>
    <row r="956" spans="2:16" s="43" customFormat="1" ht="12.5" x14ac:dyDescent="0.25">
      <c r="B956" s="136"/>
      <c r="C956" s="105"/>
      <c r="F956" s="27"/>
      <c r="G956" s="26"/>
      <c r="H956" s="26"/>
      <c r="I956" s="24"/>
      <c r="J956" s="26"/>
      <c r="L956" s="25"/>
      <c r="M956" s="25"/>
      <c r="N956" s="25"/>
      <c r="O956" s="27"/>
      <c r="P956" s="159"/>
    </row>
    <row r="957" spans="2:16" s="43" customFormat="1" ht="12.5" x14ac:dyDescent="0.25">
      <c r="B957" s="136"/>
      <c r="C957" s="105"/>
      <c r="F957" s="27"/>
      <c r="G957" s="26"/>
      <c r="H957" s="26"/>
      <c r="I957" s="24"/>
      <c r="J957" s="26"/>
      <c r="L957" s="25"/>
      <c r="M957" s="25"/>
      <c r="N957" s="25"/>
      <c r="O957" s="27"/>
      <c r="P957" s="159"/>
    </row>
    <row r="958" spans="2:16" s="43" customFormat="1" ht="12.5" x14ac:dyDescent="0.25">
      <c r="B958" s="136"/>
      <c r="C958" s="105"/>
      <c r="F958" s="27"/>
      <c r="G958" s="26"/>
      <c r="H958" s="26"/>
      <c r="I958" s="24"/>
      <c r="J958" s="26"/>
      <c r="L958" s="25"/>
      <c r="M958" s="25"/>
      <c r="N958" s="25"/>
      <c r="O958" s="27"/>
      <c r="P958" s="159"/>
    </row>
    <row r="959" spans="2:16" s="43" customFormat="1" ht="12.5" x14ac:dyDescent="0.25">
      <c r="B959" s="136"/>
      <c r="C959" s="105"/>
      <c r="F959" s="27"/>
      <c r="G959" s="26"/>
      <c r="H959" s="26"/>
      <c r="I959" s="24"/>
      <c r="J959" s="26"/>
      <c r="L959" s="25"/>
      <c r="M959" s="25"/>
      <c r="N959" s="25"/>
      <c r="O959" s="27"/>
      <c r="P959" s="159"/>
    </row>
    <row r="960" spans="2:16" s="43" customFormat="1" ht="12.5" x14ac:dyDescent="0.25">
      <c r="B960" s="136"/>
      <c r="C960" s="105"/>
      <c r="F960" s="27"/>
      <c r="G960" s="26"/>
      <c r="H960" s="26"/>
      <c r="I960" s="24"/>
      <c r="J960" s="26"/>
      <c r="L960" s="25"/>
      <c r="M960" s="25"/>
      <c r="N960" s="25"/>
      <c r="O960" s="27"/>
      <c r="P960" s="159"/>
    </row>
    <row r="961" spans="2:16" s="43" customFormat="1" ht="12.5" x14ac:dyDescent="0.25">
      <c r="B961" s="136"/>
      <c r="C961" s="105"/>
      <c r="F961" s="27"/>
      <c r="G961" s="26"/>
      <c r="H961" s="26"/>
      <c r="I961" s="24"/>
      <c r="J961" s="26"/>
      <c r="L961" s="25"/>
      <c r="M961" s="25"/>
      <c r="N961" s="25"/>
      <c r="O961" s="27"/>
      <c r="P961" s="159"/>
    </row>
    <row r="962" spans="2:16" s="43" customFormat="1" ht="12.5" x14ac:dyDescent="0.25">
      <c r="B962" s="136"/>
      <c r="C962" s="105"/>
      <c r="F962" s="27"/>
      <c r="G962" s="26"/>
      <c r="H962" s="26"/>
      <c r="I962" s="24"/>
      <c r="J962" s="26"/>
      <c r="L962" s="25"/>
      <c r="M962" s="25"/>
      <c r="N962" s="25"/>
      <c r="O962" s="27"/>
      <c r="P962" s="159"/>
    </row>
    <row r="963" spans="2:16" s="43" customFormat="1" ht="12.5" x14ac:dyDescent="0.25">
      <c r="B963" s="136"/>
      <c r="C963" s="105"/>
      <c r="F963" s="27"/>
      <c r="G963" s="26"/>
      <c r="H963" s="26"/>
      <c r="I963" s="24"/>
      <c r="J963" s="26"/>
      <c r="L963" s="25"/>
      <c r="M963" s="25"/>
      <c r="N963" s="25"/>
      <c r="O963" s="27"/>
      <c r="P963" s="159"/>
    </row>
    <row r="964" spans="2:16" s="43" customFormat="1" ht="12.5" x14ac:dyDescent="0.25">
      <c r="B964" s="136"/>
      <c r="C964" s="105"/>
      <c r="F964" s="27"/>
      <c r="G964" s="26"/>
      <c r="H964" s="26"/>
      <c r="I964" s="24"/>
      <c r="J964" s="26"/>
      <c r="L964" s="25"/>
      <c r="M964" s="25"/>
      <c r="N964" s="25"/>
      <c r="O964" s="27"/>
      <c r="P964" s="159"/>
    </row>
    <row r="965" spans="2:16" s="43" customFormat="1" ht="12.5" x14ac:dyDescent="0.25">
      <c r="B965" s="136"/>
      <c r="C965" s="105"/>
      <c r="F965" s="27"/>
      <c r="G965" s="26"/>
      <c r="H965" s="26"/>
      <c r="I965" s="24"/>
      <c r="J965" s="26"/>
      <c r="L965" s="25"/>
      <c r="M965" s="25"/>
      <c r="N965" s="25"/>
      <c r="O965" s="27"/>
      <c r="P965" s="159"/>
    </row>
    <row r="966" spans="2:16" s="43" customFormat="1" ht="12.5" x14ac:dyDescent="0.25">
      <c r="B966" s="136"/>
      <c r="C966" s="105"/>
      <c r="F966" s="27"/>
      <c r="G966" s="26"/>
      <c r="H966" s="26"/>
      <c r="I966" s="24"/>
      <c r="J966" s="26"/>
      <c r="L966" s="25"/>
      <c r="M966" s="25"/>
      <c r="N966" s="25"/>
      <c r="O966" s="27"/>
      <c r="P966" s="159"/>
    </row>
    <row r="967" spans="2:16" s="43" customFormat="1" ht="12.5" x14ac:dyDescent="0.25">
      <c r="B967" s="136"/>
      <c r="C967" s="105"/>
      <c r="F967" s="27"/>
      <c r="G967" s="26"/>
      <c r="H967" s="26"/>
      <c r="I967" s="24"/>
      <c r="J967" s="26"/>
      <c r="L967" s="25"/>
      <c r="M967" s="25"/>
      <c r="N967" s="25"/>
      <c r="O967" s="27"/>
      <c r="P967" s="159"/>
    </row>
    <row r="968" spans="2:16" s="43" customFormat="1" ht="12.5" x14ac:dyDescent="0.25">
      <c r="B968" s="136"/>
      <c r="C968" s="105"/>
      <c r="F968" s="27"/>
      <c r="G968" s="26"/>
      <c r="H968" s="26"/>
      <c r="I968" s="24"/>
      <c r="J968" s="26"/>
      <c r="L968" s="25"/>
      <c r="M968" s="25"/>
      <c r="N968" s="25"/>
      <c r="O968" s="27"/>
      <c r="P968" s="159"/>
    </row>
    <row r="969" spans="2:16" s="43" customFormat="1" ht="12.5" x14ac:dyDescent="0.25">
      <c r="B969" s="136"/>
      <c r="C969" s="105"/>
      <c r="F969" s="27"/>
      <c r="G969" s="26"/>
      <c r="H969" s="26"/>
      <c r="I969" s="24"/>
      <c r="J969" s="26"/>
      <c r="L969" s="25"/>
      <c r="M969" s="25"/>
      <c r="N969" s="25"/>
      <c r="O969" s="27"/>
      <c r="P969" s="159"/>
    </row>
    <row r="970" spans="2:16" s="43" customFormat="1" ht="12.5" x14ac:dyDescent="0.25">
      <c r="B970" s="136"/>
      <c r="C970" s="105"/>
      <c r="F970" s="27"/>
      <c r="G970" s="26"/>
      <c r="H970" s="26"/>
      <c r="I970" s="24"/>
      <c r="J970" s="26"/>
      <c r="L970" s="25"/>
      <c r="M970" s="25"/>
      <c r="N970" s="25"/>
      <c r="O970" s="27"/>
      <c r="P970" s="159"/>
    </row>
    <row r="971" spans="2:16" s="43" customFormat="1" ht="12.5" x14ac:dyDescent="0.25">
      <c r="B971" s="136"/>
      <c r="C971" s="105"/>
      <c r="F971" s="27"/>
      <c r="G971" s="26"/>
      <c r="H971" s="26"/>
      <c r="I971" s="24"/>
      <c r="J971" s="26"/>
      <c r="L971" s="25"/>
      <c r="M971" s="25"/>
      <c r="N971" s="25"/>
      <c r="O971" s="27"/>
      <c r="P971" s="159"/>
    </row>
    <row r="972" spans="2:16" s="43" customFormat="1" ht="12.5" x14ac:dyDescent="0.25">
      <c r="B972" s="136"/>
      <c r="C972" s="105"/>
      <c r="F972" s="27"/>
      <c r="G972" s="26"/>
      <c r="H972" s="26"/>
      <c r="I972" s="24"/>
      <c r="J972" s="26"/>
      <c r="L972" s="25"/>
      <c r="M972" s="25"/>
      <c r="N972" s="25"/>
      <c r="O972" s="27"/>
      <c r="P972" s="159"/>
    </row>
    <row r="973" spans="2:16" s="43" customFormat="1" ht="12.5" x14ac:dyDescent="0.25">
      <c r="B973" s="136"/>
      <c r="C973" s="105"/>
      <c r="F973" s="27"/>
      <c r="G973" s="26"/>
      <c r="H973" s="26"/>
      <c r="I973" s="24"/>
      <c r="J973" s="26"/>
      <c r="L973" s="25"/>
      <c r="M973" s="25"/>
      <c r="N973" s="25"/>
      <c r="O973" s="27"/>
      <c r="P973" s="159"/>
    </row>
    <row r="974" spans="2:16" s="43" customFormat="1" ht="12.5" x14ac:dyDescent="0.25">
      <c r="B974" s="136"/>
      <c r="C974" s="105"/>
      <c r="F974" s="27"/>
      <c r="G974" s="26"/>
      <c r="H974" s="26"/>
      <c r="I974" s="24"/>
      <c r="J974" s="26"/>
      <c r="L974" s="25"/>
      <c r="M974" s="25"/>
      <c r="N974" s="25"/>
      <c r="O974" s="27"/>
      <c r="P974" s="159"/>
    </row>
    <row r="975" spans="2:16" s="43" customFormat="1" ht="12.5" x14ac:dyDescent="0.25">
      <c r="B975" s="136"/>
      <c r="C975" s="105"/>
      <c r="F975" s="27"/>
      <c r="G975" s="26"/>
      <c r="H975" s="26"/>
      <c r="I975" s="24"/>
      <c r="J975" s="26"/>
      <c r="L975" s="25"/>
      <c r="M975" s="25"/>
      <c r="N975" s="25"/>
      <c r="O975" s="27"/>
      <c r="P975" s="159"/>
    </row>
    <row r="976" spans="2:16" s="43" customFormat="1" ht="12.5" x14ac:dyDescent="0.25">
      <c r="B976" s="136"/>
      <c r="C976" s="105"/>
      <c r="F976" s="27"/>
      <c r="G976" s="26"/>
      <c r="H976" s="26"/>
      <c r="I976" s="24"/>
      <c r="J976" s="26"/>
      <c r="L976" s="25"/>
      <c r="M976" s="25"/>
      <c r="N976" s="25"/>
      <c r="O976" s="27"/>
      <c r="P976" s="159"/>
    </row>
    <row r="977" spans="2:16" s="43" customFormat="1" ht="12.5" x14ac:dyDescent="0.25">
      <c r="B977" s="136"/>
      <c r="C977" s="105"/>
      <c r="F977" s="27"/>
      <c r="G977" s="26"/>
      <c r="H977" s="26"/>
      <c r="I977" s="24"/>
      <c r="J977" s="26"/>
      <c r="L977" s="25"/>
      <c r="M977" s="25"/>
      <c r="N977" s="25"/>
      <c r="O977" s="27"/>
      <c r="P977" s="159"/>
    </row>
    <row r="978" spans="2:16" s="43" customFormat="1" ht="12.5" x14ac:dyDescent="0.25">
      <c r="B978" s="136"/>
      <c r="C978" s="105"/>
      <c r="F978" s="27"/>
      <c r="G978" s="26"/>
      <c r="H978" s="26"/>
      <c r="I978" s="24"/>
      <c r="J978" s="26"/>
      <c r="L978" s="25"/>
      <c r="M978" s="25"/>
      <c r="N978" s="25"/>
      <c r="O978" s="27"/>
      <c r="P978" s="159"/>
    </row>
    <row r="979" spans="2:16" s="43" customFormat="1" ht="12.5" x14ac:dyDescent="0.25">
      <c r="B979" s="136"/>
      <c r="C979" s="105"/>
      <c r="F979" s="27"/>
      <c r="G979" s="26"/>
      <c r="H979" s="26"/>
      <c r="I979" s="24"/>
      <c r="J979" s="26"/>
      <c r="L979" s="25"/>
      <c r="M979" s="25"/>
      <c r="N979" s="25"/>
      <c r="O979" s="27"/>
      <c r="P979" s="159"/>
    </row>
    <row r="980" spans="2:16" s="43" customFormat="1" ht="12.5" x14ac:dyDescent="0.25">
      <c r="B980" s="136"/>
      <c r="C980" s="105"/>
      <c r="F980" s="27"/>
      <c r="G980" s="26"/>
      <c r="H980" s="26"/>
      <c r="I980" s="24"/>
      <c r="J980" s="26"/>
      <c r="L980" s="25"/>
      <c r="M980" s="25"/>
      <c r="N980" s="25"/>
      <c r="O980" s="27"/>
      <c r="P980" s="159"/>
    </row>
    <row r="981" spans="2:16" s="43" customFormat="1" ht="12.5" x14ac:dyDescent="0.25">
      <c r="B981" s="136"/>
      <c r="C981" s="105"/>
      <c r="F981" s="27"/>
      <c r="G981" s="26"/>
      <c r="H981" s="26"/>
      <c r="I981" s="24"/>
      <c r="J981" s="26"/>
      <c r="L981" s="25"/>
      <c r="M981" s="25"/>
      <c r="N981" s="25"/>
      <c r="O981" s="27"/>
      <c r="P981" s="159"/>
    </row>
    <row r="982" spans="2:16" s="43" customFormat="1" ht="12.5" x14ac:dyDescent="0.25">
      <c r="B982" s="136"/>
      <c r="C982" s="105"/>
      <c r="F982" s="27"/>
      <c r="G982" s="26"/>
      <c r="H982" s="26"/>
      <c r="I982" s="24"/>
      <c r="J982" s="26"/>
      <c r="L982" s="25"/>
      <c r="M982" s="25"/>
      <c r="N982" s="25"/>
      <c r="O982" s="27"/>
      <c r="P982" s="159"/>
    </row>
    <row r="983" spans="2:16" s="43" customFormat="1" ht="12.5" x14ac:dyDescent="0.25">
      <c r="B983" s="136"/>
      <c r="C983" s="105"/>
      <c r="F983" s="27"/>
      <c r="G983" s="26"/>
      <c r="H983" s="26"/>
      <c r="I983" s="24"/>
      <c r="J983" s="26"/>
      <c r="L983" s="25"/>
      <c r="M983" s="25"/>
      <c r="N983" s="25"/>
      <c r="O983" s="27"/>
      <c r="P983" s="159"/>
    </row>
    <row r="984" spans="2:16" s="43" customFormat="1" ht="12.5" x14ac:dyDescent="0.25">
      <c r="B984" s="136"/>
      <c r="C984" s="105"/>
      <c r="F984" s="27"/>
      <c r="G984" s="26"/>
      <c r="H984" s="26"/>
      <c r="I984" s="24"/>
      <c r="J984" s="26"/>
      <c r="L984" s="25"/>
      <c r="M984" s="25"/>
      <c r="N984" s="25"/>
      <c r="O984" s="27"/>
      <c r="P984" s="159"/>
    </row>
    <row r="985" spans="2:16" s="43" customFormat="1" ht="12.5" x14ac:dyDescent="0.25">
      <c r="B985" s="136"/>
      <c r="C985" s="105"/>
      <c r="F985" s="27"/>
      <c r="G985" s="26"/>
      <c r="H985" s="26"/>
      <c r="I985" s="24"/>
      <c r="J985" s="26"/>
      <c r="L985" s="25"/>
      <c r="M985" s="25"/>
      <c r="N985" s="25"/>
      <c r="O985" s="27"/>
      <c r="P985" s="159"/>
    </row>
    <row r="986" spans="2:16" s="43" customFormat="1" ht="12.5" x14ac:dyDescent="0.25">
      <c r="B986" s="136"/>
      <c r="C986" s="105"/>
      <c r="F986" s="27"/>
      <c r="G986" s="26"/>
      <c r="H986" s="26"/>
      <c r="I986" s="24"/>
      <c r="J986" s="26"/>
      <c r="L986" s="25"/>
      <c r="M986" s="25"/>
      <c r="N986" s="25"/>
      <c r="O986" s="27"/>
      <c r="P986" s="159"/>
    </row>
    <row r="987" spans="2:16" s="43" customFormat="1" ht="12.5" x14ac:dyDescent="0.25">
      <c r="B987" s="136"/>
      <c r="C987" s="105"/>
      <c r="F987" s="27"/>
      <c r="G987" s="26"/>
      <c r="H987" s="26"/>
      <c r="I987" s="24"/>
      <c r="J987" s="26"/>
      <c r="L987" s="25"/>
      <c r="M987" s="25"/>
      <c r="N987" s="25"/>
      <c r="O987" s="27"/>
      <c r="P987" s="159"/>
    </row>
    <row r="988" spans="2:16" s="43" customFormat="1" ht="12.5" x14ac:dyDescent="0.25">
      <c r="B988" s="136"/>
      <c r="C988" s="105"/>
      <c r="F988" s="27"/>
      <c r="G988" s="26"/>
      <c r="H988" s="26"/>
      <c r="I988" s="24"/>
      <c r="J988" s="26"/>
      <c r="L988" s="25"/>
      <c r="M988" s="25"/>
      <c r="N988" s="25"/>
      <c r="O988" s="27"/>
      <c r="P988" s="159"/>
    </row>
    <row r="989" spans="2:16" s="43" customFormat="1" ht="12.5" x14ac:dyDescent="0.25">
      <c r="B989" s="136"/>
      <c r="C989" s="105"/>
      <c r="F989" s="27"/>
      <c r="G989" s="26"/>
      <c r="H989" s="26"/>
      <c r="I989" s="24"/>
      <c r="J989" s="26"/>
      <c r="L989" s="25"/>
      <c r="M989" s="25"/>
      <c r="N989" s="25"/>
      <c r="O989" s="27"/>
      <c r="P989" s="159"/>
    </row>
    <row r="990" spans="2:16" s="43" customFormat="1" ht="12.5" x14ac:dyDescent="0.25">
      <c r="B990" s="136"/>
      <c r="C990" s="105"/>
      <c r="F990" s="27"/>
      <c r="G990" s="26"/>
      <c r="H990" s="26"/>
      <c r="I990" s="24"/>
      <c r="J990" s="26"/>
      <c r="L990" s="25"/>
      <c r="M990" s="25"/>
      <c r="N990" s="25"/>
      <c r="O990" s="27"/>
      <c r="P990" s="159"/>
    </row>
    <row r="991" spans="2:16" s="43" customFormat="1" ht="12.5" x14ac:dyDescent="0.25">
      <c r="B991" s="136"/>
      <c r="C991" s="105"/>
      <c r="F991" s="27"/>
      <c r="G991" s="26"/>
      <c r="H991" s="26"/>
      <c r="I991" s="24"/>
      <c r="J991" s="26"/>
      <c r="L991" s="25"/>
      <c r="M991" s="25"/>
      <c r="N991" s="25"/>
      <c r="O991" s="27"/>
      <c r="P991" s="159"/>
    </row>
    <row r="992" spans="2:16" s="43" customFormat="1" ht="12.5" x14ac:dyDescent="0.25">
      <c r="B992" s="136"/>
      <c r="C992" s="105"/>
      <c r="F992" s="27"/>
      <c r="G992" s="26"/>
      <c r="H992" s="26"/>
      <c r="I992" s="24"/>
      <c r="J992" s="26"/>
      <c r="L992" s="25"/>
      <c r="M992" s="25"/>
      <c r="N992" s="25"/>
      <c r="O992" s="27"/>
      <c r="P992" s="159"/>
    </row>
    <row r="993" spans="2:16" s="43" customFormat="1" ht="12.5" x14ac:dyDescent="0.25">
      <c r="B993" s="136"/>
      <c r="C993" s="105"/>
      <c r="F993" s="27"/>
      <c r="G993" s="26"/>
      <c r="H993" s="26"/>
      <c r="I993" s="24"/>
      <c r="J993" s="26"/>
      <c r="L993" s="25"/>
      <c r="M993" s="25"/>
      <c r="N993" s="25"/>
      <c r="O993" s="27"/>
      <c r="P993" s="159"/>
    </row>
    <row r="994" spans="2:16" s="43" customFormat="1" ht="12.5" x14ac:dyDescent="0.25">
      <c r="B994" s="136"/>
      <c r="C994" s="105"/>
      <c r="F994" s="27"/>
      <c r="G994" s="26"/>
      <c r="H994" s="26"/>
      <c r="I994" s="24"/>
      <c r="J994" s="26"/>
      <c r="L994" s="25"/>
      <c r="M994" s="25"/>
      <c r="N994" s="25"/>
      <c r="O994" s="27"/>
      <c r="P994" s="159"/>
    </row>
    <row r="995" spans="2:16" s="43" customFormat="1" ht="12.5" x14ac:dyDescent="0.25">
      <c r="B995" s="136"/>
      <c r="C995" s="105"/>
      <c r="F995" s="27"/>
      <c r="G995" s="26"/>
      <c r="H995" s="26"/>
      <c r="I995" s="24"/>
      <c r="J995" s="26"/>
      <c r="L995" s="25"/>
      <c r="M995" s="25"/>
      <c r="N995" s="25"/>
      <c r="O995" s="27"/>
      <c r="P995" s="159"/>
    </row>
    <row r="996" spans="2:16" s="43" customFormat="1" ht="12.5" x14ac:dyDescent="0.25">
      <c r="B996" s="136"/>
      <c r="C996" s="105"/>
      <c r="F996" s="27"/>
      <c r="G996" s="26"/>
      <c r="H996" s="26"/>
      <c r="I996" s="24"/>
      <c r="J996" s="26"/>
      <c r="L996" s="25"/>
      <c r="M996" s="25"/>
      <c r="N996" s="25"/>
      <c r="O996" s="27"/>
      <c r="P996" s="159"/>
    </row>
    <row r="997" spans="2:16" s="43" customFormat="1" ht="12.5" x14ac:dyDescent="0.25">
      <c r="B997" s="136"/>
      <c r="C997" s="105"/>
      <c r="F997" s="27"/>
      <c r="G997" s="26"/>
      <c r="H997" s="26"/>
      <c r="I997" s="24"/>
      <c r="J997" s="26"/>
      <c r="L997" s="25"/>
      <c r="M997" s="25"/>
      <c r="N997" s="25"/>
      <c r="O997" s="27"/>
      <c r="P997" s="159"/>
    </row>
    <row r="998" spans="2:16" s="43" customFormat="1" ht="12.5" x14ac:dyDescent="0.25">
      <c r="B998" s="136"/>
      <c r="C998" s="105"/>
      <c r="F998" s="27"/>
      <c r="G998" s="26"/>
      <c r="H998" s="26"/>
      <c r="I998" s="24"/>
      <c r="J998" s="26"/>
      <c r="L998" s="25"/>
      <c r="M998" s="25"/>
      <c r="N998" s="25"/>
      <c r="O998" s="27"/>
      <c r="P998" s="159"/>
    </row>
    <row r="999" spans="2:16" s="43" customFormat="1" ht="12.5" x14ac:dyDescent="0.25">
      <c r="B999" s="136"/>
      <c r="C999" s="105"/>
      <c r="F999" s="27"/>
      <c r="G999" s="26"/>
      <c r="H999" s="26"/>
      <c r="I999" s="24"/>
      <c r="J999" s="26"/>
      <c r="L999" s="25"/>
      <c r="M999" s="25"/>
      <c r="N999" s="25"/>
      <c r="O999" s="27"/>
      <c r="P999" s="159"/>
    </row>
    <row r="1000" spans="2:16" s="43" customFormat="1" ht="12.5" x14ac:dyDescent="0.25">
      <c r="B1000" s="136"/>
      <c r="C1000" s="105"/>
      <c r="F1000" s="27"/>
      <c r="G1000" s="26"/>
      <c r="H1000" s="26"/>
      <c r="I1000" s="24"/>
      <c r="J1000" s="26"/>
      <c r="L1000" s="25"/>
      <c r="M1000" s="25"/>
      <c r="N1000" s="25"/>
      <c r="O1000" s="27"/>
      <c r="P1000" s="159"/>
    </row>
    <row r="1001" spans="2:16" s="43" customFormat="1" ht="12.5" x14ac:dyDescent="0.25">
      <c r="B1001" s="136"/>
      <c r="C1001" s="105"/>
      <c r="F1001" s="27"/>
      <c r="G1001" s="26"/>
      <c r="H1001" s="26"/>
      <c r="I1001" s="24"/>
      <c r="J1001" s="26"/>
      <c r="L1001" s="25"/>
      <c r="M1001" s="25"/>
      <c r="N1001" s="25"/>
      <c r="O1001" s="27"/>
      <c r="P1001" s="159"/>
    </row>
    <row r="1002" spans="2:16" s="43" customFormat="1" ht="12.5" x14ac:dyDescent="0.25">
      <c r="B1002" s="136"/>
      <c r="C1002" s="105"/>
      <c r="F1002" s="27"/>
      <c r="G1002" s="26"/>
      <c r="H1002" s="26"/>
      <c r="I1002" s="24"/>
      <c r="J1002" s="26"/>
      <c r="L1002" s="25"/>
      <c r="M1002" s="25"/>
      <c r="N1002" s="25"/>
      <c r="O1002" s="27"/>
      <c r="P1002" s="159"/>
    </row>
    <row r="1003" spans="2:16" s="43" customFormat="1" ht="12.5" x14ac:dyDescent="0.25">
      <c r="B1003" s="136"/>
      <c r="C1003" s="105"/>
      <c r="F1003" s="27"/>
      <c r="G1003" s="26"/>
      <c r="H1003" s="26"/>
      <c r="I1003" s="24"/>
      <c r="J1003" s="26"/>
      <c r="L1003" s="25"/>
      <c r="M1003" s="25"/>
      <c r="N1003" s="25"/>
      <c r="O1003" s="27"/>
      <c r="P1003" s="159"/>
    </row>
    <row r="1004" spans="2:16" s="43" customFormat="1" ht="12.5" x14ac:dyDescent="0.25">
      <c r="B1004" s="136"/>
      <c r="C1004" s="105"/>
      <c r="F1004" s="27"/>
      <c r="G1004" s="26"/>
      <c r="H1004" s="26"/>
      <c r="I1004" s="24"/>
      <c r="J1004" s="26"/>
      <c r="L1004" s="25"/>
      <c r="M1004" s="25"/>
      <c r="N1004" s="25"/>
      <c r="O1004" s="27"/>
      <c r="P1004" s="159"/>
    </row>
    <row r="1005" spans="2:16" s="43" customFormat="1" ht="12.5" x14ac:dyDescent="0.25">
      <c r="B1005" s="136"/>
      <c r="C1005" s="105"/>
      <c r="F1005" s="27"/>
      <c r="G1005" s="26"/>
      <c r="H1005" s="26"/>
      <c r="I1005" s="24"/>
      <c r="J1005" s="26"/>
      <c r="L1005" s="25"/>
      <c r="M1005" s="25"/>
      <c r="N1005" s="25"/>
      <c r="O1005" s="27"/>
      <c r="P1005" s="159"/>
    </row>
    <row r="1006" spans="2:16" s="43" customFormat="1" ht="12.5" x14ac:dyDescent="0.25">
      <c r="B1006" s="136"/>
      <c r="C1006" s="105"/>
      <c r="F1006" s="27"/>
      <c r="G1006" s="26"/>
      <c r="H1006" s="26"/>
      <c r="I1006" s="24"/>
      <c r="J1006" s="26"/>
      <c r="L1006" s="25"/>
      <c r="M1006" s="25"/>
      <c r="N1006" s="25"/>
      <c r="O1006" s="27"/>
      <c r="P1006" s="159"/>
    </row>
    <row r="1007" spans="2:16" s="43" customFormat="1" ht="12.5" x14ac:dyDescent="0.25">
      <c r="B1007" s="136"/>
      <c r="C1007" s="105"/>
      <c r="F1007" s="27"/>
      <c r="G1007" s="26"/>
      <c r="H1007" s="26"/>
      <c r="I1007" s="24"/>
      <c r="J1007" s="26"/>
      <c r="L1007" s="25"/>
      <c r="M1007" s="25"/>
      <c r="N1007" s="25"/>
      <c r="O1007" s="27"/>
      <c r="P1007" s="159"/>
    </row>
    <row r="1008" spans="2:16" s="43" customFormat="1" ht="12.5" x14ac:dyDescent="0.25">
      <c r="B1008" s="136"/>
      <c r="C1008" s="105"/>
      <c r="F1008" s="27"/>
      <c r="G1008" s="26"/>
      <c r="H1008" s="26"/>
      <c r="I1008" s="24"/>
      <c r="J1008" s="26"/>
      <c r="L1008" s="25"/>
      <c r="M1008" s="25"/>
      <c r="N1008" s="25"/>
      <c r="O1008" s="27"/>
      <c r="P1008" s="159"/>
    </row>
    <row r="1009" spans="2:16" s="43" customFormat="1" ht="12.5" x14ac:dyDescent="0.25">
      <c r="B1009" s="136"/>
      <c r="C1009" s="105"/>
      <c r="F1009" s="27"/>
      <c r="G1009" s="26"/>
      <c r="H1009" s="26"/>
      <c r="I1009" s="24"/>
      <c r="J1009" s="26"/>
      <c r="L1009" s="25"/>
      <c r="M1009" s="25"/>
      <c r="N1009" s="25"/>
      <c r="O1009" s="27"/>
      <c r="P1009" s="159"/>
    </row>
    <row r="1010" spans="2:16" s="43" customFormat="1" ht="12.5" x14ac:dyDescent="0.25">
      <c r="B1010" s="136"/>
      <c r="C1010" s="105"/>
      <c r="F1010" s="27"/>
      <c r="G1010" s="26"/>
      <c r="H1010" s="26"/>
      <c r="I1010" s="24"/>
      <c r="J1010" s="26"/>
      <c r="L1010" s="25"/>
      <c r="M1010" s="25"/>
      <c r="N1010" s="25"/>
      <c r="O1010" s="27"/>
      <c r="P1010" s="159"/>
    </row>
    <row r="1011" spans="2:16" s="43" customFormat="1" ht="12.5" x14ac:dyDescent="0.25">
      <c r="B1011" s="136"/>
      <c r="C1011" s="105"/>
      <c r="F1011" s="27"/>
      <c r="G1011" s="26"/>
      <c r="H1011" s="26"/>
      <c r="I1011" s="24"/>
      <c r="J1011" s="26"/>
      <c r="L1011" s="25"/>
      <c r="M1011" s="25"/>
      <c r="N1011" s="25"/>
      <c r="O1011" s="27"/>
      <c r="P1011" s="159"/>
    </row>
    <row r="1012" spans="2:16" s="43" customFormat="1" ht="12.5" x14ac:dyDescent="0.25">
      <c r="B1012" s="136"/>
      <c r="C1012" s="105"/>
      <c r="F1012" s="27"/>
      <c r="G1012" s="26"/>
      <c r="H1012" s="26"/>
      <c r="I1012" s="24"/>
      <c r="J1012" s="26"/>
      <c r="L1012" s="25"/>
      <c r="M1012" s="25"/>
      <c r="N1012" s="25"/>
      <c r="O1012" s="27"/>
      <c r="P1012" s="159"/>
    </row>
    <row r="1013" spans="2:16" s="43" customFormat="1" ht="12.5" x14ac:dyDescent="0.25">
      <c r="B1013" s="136"/>
      <c r="C1013" s="105"/>
      <c r="F1013" s="27"/>
      <c r="G1013" s="26"/>
      <c r="H1013" s="26"/>
      <c r="I1013" s="24"/>
      <c r="J1013" s="26"/>
      <c r="L1013" s="25"/>
      <c r="M1013" s="25"/>
      <c r="N1013" s="25"/>
      <c r="O1013" s="27"/>
      <c r="P1013" s="159"/>
    </row>
    <row r="1014" spans="2:16" s="43" customFormat="1" ht="12.5" x14ac:dyDescent="0.25">
      <c r="B1014" s="136"/>
      <c r="C1014" s="105"/>
      <c r="F1014" s="27"/>
      <c r="G1014" s="26"/>
      <c r="H1014" s="26"/>
      <c r="I1014" s="24"/>
      <c r="J1014" s="26"/>
      <c r="L1014" s="25"/>
      <c r="M1014" s="25"/>
      <c r="N1014" s="25"/>
      <c r="O1014" s="27"/>
      <c r="P1014" s="159"/>
    </row>
    <row r="1015" spans="2:16" s="43" customFormat="1" ht="12.5" x14ac:dyDescent="0.25">
      <c r="B1015" s="136"/>
      <c r="C1015" s="105"/>
      <c r="F1015" s="27"/>
      <c r="G1015" s="26"/>
      <c r="H1015" s="26"/>
      <c r="I1015" s="24"/>
      <c r="J1015" s="26"/>
      <c r="L1015" s="25"/>
      <c r="M1015" s="25"/>
      <c r="N1015" s="25"/>
      <c r="O1015" s="27"/>
      <c r="P1015" s="159"/>
    </row>
    <row r="1016" spans="2:16" s="43" customFormat="1" ht="12.5" x14ac:dyDescent="0.25">
      <c r="B1016" s="136"/>
      <c r="C1016" s="105"/>
      <c r="F1016" s="27"/>
      <c r="G1016" s="26"/>
      <c r="H1016" s="26"/>
      <c r="I1016" s="24"/>
      <c r="J1016" s="26"/>
      <c r="L1016" s="25"/>
      <c r="M1016" s="25"/>
      <c r="N1016" s="25"/>
      <c r="O1016" s="27"/>
      <c r="P1016" s="159"/>
    </row>
    <row r="1017" spans="2:16" s="43" customFormat="1" ht="12.5" x14ac:dyDescent="0.25">
      <c r="B1017" s="136"/>
      <c r="C1017" s="105"/>
      <c r="F1017" s="27"/>
      <c r="G1017" s="26"/>
      <c r="H1017" s="26"/>
      <c r="I1017" s="24"/>
      <c r="J1017" s="26"/>
      <c r="L1017" s="25"/>
      <c r="M1017" s="25"/>
      <c r="N1017" s="25"/>
      <c r="O1017" s="27"/>
      <c r="P1017" s="159"/>
    </row>
    <row r="1018" spans="2:16" s="43" customFormat="1" ht="12.5" x14ac:dyDescent="0.25">
      <c r="B1018" s="136"/>
      <c r="C1018" s="105"/>
      <c r="F1018" s="27"/>
      <c r="G1018" s="26"/>
      <c r="H1018" s="26"/>
      <c r="I1018" s="24"/>
      <c r="J1018" s="26"/>
      <c r="L1018" s="25"/>
      <c r="M1018" s="25"/>
      <c r="N1018" s="25"/>
      <c r="O1018" s="27"/>
      <c r="P1018" s="159"/>
    </row>
    <row r="1019" spans="2:16" s="43" customFormat="1" ht="12.5" x14ac:dyDescent="0.25">
      <c r="B1019" s="136"/>
      <c r="C1019" s="105"/>
      <c r="F1019" s="27"/>
      <c r="G1019" s="26"/>
      <c r="H1019" s="26"/>
      <c r="I1019" s="24"/>
      <c r="J1019" s="26"/>
      <c r="L1019" s="25"/>
      <c r="M1019" s="25"/>
      <c r="N1019" s="25"/>
      <c r="O1019" s="27"/>
      <c r="P1019" s="159"/>
    </row>
    <row r="1020" spans="2:16" s="43" customFormat="1" ht="12.5" x14ac:dyDescent="0.25">
      <c r="B1020" s="136"/>
      <c r="C1020" s="105"/>
      <c r="F1020" s="27"/>
      <c r="G1020" s="26"/>
      <c r="H1020" s="26"/>
      <c r="I1020" s="24"/>
      <c r="J1020" s="26"/>
      <c r="L1020" s="25"/>
      <c r="M1020" s="25"/>
      <c r="N1020" s="25"/>
      <c r="O1020" s="27"/>
      <c r="P1020" s="159"/>
    </row>
    <row r="1021" spans="2:16" s="43" customFormat="1" ht="12.5" x14ac:dyDescent="0.25">
      <c r="B1021" s="136"/>
      <c r="C1021" s="105"/>
      <c r="F1021" s="27"/>
      <c r="G1021" s="26"/>
      <c r="H1021" s="26"/>
      <c r="I1021" s="24"/>
      <c r="J1021" s="26"/>
      <c r="L1021" s="25"/>
      <c r="M1021" s="25"/>
      <c r="N1021" s="25"/>
      <c r="O1021" s="27"/>
      <c r="P1021" s="159"/>
    </row>
    <row r="1022" spans="2:16" s="43" customFormat="1" ht="12.5" x14ac:dyDescent="0.25">
      <c r="B1022" s="136"/>
      <c r="C1022" s="105"/>
      <c r="F1022" s="27"/>
      <c r="G1022" s="26"/>
      <c r="H1022" s="26"/>
      <c r="I1022" s="24"/>
      <c r="J1022" s="26"/>
      <c r="L1022" s="25"/>
      <c r="M1022" s="25"/>
      <c r="N1022" s="25"/>
      <c r="O1022" s="27"/>
      <c r="P1022" s="159"/>
    </row>
    <row r="1023" spans="2:16" s="43" customFormat="1" ht="12.5" x14ac:dyDescent="0.25">
      <c r="B1023" s="136"/>
      <c r="C1023" s="105"/>
      <c r="F1023" s="27"/>
      <c r="G1023" s="26"/>
      <c r="H1023" s="26"/>
      <c r="I1023" s="24"/>
      <c r="J1023" s="26"/>
      <c r="L1023" s="25"/>
      <c r="M1023" s="25"/>
      <c r="N1023" s="25"/>
      <c r="O1023" s="27"/>
      <c r="P1023" s="159"/>
    </row>
    <row r="1024" spans="2:16" s="43" customFormat="1" ht="12.5" x14ac:dyDescent="0.25">
      <c r="B1024" s="136"/>
      <c r="C1024" s="105"/>
      <c r="F1024" s="27"/>
      <c r="G1024" s="26"/>
      <c r="H1024" s="26"/>
      <c r="I1024" s="24"/>
      <c r="J1024" s="26"/>
      <c r="L1024" s="25"/>
      <c r="M1024" s="25"/>
      <c r="N1024" s="25"/>
      <c r="O1024" s="27"/>
      <c r="P1024" s="159"/>
    </row>
    <row r="1025" spans="2:16" s="43" customFormat="1" ht="12.5" x14ac:dyDescent="0.25">
      <c r="B1025" s="136"/>
      <c r="C1025" s="105"/>
      <c r="F1025" s="27"/>
      <c r="G1025" s="26"/>
      <c r="H1025" s="26"/>
      <c r="I1025" s="24"/>
      <c r="J1025" s="26"/>
      <c r="L1025" s="25"/>
      <c r="M1025" s="25"/>
      <c r="N1025" s="25"/>
      <c r="O1025" s="27"/>
      <c r="P1025" s="159"/>
    </row>
    <row r="1026" spans="2:16" s="43" customFormat="1" ht="12.5" x14ac:dyDescent="0.25">
      <c r="B1026" s="136"/>
      <c r="C1026" s="105"/>
      <c r="F1026" s="27"/>
      <c r="G1026" s="26"/>
      <c r="H1026" s="26"/>
      <c r="I1026" s="24"/>
      <c r="J1026" s="26"/>
      <c r="L1026" s="25"/>
      <c r="M1026" s="25"/>
      <c r="N1026" s="25"/>
      <c r="O1026" s="27"/>
      <c r="P1026" s="159"/>
    </row>
    <row r="1027" spans="2:16" s="43" customFormat="1" ht="12.5" x14ac:dyDescent="0.25">
      <c r="B1027" s="136"/>
      <c r="C1027" s="105"/>
      <c r="F1027" s="27"/>
      <c r="G1027" s="26"/>
      <c r="H1027" s="26"/>
      <c r="I1027" s="24"/>
      <c r="J1027" s="26"/>
      <c r="L1027" s="25"/>
      <c r="M1027" s="25"/>
      <c r="N1027" s="25"/>
      <c r="O1027" s="27"/>
      <c r="P1027" s="159"/>
    </row>
    <row r="1028" spans="2:16" s="43" customFormat="1" ht="12.5" x14ac:dyDescent="0.25">
      <c r="B1028" s="136"/>
      <c r="C1028" s="105"/>
      <c r="F1028" s="27"/>
      <c r="G1028" s="26"/>
      <c r="H1028" s="26"/>
      <c r="I1028" s="24"/>
      <c r="J1028" s="26"/>
      <c r="L1028" s="25"/>
      <c r="M1028" s="25"/>
      <c r="N1028" s="25"/>
      <c r="O1028" s="27"/>
      <c r="P1028" s="159"/>
    </row>
    <row r="1029" spans="2:16" s="43" customFormat="1" ht="12.5" x14ac:dyDescent="0.25">
      <c r="B1029" s="136"/>
      <c r="C1029" s="105"/>
      <c r="F1029" s="27"/>
      <c r="G1029" s="26"/>
      <c r="H1029" s="26"/>
      <c r="I1029" s="24"/>
      <c r="J1029" s="26"/>
      <c r="L1029" s="25"/>
      <c r="M1029" s="25"/>
      <c r="N1029" s="25"/>
      <c r="O1029" s="27"/>
      <c r="P1029" s="159"/>
    </row>
    <row r="1030" spans="2:16" s="43" customFormat="1" ht="12.5" x14ac:dyDescent="0.25">
      <c r="B1030" s="136"/>
      <c r="C1030" s="105"/>
      <c r="F1030" s="27"/>
      <c r="G1030" s="26"/>
      <c r="H1030" s="26"/>
      <c r="I1030" s="24"/>
      <c r="J1030" s="26"/>
      <c r="L1030" s="25"/>
      <c r="M1030" s="25"/>
      <c r="N1030" s="25"/>
      <c r="O1030" s="27"/>
      <c r="P1030" s="159"/>
    </row>
    <row r="1031" spans="2:16" s="43" customFormat="1" ht="12.5" x14ac:dyDescent="0.25">
      <c r="B1031" s="136"/>
      <c r="C1031" s="105"/>
      <c r="F1031" s="27"/>
      <c r="G1031" s="26"/>
      <c r="H1031" s="26"/>
      <c r="I1031" s="24"/>
      <c r="J1031" s="26"/>
      <c r="L1031" s="25"/>
      <c r="M1031" s="25"/>
      <c r="N1031" s="25"/>
      <c r="O1031" s="27"/>
      <c r="P1031" s="159"/>
    </row>
    <row r="1032" spans="2:16" s="43" customFormat="1" ht="12.5" x14ac:dyDescent="0.25">
      <c r="B1032" s="136"/>
      <c r="C1032" s="105"/>
      <c r="F1032" s="27"/>
      <c r="G1032" s="26"/>
      <c r="H1032" s="26"/>
      <c r="I1032" s="24"/>
      <c r="J1032" s="26"/>
      <c r="L1032" s="25"/>
      <c r="M1032" s="25"/>
      <c r="N1032" s="25"/>
      <c r="O1032" s="27"/>
      <c r="P1032" s="159"/>
    </row>
    <row r="1033" spans="2:16" s="43" customFormat="1" ht="12.5" x14ac:dyDescent="0.25">
      <c r="B1033" s="136"/>
      <c r="C1033" s="105"/>
      <c r="F1033" s="27"/>
      <c r="G1033" s="26"/>
      <c r="H1033" s="26"/>
      <c r="I1033" s="24"/>
      <c r="J1033" s="26"/>
      <c r="L1033" s="25"/>
      <c r="M1033" s="25"/>
      <c r="N1033" s="25"/>
      <c r="O1033" s="27"/>
      <c r="P1033" s="159"/>
    </row>
    <row r="1034" spans="2:16" s="43" customFormat="1" ht="12.5" x14ac:dyDescent="0.25">
      <c r="B1034" s="136"/>
      <c r="C1034" s="105"/>
      <c r="F1034" s="27"/>
      <c r="G1034" s="26"/>
      <c r="H1034" s="26"/>
      <c r="I1034" s="24"/>
      <c r="J1034" s="26"/>
      <c r="L1034" s="25"/>
      <c r="M1034" s="25"/>
      <c r="N1034" s="25"/>
      <c r="O1034" s="27"/>
      <c r="P1034" s="159"/>
    </row>
    <row r="1035" spans="2:16" s="43" customFormat="1" ht="12.5" x14ac:dyDescent="0.25">
      <c r="B1035" s="136"/>
      <c r="C1035" s="105"/>
      <c r="F1035" s="27"/>
      <c r="G1035" s="26"/>
      <c r="H1035" s="26"/>
      <c r="I1035" s="24"/>
      <c r="J1035" s="26"/>
      <c r="L1035" s="25"/>
      <c r="M1035" s="25"/>
      <c r="N1035" s="25"/>
      <c r="O1035" s="27"/>
      <c r="P1035" s="159"/>
    </row>
    <row r="1036" spans="2:16" s="43" customFormat="1" ht="12.5" x14ac:dyDescent="0.25">
      <c r="B1036" s="136"/>
      <c r="C1036" s="105"/>
      <c r="F1036" s="27"/>
      <c r="G1036" s="26"/>
      <c r="H1036" s="26"/>
      <c r="I1036" s="24"/>
      <c r="J1036" s="26"/>
      <c r="L1036" s="25"/>
      <c r="M1036" s="25"/>
      <c r="N1036" s="25"/>
      <c r="O1036" s="27"/>
      <c r="P1036" s="159"/>
    </row>
    <row r="1037" spans="2:16" s="43" customFormat="1" ht="12.5" x14ac:dyDescent="0.25">
      <c r="B1037" s="136"/>
      <c r="C1037" s="105"/>
      <c r="F1037" s="27"/>
      <c r="G1037" s="26"/>
      <c r="H1037" s="26"/>
      <c r="I1037" s="24"/>
      <c r="J1037" s="26"/>
      <c r="L1037" s="25"/>
      <c r="M1037" s="25"/>
      <c r="N1037" s="25"/>
      <c r="O1037" s="27"/>
      <c r="P1037" s="159"/>
    </row>
    <row r="1038" spans="2:16" s="43" customFormat="1" ht="12.5" x14ac:dyDescent="0.25">
      <c r="B1038" s="136"/>
      <c r="C1038" s="105"/>
      <c r="F1038" s="27"/>
      <c r="G1038" s="26"/>
      <c r="H1038" s="26"/>
      <c r="I1038" s="24"/>
      <c r="J1038" s="26"/>
      <c r="L1038" s="25"/>
      <c r="M1038" s="25"/>
      <c r="N1038" s="25"/>
      <c r="O1038" s="27"/>
      <c r="P1038" s="159"/>
    </row>
    <row r="1039" spans="2:16" s="43" customFormat="1" ht="12.5" x14ac:dyDescent="0.25">
      <c r="B1039" s="136"/>
      <c r="C1039" s="105"/>
      <c r="F1039" s="27"/>
      <c r="G1039" s="26"/>
      <c r="H1039" s="26"/>
      <c r="I1039" s="24"/>
      <c r="J1039" s="26"/>
      <c r="L1039" s="25"/>
      <c r="M1039" s="25"/>
      <c r="N1039" s="25"/>
      <c r="O1039" s="27"/>
      <c r="P1039" s="159"/>
    </row>
    <row r="1040" spans="2:16" s="43" customFormat="1" ht="12.5" x14ac:dyDescent="0.25">
      <c r="B1040" s="136"/>
      <c r="C1040" s="105"/>
      <c r="F1040" s="27"/>
      <c r="G1040" s="26"/>
      <c r="H1040" s="26"/>
      <c r="I1040" s="24"/>
      <c r="J1040" s="26"/>
      <c r="L1040" s="25"/>
      <c r="M1040" s="25"/>
      <c r="N1040" s="25"/>
      <c r="O1040" s="27"/>
      <c r="P1040" s="159"/>
    </row>
    <row r="1041" spans="2:16" s="43" customFormat="1" ht="12.5" x14ac:dyDescent="0.25">
      <c r="B1041" s="136"/>
      <c r="C1041" s="105"/>
      <c r="F1041" s="27"/>
      <c r="G1041" s="26"/>
      <c r="H1041" s="26"/>
      <c r="I1041" s="24"/>
      <c r="J1041" s="26"/>
      <c r="L1041" s="25"/>
      <c r="M1041" s="25"/>
      <c r="N1041" s="25"/>
      <c r="O1041" s="27"/>
      <c r="P1041" s="159"/>
    </row>
    <row r="1042" spans="2:16" s="43" customFormat="1" ht="12.5" x14ac:dyDescent="0.25">
      <c r="B1042" s="136"/>
      <c r="C1042" s="105"/>
      <c r="F1042" s="27"/>
      <c r="G1042" s="26"/>
      <c r="H1042" s="26"/>
      <c r="I1042" s="24"/>
      <c r="J1042" s="26"/>
      <c r="L1042" s="25"/>
      <c r="M1042" s="25"/>
      <c r="N1042" s="25"/>
      <c r="O1042" s="27"/>
      <c r="P1042" s="159"/>
    </row>
    <row r="1043" spans="2:16" s="43" customFormat="1" ht="12.5" x14ac:dyDescent="0.25">
      <c r="B1043" s="136"/>
      <c r="C1043" s="105"/>
      <c r="F1043" s="27"/>
      <c r="G1043" s="26"/>
      <c r="H1043" s="26"/>
      <c r="I1043" s="24"/>
      <c r="J1043" s="26"/>
      <c r="L1043" s="25"/>
      <c r="M1043" s="25"/>
      <c r="N1043" s="25"/>
      <c r="O1043" s="27"/>
      <c r="P1043" s="159"/>
    </row>
    <row r="1044" spans="2:16" s="43" customFormat="1" ht="12.5" x14ac:dyDescent="0.25">
      <c r="B1044" s="136"/>
      <c r="C1044" s="105"/>
      <c r="F1044" s="27"/>
      <c r="G1044" s="26"/>
      <c r="H1044" s="26"/>
      <c r="I1044" s="24"/>
      <c r="J1044" s="26"/>
      <c r="L1044" s="25"/>
      <c r="M1044" s="25"/>
      <c r="N1044" s="25"/>
      <c r="O1044" s="27"/>
      <c r="P1044" s="159"/>
    </row>
    <row r="1045" spans="2:16" s="43" customFormat="1" ht="12.5" x14ac:dyDescent="0.25">
      <c r="B1045" s="136"/>
      <c r="C1045" s="105"/>
      <c r="F1045" s="27"/>
      <c r="G1045" s="26"/>
      <c r="H1045" s="26"/>
      <c r="I1045" s="24"/>
      <c r="J1045" s="26"/>
      <c r="L1045" s="25"/>
      <c r="M1045" s="25"/>
      <c r="N1045" s="25"/>
      <c r="O1045" s="27"/>
      <c r="P1045" s="159"/>
    </row>
    <row r="1046" spans="2:16" s="43" customFormat="1" ht="12.5" x14ac:dyDescent="0.25">
      <c r="B1046" s="136"/>
      <c r="C1046" s="105"/>
      <c r="F1046" s="27"/>
      <c r="G1046" s="26"/>
      <c r="H1046" s="26"/>
      <c r="I1046" s="24"/>
      <c r="J1046" s="26"/>
      <c r="L1046" s="25"/>
      <c r="M1046" s="25"/>
      <c r="N1046" s="25"/>
      <c r="O1046" s="27"/>
      <c r="P1046" s="159"/>
    </row>
    <row r="1047" spans="2:16" s="43" customFormat="1" ht="12.5" x14ac:dyDescent="0.25">
      <c r="B1047" s="136"/>
      <c r="C1047" s="105"/>
      <c r="F1047" s="27"/>
      <c r="G1047" s="26"/>
      <c r="H1047" s="26"/>
      <c r="I1047" s="24"/>
      <c r="J1047" s="26"/>
      <c r="L1047" s="25"/>
      <c r="M1047" s="25"/>
      <c r="N1047" s="25"/>
      <c r="O1047" s="27"/>
      <c r="P1047" s="159"/>
    </row>
    <row r="1048" spans="2:16" s="43" customFormat="1" ht="12.5" x14ac:dyDescent="0.25">
      <c r="B1048" s="136"/>
      <c r="C1048" s="105"/>
      <c r="F1048" s="27"/>
      <c r="G1048" s="26"/>
      <c r="H1048" s="26"/>
      <c r="I1048" s="24"/>
      <c r="J1048" s="26"/>
      <c r="L1048" s="25"/>
      <c r="M1048" s="25"/>
      <c r="N1048" s="25"/>
      <c r="O1048" s="27"/>
      <c r="P1048" s="159"/>
    </row>
    <row r="1049" spans="2:16" s="43" customFormat="1" ht="12.5" x14ac:dyDescent="0.25">
      <c r="B1049" s="136"/>
      <c r="C1049" s="105"/>
      <c r="F1049" s="27"/>
      <c r="G1049" s="26"/>
      <c r="H1049" s="26"/>
      <c r="I1049" s="24"/>
      <c r="J1049" s="26"/>
      <c r="L1049" s="25"/>
      <c r="M1049" s="25"/>
      <c r="N1049" s="25"/>
      <c r="O1049" s="27"/>
      <c r="P1049" s="159"/>
    </row>
    <row r="1050" spans="2:16" s="43" customFormat="1" ht="12.5" x14ac:dyDescent="0.25">
      <c r="B1050" s="136"/>
      <c r="C1050" s="105"/>
      <c r="F1050" s="27"/>
      <c r="G1050" s="26"/>
      <c r="H1050" s="26"/>
      <c r="I1050" s="24"/>
      <c r="J1050" s="26"/>
      <c r="L1050" s="25"/>
      <c r="M1050" s="25"/>
      <c r="N1050" s="25"/>
      <c r="O1050" s="27"/>
      <c r="P1050" s="159"/>
    </row>
    <row r="1051" spans="2:16" s="43" customFormat="1" ht="12.5" x14ac:dyDescent="0.25">
      <c r="B1051" s="136"/>
      <c r="C1051" s="105"/>
      <c r="F1051" s="27"/>
      <c r="G1051" s="26"/>
      <c r="H1051" s="26"/>
      <c r="I1051" s="24"/>
      <c r="J1051" s="26"/>
      <c r="L1051" s="25"/>
      <c r="M1051" s="25"/>
      <c r="N1051" s="25"/>
      <c r="O1051" s="27"/>
      <c r="P1051" s="159"/>
    </row>
    <row r="1052" spans="2:16" s="43" customFormat="1" ht="12.5" x14ac:dyDescent="0.25">
      <c r="B1052" s="136"/>
      <c r="C1052" s="105"/>
      <c r="F1052" s="27"/>
      <c r="G1052" s="26"/>
      <c r="H1052" s="26"/>
      <c r="I1052" s="24"/>
      <c r="J1052" s="26"/>
      <c r="L1052" s="25"/>
      <c r="M1052" s="25"/>
      <c r="N1052" s="25"/>
      <c r="O1052" s="27"/>
      <c r="P1052" s="159"/>
    </row>
    <row r="1053" spans="2:16" s="43" customFormat="1" ht="12.5" x14ac:dyDescent="0.25">
      <c r="B1053" s="136"/>
      <c r="C1053" s="105"/>
      <c r="F1053" s="27"/>
      <c r="G1053" s="26"/>
      <c r="H1053" s="26"/>
      <c r="I1053" s="24"/>
      <c r="J1053" s="26"/>
      <c r="L1053" s="25"/>
      <c r="M1053" s="25"/>
      <c r="N1053" s="25"/>
      <c r="O1053" s="27"/>
      <c r="P1053" s="159"/>
    </row>
    <row r="1054" spans="2:16" s="43" customFormat="1" ht="12.5" x14ac:dyDescent="0.25">
      <c r="B1054" s="136"/>
      <c r="C1054" s="105"/>
      <c r="F1054" s="27"/>
      <c r="G1054" s="26"/>
      <c r="H1054" s="26"/>
      <c r="I1054" s="24"/>
      <c r="J1054" s="26"/>
      <c r="L1054" s="25"/>
      <c r="M1054" s="25"/>
      <c r="N1054" s="25"/>
      <c r="O1054" s="27"/>
      <c r="P1054" s="159"/>
    </row>
    <row r="1055" spans="2:16" s="43" customFormat="1" ht="12.5" x14ac:dyDescent="0.25">
      <c r="B1055" s="136"/>
      <c r="C1055" s="105"/>
      <c r="F1055" s="27"/>
      <c r="G1055" s="26"/>
      <c r="H1055" s="26"/>
      <c r="I1055" s="24"/>
      <c r="J1055" s="26"/>
      <c r="L1055" s="25"/>
      <c r="M1055" s="25"/>
      <c r="N1055" s="25"/>
      <c r="O1055" s="27"/>
      <c r="P1055" s="159"/>
    </row>
    <row r="1056" spans="2:16" s="43" customFormat="1" ht="12.5" x14ac:dyDescent="0.25">
      <c r="B1056" s="136"/>
      <c r="C1056" s="105"/>
      <c r="F1056" s="27"/>
      <c r="G1056" s="26"/>
      <c r="H1056" s="26"/>
      <c r="I1056" s="24"/>
      <c r="J1056" s="26"/>
      <c r="L1056" s="25"/>
      <c r="M1056" s="25"/>
      <c r="N1056" s="25"/>
      <c r="O1056" s="27"/>
      <c r="P1056" s="159"/>
    </row>
    <row r="1057" spans="2:16" s="43" customFormat="1" ht="12.5" x14ac:dyDescent="0.25">
      <c r="B1057" s="136"/>
      <c r="C1057" s="105"/>
      <c r="F1057" s="27"/>
      <c r="G1057" s="26"/>
      <c r="H1057" s="26"/>
      <c r="I1057" s="24"/>
      <c r="J1057" s="26"/>
      <c r="L1057" s="25"/>
      <c r="M1057" s="25"/>
      <c r="N1057" s="25"/>
      <c r="O1057" s="27"/>
      <c r="P1057" s="159"/>
    </row>
    <row r="1058" spans="2:16" s="43" customFormat="1" ht="12.5" x14ac:dyDescent="0.25">
      <c r="B1058" s="136"/>
      <c r="C1058" s="105"/>
      <c r="F1058" s="27"/>
      <c r="G1058" s="26"/>
      <c r="H1058" s="26"/>
      <c r="I1058" s="24"/>
      <c r="J1058" s="26"/>
      <c r="L1058" s="25"/>
      <c r="M1058" s="25"/>
      <c r="N1058" s="25"/>
      <c r="O1058" s="27"/>
      <c r="P1058" s="159"/>
    </row>
    <row r="1059" spans="2:16" s="43" customFormat="1" ht="12.5" x14ac:dyDescent="0.25">
      <c r="B1059" s="136"/>
      <c r="C1059" s="105"/>
      <c r="F1059" s="27"/>
      <c r="G1059" s="26"/>
      <c r="H1059" s="26"/>
      <c r="I1059" s="24"/>
      <c r="J1059" s="26"/>
      <c r="L1059" s="25"/>
      <c r="M1059" s="25"/>
      <c r="N1059" s="25"/>
      <c r="O1059" s="27"/>
      <c r="P1059" s="159"/>
    </row>
    <row r="1060" spans="2:16" s="43" customFormat="1" ht="12.5" x14ac:dyDescent="0.25">
      <c r="B1060" s="136"/>
      <c r="C1060" s="105"/>
      <c r="F1060" s="27"/>
      <c r="G1060" s="26"/>
      <c r="H1060" s="26"/>
      <c r="I1060" s="24"/>
      <c r="J1060" s="26"/>
      <c r="L1060" s="25"/>
      <c r="M1060" s="25"/>
      <c r="N1060" s="25"/>
      <c r="O1060" s="27"/>
      <c r="P1060" s="159"/>
    </row>
    <row r="1061" spans="2:16" s="43" customFormat="1" ht="12.5" x14ac:dyDescent="0.25">
      <c r="B1061" s="136"/>
      <c r="C1061" s="105"/>
      <c r="F1061" s="27"/>
      <c r="G1061" s="26"/>
      <c r="H1061" s="26"/>
      <c r="I1061" s="24"/>
      <c r="J1061" s="26"/>
      <c r="L1061" s="25"/>
      <c r="M1061" s="25"/>
      <c r="N1061" s="25"/>
      <c r="O1061" s="27"/>
      <c r="P1061" s="159"/>
    </row>
    <row r="1062" spans="2:16" s="43" customFormat="1" ht="12.5" x14ac:dyDescent="0.25">
      <c r="B1062" s="136"/>
      <c r="C1062" s="105"/>
      <c r="F1062" s="27"/>
      <c r="G1062" s="26"/>
      <c r="H1062" s="26"/>
      <c r="I1062" s="24"/>
      <c r="J1062" s="26"/>
      <c r="L1062" s="25"/>
      <c r="M1062" s="25"/>
      <c r="N1062" s="25"/>
      <c r="O1062" s="27"/>
      <c r="P1062" s="159"/>
    </row>
    <row r="1063" spans="2:16" s="43" customFormat="1" ht="12.5" x14ac:dyDescent="0.25">
      <c r="B1063" s="136"/>
      <c r="C1063" s="105"/>
      <c r="F1063" s="27"/>
      <c r="G1063" s="26"/>
      <c r="H1063" s="26"/>
      <c r="I1063" s="24"/>
      <c r="J1063" s="26"/>
      <c r="L1063" s="25"/>
      <c r="M1063" s="25"/>
      <c r="N1063" s="25"/>
      <c r="O1063" s="27"/>
      <c r="P1063" s="159"/>
    </row>
    <row r="1064" spans="2:16" s="43" customFormat="1" ht="12.5" x14ac:dyDescent="0.25">
      <c r="B1064" s="136"/>
      <c r="C1064" s="105"/>
      <c r="F1064" s="27"/>
      <c r="G1064" s="26"/>
      <c r="H1064" s="26"/>
      <c r="I1064" s="24"/>
      <c r="J1064" s="26"/>
      <c r="L1064" s="25"/>
      <c r="M1064" s="25"/>
      <c r="N1064" s="25"/>
      <c r="O1064" s="27"/>
      <c r="P1064" s="159"/>
    </row>
    <row r="1065" spans="2:16" s="43" customFormat="1" ht="12.5" x14ac:dyDescent="0.25">
      <c r="B1065" s="136"/>
      <c r="C1065" s="105"/>
      <c r="F1065" s="27"/>
      <c r="G1065" s="26"/>
      <c r="H1065" s="26"/>
      <c r="I1065" s="24"/>
      <c r="J1065" s="26"/>
      <c r="L1065" s="25"/>
      <c r="M1065" s="25"/>
      <c r="N1065" s="25"/>
      <c r="O1065" s="27"/>
      <c r="P1065" s="159"/>
    </row>
    <row r="1066" spans="2:16" s="43" customFormat="1" ht="12.5" x14ac:dyDescent="0.25">
      <c r="B1066" s="136"/>
      <c r="C1066" s="105"/>
      <c r="F1066" s="27"/>
      <c r="G1066" s="26"/>
      <c r="H1066" s="26"/>
      <c r="I1066" s="24"/>
      <c r="J1066" s="26"/>
      <c r="L1066" s="25"/>
      <c r="M1066" s="25"/>
      <c r="N1066" s="25"/>
      <c r="O1066" s="27"/>
      <c r="P1066" s="159"/>
    </row>
    <row r="1067" spans="2:16" s="43" customFormat="1" ht="12.5" x14ac:dyDescent="0.25">
      <c r="B1067" s="136"/>
      <c r="C1067" s="105"/>
      <c r="F1067" s="27"/>
      <c r="G1067" s="26"/>
      <c r="H1067" s="26"/>
      <c r="I1067" s="24"/>
      <c r="J1067" s="26"/>
      <c r="L1067" s="25"/>
      <c r="M1067" s="25"/>
      <c r="N1067" s="25"/>
      <c r="O1067" s="27"/>
      <c r="P1067" s="159"/>
    </row>
    <row r="1068" spans="2:16" s="43" customFormat="1" ht="12.5" x14ac:dyDescent="0.25">
      <c r="B1068" s="136"/>
      <c r="C1068" s="105"/>
      <c r="F1068" s="27"/>
      <c r="G1068" s="26"/>
      <c r="H1068" s="26"/>
      <c r="I1068" s="24"/>
      <c r="J1068" s="26"/>
      <c r="L1068" s="25"/>
      <c r="M1068" s="25"/>
      <c r="N1068" s="25"/>
      <c r="O1068" s="27"/>
      <c r="P1068" s="159"/>
    </row>
    <row r="1069" spans="2:16" s="43" customFormat="1" ht="12.5" x14ac:dyDescent="0.25">
      <c r="B1069" s="136"/>
      <c r="C1069" s="105"/>
      <c r="F1069" s="27"/>
      <c r="G1069" s="26"/>
      <c r="H1069" s="26"/>
      <c r="I1069" s="24"/>
      <c r="J1069" s="26"/>
      <c r="L1069" s="25"/>
      <c r="M1069" s="25"/>
      <c r="N1069" s="25"/>
      <c r="O1069" s="27"/>
      <c r="P1069" s="159"/>
    </row>
    <row r="1070" spans="2:16" s="43" customFormat="1" ht="12.5" x14ac:dyDescent="0.25">
      <c r="B1070" s="136"/>
      <c r="C1070" s="105"/>
      <c r="F1070" s="27"/>
      <c r="G1070" s="26"/>
      <c r="H1070" s="26"/>
      <c r="I1070" s="24"/>
      <c r="J1070" s="26"/>
      <c r="L1070" s="25"/>
      <c r="M1070" s="25"/>
      <c r="N1070" s="25"/>
      <c r="O1070" s="27"/>
      <c r="P1070" s="159"/>
    </row>
    <row r="1071" spans="2:16" s="43" customFormat="1" ht="12.5" x14ac:dyDescent="0.25">
      <c r="B1071" s="136"/>
      <c r="C1071" s="105"/>
      <c r="F1071" s="27"/>
      <c r="G1071" s="26"/>
      <c r="H1071" s="26"/>
      <c r="I1071" s="24"/>
      <c r="J1071" s="26"/>
      <c r="L1071" s="25"/>
      <c r="M1071" s="25"/>
      <c r="N1071" s="25"/>
      <c r="O1071" s="27"/>
      <c r="P1071" s="159"/>
    </row>
    <row r="1072" spans="2:16" s="43" customFormat="1" ht="12.5" x14ac:dyDescent="0.25">
      <c r="B1072" s="136"/>
      <c r="C1072" s="105"/>
      <c r="F1072" s="27"/>
      <c r="G1072" s="26"/>
      <c r="H1072" s="26"/>
      <c r="I1072" s="24"/>
      <c r="J1072" s="26"/>
      <c r="L1072" s="25"/>
      <c r="M1072" s="25"/>
      <c r="N1072" s="25"/>
      <c r="O1072" s="27"/>
      <c r="P1072" s="159"/>
    </row>
    <row r="1073" spans="2:16" s="43" customFormat="1" ht="12.5" x14ac:dyDescent="0.25">
      <c r="B1073" s="136"/>
      <c r="C1073" s="105"/>
      <c r="F1073" s="27"/>
      <c r="G1073" s="26"/>
      <c r="H1073" s="26"/>
      <c r="I1073" s="24"/>
      <c r="J1073" s="26"/>
      <c r="L1073" s="25"/>
      <c r="M1073" s="25"/>
      <c r="N1073" s="25"/>
      <c r="O1073" s="27"/>
      <c r="P1073" s="159"/>
    </row>
    <row r="1074" spans="2:16" s="43" customFormat="1" ht="12.5" x14ac:dyDescent="0.25">
      <c r="B1074" s="136"/>
      <c r="C1074" s="105"/>
      <c r="F1074" s="27"/>
      <c r="G1074" s="26"/>
      <c r="H1074" s="26"/>
      <c r="I1074" s="24"/>
      <c r="J1074" s="26"/>
      <c r="L1074" s="25"/>
      <c r="M1074" s="25"/>
      <c r="N1074" s="25"/>
      <c r="O1074" s="27"/>
      <c r="P1074" s="159"/>
    </row>
    <row r="1075" spans="2:16" s="43" customFormat="1" ht="12.5" x14ac:dyDescent="0.25">
      <c r="B1075" s="136"/>
      <c r="C1075" s="105"/>
      <c r="F1075" s="27"/>
      <c r="G1075" s="26"/>
      <c r="H1075" s="26"/>
      <c r="I1075" s="24"/>
      <c r="J1075" s="26"/>
      <c r="L1075" s="25"/>
      <c r="M1075" s="25"/>
      <c r="N1075" s="25"/>
      <c r="O1075" s="27"/>
      <c r="P1075" s="159"/>
    </row>
    <row r="1076" spans="2:16" s="43" customFormat="1" ht="12.5" x14ac:dyDescent="0.25">
      <c r="B1076" s="136"/>
      <c r="C1076" s="105"/>
      <c r="F1076" s="27"/>
      <c r="G1076" s="26"/>
      <c r="H1076" s="26"/>
      <c r="I1076" s="24"/>
      <c r="J1076" s="26"/>
      <c r="L1076" s="25"/>
      <c r="M1076" s="25"/>
      <c r="N1076" s="25"/>
      <c r="O1076" s="27"/>
      <c r="P1076" s="159"/>
    </row>
    <row r="1077" spans="2:16" s="43" customFormat="1" ht="12.5" x14ac:dyDescent="0.25">
      <c r="B1077" s="136"/>
      <c r="C1077" s="105"/>
      <c r="F1077" s="27"/>
      <c r="G1077" s="26"/>
      <c r="H1077" s="26"/>
      <c r="I1077" s="24"/>
      <c r="J1077" s="26"/>
      <c r="L1077" s="25"/>
      <c r="M1077" s="25"/>
      <c r="N1077" s="25"/>
      <c r="O1077" s="27"/>
      <c r="P1077" s="159"/>
    </row>
    <row r="1078" spans="2:16" s="43" customFormat="1" ht="12.5" x14ac:dyDescent="0.25">
      <c r="B1078" s="136"/>
      <c r="C1078" s="105"/>
      <c r="F1078" s="27"/>
      <c r="G1078" s="26"/>
      <c r="H1078" s="26"/>
      <c r="I1078" s="24"/>
      <c r="J1078" s="26"/>
      <c r="L1078" s="25"/>
      <c r="M1078" s="25"/>
      <c r="N1078" s="25"/>
      <c r="O1078" s="27"/>
      <c r="P1078" s="159"/>
    </row>
    <row r="1079" spans="2:16" s="43" customFormat="1" ht="12.5" x14ac:dyDescent="0.25">
      <c r="B1079" s="136"/>
      <c r="C1079" s="105"/>
      <c r="F1079" s="27"/>
      <c r="G1079" s="26"/>
      <c r="H1079" s="26"/>
      <c r="I1079" s="24"/>
      <c r="J1079" s="26"/>
      <c r="L1079" s="25"/>
      <c r="M1079" s="25"/>
      <c r="N1079" s="25"/>
      <c r="O1079" s="27"/>
      <c r="P1079" s="159"/>
    </row>
    <row r="1080" spans="2:16" s="43" customFormat="1" ht="12.5" x14ac:dyDescent="0.25">
      <c r="B1080" s="136"/>
      <c r="C1080" s="105"/>
      <c r="F1080" s="27"/>
      <c r="G1080" s="26"/>
      <c r="H1080" s="26"/>
      <c r="I1080" s="24"/>
      <c r="J1080" s="26"/>
      <c r="L1080" s="25"/>
      <c r="M1080" s="25"/>
      <c r="N1080" s="25"/>
      <c r="O1080" s="27"/>
      <c r="P1080" s="159"/>
    </row>
    <row r="1081" spans="2:16" s="43" customFormat="1" ht="12.5" x14ac:dyDescent="0.25">
      <c r="B1081" s="136"/>
      <c r="C1081" s="105"/>
      <c r="F1081" s="27"/>
      <c r="G1081" s="26"/>
      <c r="H1081" s="26"/>
      <c r="I1081" s="24"/>
      <c r="J1081" s="26"/>
      <c r="L1081" s="25"/>
      <c r="M1081" s="25"/>
      <c r="N1081" s="25"/>
      <c r="O1081" s="27"/>
      <c r="P1081" s="159"/>
    </row>
    <row r="1082" spans="2:16" s="43" customFormat="1" ht="12.5" x14ac:dyDescent="0.25">
      <c r="B1082" s="136"/>
      <c r="C1082" s="105"/>
      <c r="F1082" s="27"/>
      <c r="G1082" s="26"/>
      <c r="H1082" s="26"/>
      <c r="I1082" s="24"/>
      <c r="J1082" s="26"/>
      <c r="L1082" s="25"/>
      <c r="M1082" s="25"/>
      <c r="N1082" s="25"/>
      <c r="O1082" s="27"/>
      <c r="P1082" s="159"/>
    </row>
    <row r="1083" spans="2:16" s="43" customFormat="1" ht="12.5" x14ac:dyDescent="0.25">
      <c r="B1083" s="136"/>
      <c r="C1083" s="105"/>
      <c r="F1083" s="27"/>
      <c r="G1083" s="26"/>
      <c r="H1083" s="26"/>
      <c r="I1083" s="24"/>
      <c r="J1083" s="26"/>
      <c r="L1083" s="25"/>
      <c r="M1083" s="25"/>
      <c r="N1083" s="25"/>
      <c r="O1083" s="27"/>
      <c r="P1083" s="159"/>
    </row>
    <row r="1084" spans="2:16" s="43" customFormat="1" ht="12.5" x14ac:dyDescent="0.25">
      <c r="B1084" s="136"/>
      <c r="C1084" s="105"/>
      <c r="F1084" s="27"/>
      <c r="G1084" s="26"/>
      <c r="H1084" s="26"/>
      <c r="I1084" s="24"/>
      <c r="J1084" s="26"/>
      <c r="L1084" s="25"/>
      <c r="M1084" s="25"/>
      <c r="N1084" s="25"/>
      <c r="O1084" s="27"/>
      <c r="P1084" s="159"/>
    </row>
    <row r="1085" spans="2:16" s="43" customFormat="1" ht="12.5" x14ac:dyDescent="0.25">
      <c r="B1085" s="136"/>
      <c r="C1085" s="105"/>
      <c r="F1085" s="27"/>
      <c r="G1085" s="26"/>
      <c r="H1085" s="26"/>
      <c r="I1085" s="24"/>
      <c r="J1085" s="26"/>
      <c r="L1085" s="25"/>
      <c r="M1085" s="25"/>
      <c r="N1085" s="25"/>
      <c r="O1085" s="27"/>
      <c r="P1085" s="159"/>
    </row>
    <row r="1086" spans="2:16" s="43" customFormat="1" ht="12.5" x14ac:dyDescent="0.25">
      <c r="B1086" s="136"/>
      <c r="C1086" s="105"/>
      <c r="F1086" s="27"/>
      <c r="G1086" s="26"/>
      <c r="H1086" s="26"/>
      <c r="I1086" s="24"/>
      <c r="J1086" s="26"/>
      <c r="L1086" s="25"/>
      <c r="M1086" s="25"/>
      <c r="N1086" s="25"/>
      <c r="O1086" s="27"/>
      <c r="P1086" s="159"/>
    </row>
    <row r="1087" spans="2:16" s="43" customFormat="1" ht="12.5" x14ac:dyDescent="0.25">
      <c r="B1087" s="136"/>
      <c r="C1087" s="105"/>
      <c r="F1087" s="27"/>
      <c r="G1087" s="26"/>
      <c r="H1087" s="26"/>
      <c r="I1087" s="24"/>
      <c r="J1087" s="26"/>
      <c r="L1087" s="25"/>
      <c r="M1087" s="25"/>
      <c r="N1087" s="25"/>
      <c r="O1087" s="27"/>
      <c r="P1087" s="159"/>
    </row>
    <row r="1088" spans="2:16" s="43" customFormat="1" ht="12.5" x14ac:dyDescent="0.25">
      <c r="B1088" s="136"/>
      <c r="C1088" s="105"/>
      <c r="F1088" s="27"/>
      <c r="G1088" s="26"/>
      <c r="H1088" s="26"/>
      <c r="I1088" s="24"/>
      <c r="J1088" s="26"/>
      <c r="L1088" s="25"/>
      <c r="M1088" s="25"/>
      <c r="N1088" s="25"/>
      <c r="O1088" s="27"/>
      <c r="P1088" s="159"/>
    </row>
    <row r="1089" spans="2:16" s="43" customFormat="1" ht="12.5" x14ac:dyDescent="0.25">
      <c r="B1089" s="136"/>
      <c r="C1089" s="105"/>
      <c r="F1089" s="27"/>
      <c r="G1089" s="26"/>
      <c r="H1089" s="26"/>
      <c r="I1089" s="24"/>
      <c r="J1089" s="26"/>
      <c r="L1089" s="25"/>
      <c r="M1089" s="25"/>
      <c r="N1089" s="25"/>
      <c r="O1089" s="27"/>
      <c r="P1089" s="159"/>
    </row>
    <row r="1090" spans="2:16" s="43" customFormat="1" ht="12.5" x14ac:dyDescent="0.25">
      <c r="B1090" s="136"/>
      <c r="C1090" s="105"/>
      <c r="F1090" s="27"/>
      <c r="G1090" s="26"/>
      <c r="H1090" s="26"/>
      <c r="I1090" s="24"/>
      <c r="J1090" s="26"/>
      <c r="L1090" s="25"/>
      <c r="M1090" s="25"/>
      <c r="N1090" s="25"/>
      <c r="O1090" s="27"/>
      <c r="P1090" s="159"/>
    </row>
    <row r="1091" spans="2:16" s="43" customFormat="1" ht="12.5" x14ac:dyDescent="0.25">
      <c r="B1091" s="136"/>
      <c r="C1091" s="105"/>
      <c r="F1091" s="27"/>
      <c r="G1091" s="26"/>
      <c r="H1091" s="26"/>
      <c r="I1091" s="24"/>
      <c r="J1091" s="26"/>
      <c r="L1091" s="25"/>
      <c r="M1091" s="25"/>
      <c r="N1091" s="25"/>
      <c r="O1091" s="27"/>
      <c r="P1091" s="159"/>
    </row>
    <row r="1092" spans="2:16" s="43" customFormat="1" ht="12.5" x14ac:dyDescent="0.25">
      <c r="B1092" s="136"/>
      <c r="C1092" s="105"/>
      <c r="F1092" s="27"/>
      <c r="G1092" s="26"/>
      <c r="H1092" s="26"/>
      <c r="I1092" s="24"/>
      <c r="J1092" s="26"/>
      <c r="L1092" s="25"/>
      <c r="M1092" s="25"/>
      <c r="N1092" s="25"/>
      <c r="O1092" s="27"/>
      <c r="P1092" s="159"/>
    </row>
    <row r="1093" spans="2:16" s="43" customFormat="1" ht="12.5" x14ac:dyDescent="0.25">
      <c r="B1093" s="136"/>
      <c r="C1093" s="105"/>
      <c r="F1093" s="27"/>
      <c r="G1093" s="26"/>
      <c r="H1093" s="26"/>
      <c r="I1093" s="24"/>
      <c r="J1093" s="26"/>
      <c r="L1093" s="25"/>
      <c r="M1093" s="25"/>
      <c r="N1093" s="25"/>
      <c r="O1093" s="27"/>
      <c r="P1093" s="159"/>
    </row>
    <row r="1094" spans="2:16" s="43" customFormat="1" ht="12.5" x14ac:dyDescent="0.25">
      <c r="B1094" s="136"/>
      <c r="C1094" s="105"/>
      <c r="F1094" s="27"/>
      <c r="G1094" s="26"/>
      <c r="H1094" s="26"/>
      <c r="I1094" s="24"/>
      <c r="J1094" s="26"/>
      <c r="L1094" s="25"/>
      <c r="M1094" s="25"/>
      <c r="N1094" s="25"/>
      <c r="O1094" s="27"/>
      <c r="P1094" s="159"/>
    </row>
    <row r="1095" spans="2:16" s="43" customFormat="1" ht="12.5" x14ac:dyDescent="0.25">
      <c r="B1095" s="136"/>
      <c r="C1095" s="105"/>
      <c r="F1095" s="27"/>
      <c r="G1095" s="26"/>
      <c r="H1095" s="26"/>
      <c r="I1095" s="24"/>
      <c r="J1095" s="26"/>
      <c r="L1095" s="25"/>
      <c r="M1095" s="25"/>
      <c r="N1095" s="25"/>
      <c r="O1095" s="27"/>
      <c r="P1095" s="159"/>
    </row>
    <row r="1096" spans="2:16" s="43" customFormat="1" ht="12.5" x14ac:dyDescent="0.25">
      <c r="B1096" s="136"/>
      <c r="C1096" s="105"/>
      <c r="F1096" s="27"/>
      <c r="G1096" s="26"/>
      <c r="H1096" s="26"/>
      <c r="I1096" s="24"/>
      <c r="J1096" s="26"/>
      <c r="L1096" s="25"/>
      <c r="M1096" s="25"/>
      <c r="N1096" s="25"/>
      <c r="O1096" s="27"/>
      <c r="P1096" s="159"/>
    </row>
    <row r="1097" spans="2:16" s="43" customFormat="1" ht="12.5" x14ac:dyDescent="0.25">
      <c r="B1097" s="136"/>
      <c r="C1097" s="105"/>
      <c r="F1097" s="27"/>
      <c r="G1097" s="26"/>
      <c r="H1097" s="26"/>
      <c r="I1097" s="24"/>
      <c r="J1097" s="26"/>
      <c r="L1097" s="25"/>
      <c r="M1097" s="25"/>
      <c r="N1097" s="25"/>
      <c r="O1097" s="27"/>
      <c r="P1097" s="159"/>
    </row>
    <row r="1098" spans="2:16" s="43" customFormat="1" ht="12.5" x14ac:dyDescent="0.25">
      <c r="B1098" s="136"/>
      <c r="C1098" s="105"/>
      <c r="F1098" s="27"/>
      <c r="G1098" s="26"/>
      <c r="H1098" s="26"/>
      <c r="I1098" s="24"/>
      <c r="J1098" s="26"/>
      <c r="L1098" s="25"/>
      <c r="M1098" s="25"/>
      <c r="N1098" s="25"/>
      <c r="O1098" s="27"/>
      <c r="P1098" s="159"/>
    </row>
    <row r="1099" spans="2:16" s="43" customFormat="1" ht="12.5" x14ac:dyDescent="0.25">
      <c r="B1099" s="136"/>
      <c r="C1099" s="105"/>
      <c r="F1099" s="27"/>
      <c r="G1099" s="26"/>
      <c r="H1099" s="26"/>
      <c r="I1099" s="24"/>
      <c r="J1099" s="26"/>
      <c r="L1099" s="25"/>
      <c r="M1099" s="25"/>
      <c r="N1099" s="25"/>
      <c r="O1099" s="27"/>
      <c r="P1099" s="159"/>
    </row>
    <row r="1100" spans="2:16" s="43" customFormat="1" ht="12.5" x14ac:dyDescent="0.25">
      <c r="B1100" s="136"/>
      <c r="C1100" s="105"/>
      <c r="F1100" s="27"/>
      <c r="G1100" s="26"/>
      <c r="H1100" s="26"/>
      <c r="I1100" s="24"/>
      <c r="J1100" s="26"/>
      <c r="L1100" s="25"/>
      <c r="M1100" s="25"/>
      <c r="N1100" s="25"/>
      <c r="O1100" s="27"/>
      <c r="P1100" s="159"/>
    </row>
    <row r="1101" spans="2:16" s="43" customFormat="1" ht="12.5" x14ac:dyDescent="0.25">
      <c r="B1101" s="136"/>
      <c r="C1101" s="105"/>
      <c r="F1101" s="27"/>
      <c r="G1101" s="26"/>
      <c r="H1101" s="26"/>
      <c r="I1101" s="24"/>
      <c r="J1101" s="26"/>
      <c r="L1101" s="25"/>
      <c r="M1101" s="25"/>
      <c r="N1101" s="25"/>
      <c r="O1101" s="27"/>
      <c r="P1101" s="159"/>
    </row>
    <row r="1102" spans="2:16" s="43" customFormat="1" ht="12.5" x14ac:dyDescent="0.25">
      <c r="B1102" s="136"/>
      <c r="C1102" s="105"/>
      <c r="F1102" s="27"/>
      <c r="G1102" s="26"/>
      <c r="H1102" s="26"/>
      <c r="I1102" s="24"/>
      <c r="J1102" s="26"/>
      <c r="L1102" s="25"/>
      <c r="M1102" s="25"/>
      <c r="N1102" s="25"/>
      <c r="O1102" s="27"/>
      <c r="P1102" s="159"/>
    </row>
    <row r="1103" spans="2:16" s="43" customFormat="1" ht="12.5" x14ac:dyDescent="0.25">
      <c r="B1103" s="136"/>
      <c r="C1103" s="105"/>
      <c r="F1103" s="27"/>
      <c r="G1103" s="26"/>
      <c r="H1103" s="26"/>
      <c r="I1103" s="24"/>
      <c r="J1103" s="26"/>
      <c r="L1103" s="25"/>
      <c r="M1103" s="25"/>
      <c r="N1103" s="25"/>
      <c r="O1103" s="27"/>
      <c r="P1103" s="159"/>
    </row>
    <row r="1104" spans="2:16" s="43" customFormat="1" ht="12.5" x14ac:dyDescent="0.25">
      <c r="B1104" s="136"/>
      <c r="C1104" s="105"/>
      <c r="F1104" s="27"/>
      <c r="G1104" s="26"/>
      <c r="H1104" s="26"/>
      <c r="I1104" s="24"/>
      <c r="J1104" s="26"/>
      <c r="L1104" s="25"/>
      <c r="M1104" s="25"/>
      <c r="N1104" s="25"/>
      <c r="O1104" s="27"/>
      <c r="P1104" s="159"/>
    </row>
    <row r="1105" spans="2:16" s="43" customFormat="1" ht="12.5" x14ac:dyDescent="0.25">
      <c r="B1105" s="136"/>
      <c r="C1105" s="105"/>
      <c r="F1105" s="27"/>
      <c r="G1105" s="26"/>
      <c r="H1105" s="26"/>
      <c r="I1105" s="24"/>
      <c r="J1105" s="26"/>
      <c r="L1105" s="25"/>
      <c r="M1105" s="25"/>
      <c r="N1105" s="25"/>
      <c r="O1105" s="27"/>
      <c r="P1105" s="159"/>
    </row>
    <row r="1106" spans="2:16" s="43" customFormat="1" ht="12.5" x14ac:dyDescent="0.25">
      <c r="B1106" s="136"/>
      <c r="C1106" s="105"/>
      <c r="F1106" s="27"/>
      <c r="G1106" s="26"/>
      <c r="H1106" s="26"/>
      <c r="I1106" s="24"/>
      <c r="J1106" s="26"/>
      <c r="L1106" s="25"/>
      <c r="M1106" s="25"/>
      <c r="N1106" s="25"/>
      <c r="O1106" s="27"/>
      <c r="P1106" s="159"/>
    </row>
    <row r="1107" spans="2:16" s="43" customFormat="1" ht="12.5" x14ac:dyDescent="0.25">
      <c r="B1107" s="136"/>
      <c r="C1107" s="105"/>
      <c r="F1107" s="27"/>
      <c r="G1107" s="26"/>
      <c r="H1107" s="26"/>
      <c r="I1107" s="24"/>
      <c r="J1107" s="26"/>
      <c r="L1107" s="25"/>
      <c r="M1107" s="25"/>
      <c r="N1107" s="25"/>
      <c r="O1107" s="27"/>
      <c r="P1107" s="159"/>
    </row>
    <row r="1108" spans="2:16" s="43" customFormat="1" ht="12.5" x14ac:dyDescent="0.25">
      <c r="B1108" s="136"/>
      <c r="C1108" s="105"/>
      <c r="F1108" s="27"/>
      <c r="G1108" s="26"/>
      <c r="H1108" s="26"/>
      <c r="I1108" s="24"/>
      <c r="J1108" s="26"/>
      <c r="L1108" s="25"/>
      <c r="M1108" s="25"/>
      <c r="N1108" s="25"/>
      <c r="O1108" s="27"/>
      <c r="P1108" s="159"/>
    </row>
    <row r="1109" spans="2:16" s="43" customFormat="1" ht="12.5" x14ac:dyDescent="0.25">
      <c r="B1109" s="136"/>
      <c r="C1109" s="105"/>
      <c r="F1109" s="27"/>
      <c r="G1109" s="26"/>
      <c r="H1109" s="26"/>
      <c r="I1109" s="24"/>
      <c r="J1109" s="26"/>
      <c r="L1109" s="25"/>
      <c r="M1109" s="25"/>
      <c r="N1109" s="25"/>
      <c r="O1109" s="27"/>
      <c r="P1109" s="159"/>
    </row>
    <row r="1110" spans="2:16" s="43" customFormat="1" ht="12.5" x14ac:dyDescent="0.25">
      <c r="B1110" s="136"/>
      <c r="C1110" s="105"/>
      <c r="F1110" s="27"/>
      <c r="G1110" s="26"/>
      <c r="H1110" s="26"/>
      <c r="I1110" s="24"/>
      <c r="J1110" s="26"/>
      <c r="L1110" s="25"/>
      <c r="M1110" s="25"/>
      <c r="N1110" s="25"/>
      <c r="O1110" s="27"/>
      <c r="P1110" s="159"/>
    </row>
    <row r="1111" spans="2:16" s="43" customFormat="1" ht="12.5" x14ac:dyDescent="0.25">
      <c r="B1111" s="136"/>
      <c r="C1111" s="105"/>
      <c r="F1111" s="27"/>
      <c r="G1111" s="26"/>
      <c r="H1111" s="26"/>
      <c r="I1111" s="24"/>
      <c r="J1111" s="26"/>
      <c r="L1111" s="25"/>
      <c r="M1111" s="25"/>
      <c r="N1111" s="25"/>
      <c r="O1111" s="27"/>
      <c r="P1111" s="159"/>
    </row>
    <row r="1112" spans="2:16" s="43" customFormat="1" ht="12.5" x14ac:dyDescent="0.25">
      <c r="B1112" s="136"/>
      <c r="C1112" s="105"/>
      <c r="F1112" s="27"/>
      <c r="G1112" s="26"/>
      <c r="H1112" s="26"/>
      <c r="I1112" s="24"/>
      <c r="J1112" s="26"/>
      <c r="L1112" s="25"/>
      <c r="M1112" s="25"/>
      <c r="N1112" s="25"/>
      <c r="O1112" s="27"/>
      <c r="P1112" s="159"/>
    </row>
    <row r="1113" spans="2:16" s="43" customFormat="1" ht="12.5" x14ac:dyDescent="0.25">
      <c r="B1113" s="136"/>
      <c r="C1113" s="105"/>
      <c r="F1113" s="27"/>
      <c r="G1113" s="26"/>
      <c r="H1113" s="26"/>
      <c r="I1113" s="24"/>
      <c r="J1113" s="26"/>
      <c r="L1113" s="25"/>
      <c r="M1113" s="25"/>
      <c r="N1113" s="25"/>
      <c r="O1113" s="27"/>
      <c r="P1113" s="159"/>
    </row>
    <row r="1114" spans="2:16" s="43" customFormat="1" ht="12.5" x14ac:dyDescent="0.25">
      <c r="B1114" s="136"/>
      <c r="C1114" s="105"/>
      <c r="F1114" s="27"/>
      <c r="G1114" s="26"/>
      <c r="H1114" s="26"/>
      <c r="I1114" s="24"/>
      <c r="J1114" s="26"/>
      <c r="L1114" s="25"/>
      <c r="M1114" s="25"/>
      <c r="N1114" s="25"/>
      <c r="O1114" s="27"/>
      <c r="P1114" s="159"/>
    </row>
    <row r="1115" spans="2:16" s="43" customFormat="1" ht="12.5" x14ac:dyDescent="0.25">
      <c r="B1115" s="136"/>
      <c r="C1115" s="105"/>
      <c r="F1115" s="27"/>
      <c r="G1115" s="26"/>
      <c r="H1115" s="26"/>
      <c r="I1115" s="24"/>
      <c r="J1115" s="26"/>
      <c r="L1115" s="25"/>
      <c r="M1115" s="25"/>
      <c r="N1115" s="25"/>
      <c r="O1115" s="27"/>
      <c r="P1115" s="159"/>
    </row>
    <row r="1116" spans="2:16" s="43" customFormat="1" ht="12.5" x14ac:dyDescent="0.25">
      <c r="B1116" s="136"/>
      <c r="C1116" s="105"/>
      <c r="F1116" s="27"/>
      <c r="G1116" s="26"/>
      <c r="H1116" s="26"/>
      <c r="I1116" s="24"/>
      <c r="J1116" s="26"/>
      <c r="L1116" s="25"/>
      <c r="M1116" s="25"/>
      <c r="N1116" s="25"/>
      <c r="O1116" s="27"/>
      <c r="P1116" s="159"/>
    </row>
    <row r="1117" spans="2:16" s="43" customFormat="1" ht="12.5" x14ac:dyDescent="0.25">
      <c r="B1117" s="136"/>
      <c r="C1117" s="105"/>
      <c r="F1117" s="27"/>
      <c r="G1117" s="26"/>
      <c r="H1117" s="26"/>
      <c r="I1117" s="24"/>
      <c r="J1117" s="26"/>
      <c r="L1117" s="25"/>
      <c r="M1117" s="25"/>
      <c r="N1117" s="25"/>
      <c r="O1117" s="27"/>
      <c r="P1117" s="159"/>
    </row>
    <row r="1118" spans="2:16" s="43" customFormat="1" ht="12.5" x14ac:dyDescent="0.25">
      <c r="B1118" s="136"/>
      <c r="C1118" s="105"/>
      <c r="F1118" s="27"/>
      <c r="G1118" s="26"/>
      <c r="H1118" s="26"/>
      <c r="I1118" s="24"/>
      <c r="J1118" s="26"/>
      <c r="L1118" s="25"/>
      <c r="M1118" s="25"/>
      <c r="N1118" s="25"/>
      <c r="O1118" s="27"/>
      <c r="P1118" s="159"/>
    </row>
    <row r="1119" spans="2:16" s="43" customFormat="1" ht="12.5" x14ac:dyDescent="0.25">
      <c r="B1119" s="136"/>
      <c r="C1119" s="105"/>
      <c r="F1119" s="27"/>
      <c r="G1119" s="26"/>
      <c r="H1119" s="26"/>
      <c r="I1119" s="24"/>
      <c r="J1119" s="26"/>
      <c r="L1119" s="25"/>
      <c r="M1119" s="25"/>
      <c r="N1119" s="25"/>
      <c r="O1119" s="27"/>
      <c r="P1119" s="159"/>
    </row>
    <row r="1120" spans="2:16" s="43" customFormat="1" ht="12.5" x14ac:dyDescent="0.25">
      <c r="B1120" s="136"/>
      <c r="C1120" s="105"/>
      <c r="F1120" s="27"/>
      <c r="G1120" s="26"/>
      <c r="H1120" s="26"/>
      <c r="I1120" s="24"/>
      <c r="J1120" s="26"/>
      <c r="L1120" s="25"/>
      <c r="M1120" s="25"/>
      <c r="N1120" s="25"/>
      <c r="O1120" s="27"/>
      <c r="P1120" s="159"/>
    </row>
    <row r="1121" spans="2:16" s="43" customFormat="1" ht="12.5" x14ac:dyDescent="0.25">
      <c r="B1121" s="136"/>
      <c r="C1121" s="105"/>
      <c r="F1121" s="27"/>
      <c r="G1121" s="26"/>
      <c r="H1121" s="26"/>
      <c r="I1121" s="24"/>
      <c r="J1121" s="26"/>
      <c r="L1121" s="25"/>
      <c r="M1121" s="25"/>
      <c r="N1121" s="25"/>
      <c r="O1121" s="27"/>
      <c r="P1121" s="159"/>
    </row>
    <row r="1122" spans="2:16" s="43" customFormat="1" ht="12.5" x14ac:dyDescent="0.25">
      <c r="B1122" s="136"/>
      <c r="C1122" s="105"/>
      <c r="F1122" s="27"/>
      <c r="G1122" s="26"/>
      <c r="H1122" s="26"/>
      <c r="I1122" s="24"/>
      <c r="J1122" s="26"/>
      <c r="L1122" s="25"/>
      <c r="M1122" s="25"/>
      <c r="N1122" s="25"/>
      <c r="O1122" s="27"/>
      <c r="P1122" s="159"/>
    </row>
    <row r="1123" spans="2:16" s="43" customFormat="1" ht="12.5" x14ac:dyDescent="0.25">
      <c r="B1123" s="136"/>
      <c r="C1123" s="105"/>
      <c r="F1123" s="27"/>
      <c r="G1123" s="26"/>
      <c r="H1123" s="26"/>
      <c r="I1123" s="24"/>
      <c r="J1123" s="26"/>
      <c r="L1123" s="25"/>
      <c r="M1123" s="25"/>
      <c r="N1123" s="25"/>
      <c r="O1123" s="27"/>
      <c r="P1123" s="159"/>
    </row>
    <row r="1124" spans="2:16" s="43" customFormat="1" ht="12.5" x14ac:dyDescent="0.25">
      <c r="B1124" s="136"/>
      <c r="C1124" s="105"/>
      <c r="F1124" s="27"/>
      <c r="G1124" s="26"/>
      <c r="H1124" s="26"/>
      <c r="I1124" s="24"/>
      <c r="J1124" s="26"/>
      <c r="L1124" s="25"/>
      <c r="M1124" s="25"/>
      <c r="N1124" s="25"/>
      <c r="O1124" s="27"/>
      <c r="P1124" s="159"/>
    </row>
    <row r="1125" spans="2:16" s="43" customFormat="1" ht="12.5" x14ac:dyDescent="0.25">
      <c r="B1125" s="136"/>
      <c r="C1125" s="105"/>
      <c r="F1125" s="27"/>
      <c r="G1125" s="26"/>
      <c r="H1125" s="26"/>
      <c r="I1125" s="24"/>
      <c r="J1125" s="26"/>
      <c r="L1125" s="25"/>
      <c r="M1125" s="25"/>
      <c r="N1125" s="25"/>
      <c r="O1125" s="27"/>
      <c r="P1125" s="159"/>
    </row>
    <row r="1126" spans="2:16" s="43" customFormat="1" ht="12.5" x14ac:dyDescent="0.25">
      <c r="B1126" s="136"/>
      <c r="C1126" s="105"/>
      <c r="F1126" s="27"/>
      <c r="G1126" s="26"/>
      <c r="H1126" s="26"/>
      <c r="I1126" s="24"/>
      <c r="J1126" s="26"/>
      <c r="L1126" s="25"/>
      <c r="M1126" s="25"/>
      <c r="N1126" s="25"/>
      <c r="O1126" s="27"/>
      <c r="P1126" s="159"/>
    </row>
    <row r="1127" spans="2:16" s="43" customFormat="1" ht="12.5" x14ac:dyDescent="0.25">
      <c r="B1127" s="136"/>
      <c r="C1127" s="105"/>
      <c r="F1127" s="27"/>
      <c r="G1127" s="26"/>
      <c r="H1127" s="26"/>
      <c r="I1127" s="24"/>
      <c r="J1127" s="26"/>
      <c r="L1127" s="25"/>
      <c r="M1127" s="25"/>
      <c r="N1127" s="25"/>
      <c r="O1127" s="27"/>
      <c r="P1127" s="159"/>
    </row>
    <row r="1128" spans="2:16" s="43" customFormat="1" ht="12.5" x14ac:dyDescent="0.25">
      <c r="B1128" s="136"/>
      <c r="C1128" s="105"/>
      <c r="F1128" s="27"/>
      <c r="G1128" s="26"/>
      <c r="H1128" s="26"/>
      <c r="I1128" s="24"/>
      <c r="J1128" s="26"/>
      <c r="L1128" s="25"/>
      <c r="M1128" s="25"/>
      <c r="N1128" s="25"/>
      <c r="O1128" s="27"/>
      <c r="P1128" s="159"/>
    </row>
    <row r="1129" spans="2:16" s="43" customFormat="1" ht="12.5" x14ac:dyDescent="0.25">
      <c r="B1129" s="136"/>
      <c r="C1129" s="105"/>
      <c r="F1129" s="27"/>
      <c r="G1129" s="26"/>
      <c r="H1129" s="26"/>
      <c r="I1129" s="24"/>
      <c r="J1129" s="26"/>
      <c r="L1129" s="25"/>
      <c r="M1129" s="25"/>
      <c r="N1129" s="25"/>
      <c r="O1129" s="27"/>
      <c r="P1129" s="159"/>
    </row>
    <row r="1130" spans="2:16" s="43" customFormat="1" ht="12.5" x14ac:dyDescent="0.25">
      <c r="B1130" s="136"/>
      <c r="C1130" s="105"/>
      <c r="F1130" s="27"/>
      <c r="G1130" s="26"/>
      <c r="H1130" s="26"/>
      <c r="I1130" s="24"/>
      <c r="J1130" s="26"/>
      <c r="L1130" s="25"/>
      <c r="M1130" s="25"/>
      <c r="N1130" s="25"/>
      <c r="O1130" s="27"/>
      <c r="P1130" s="159"/>
    </row>
    <row r="1131" spans="2:16" s="43" customFormat="1" ht="12.5" x14ac:dyDescent="0.25">
      <c r="B1131" s="136"/>
      <c r="C1131" s="105"/>
      <c r="F1131" s="27"/>
      <c r="G1131" s="26"/>
      <c r="H1131" s="26"/>
      <c r="I1131" s="24"/>
      <c r="J1131" s="26"/>
      <c r="L1131" s="25"/>
      <c r="M1131" s="25"/>
      <c r="N1131" s="25"/>
      <c r="O1131" s="27"/>
      <c r="P1131" s="159"/>
    </row>
    <row r="1132" spans="2:16" s="43" customFormat="1" ht="12.5" x14ac:dyDescent="0.25">
      <c r="B1132" s="136"/>
      <c r="C1132" s="105"/>
      <c r="F1132" s="27"/>
      <c r="G1132" s="26"/>
      <c r="H1132" s="26"/>
      <c r="I1132" s="24"/>
      <c r="J1132" s="26"/>
      <c r="L1132" s="25"/>
      <c r="M1132" s="25"/>
      <c r="N1132" s="25"/>
      <c r="O1132" s="27"/>
      <c r="P1132" s="159"/>
    </row>
    <row r="1133" spans="2:16" s="43" customFormat="1" ht="12.5" x14ac:dyDescent="0.25">
      <c r="B1133" s="136"/>
      <c r="C1133" s="105"/>
      <c r="F1133" s="27"/>
      <c r="G1133" s="26"/>
      <c r="H1133" s="26"/>
      <c r="I1133" s="24"/>
      <c r="J1133" s="26"/>
      <c r="L1133" s="25"/>
      <c r="M1133" s="25"/>
      <c r="N1133" s="25"/>
      <c r="O1133" s="27"/>
      <c r="P1133" s="159"/>
    </row>
    <row r="1134" spans="2:16" s="43" customFormat="1" ht="12.5" x14ac:dyDescent="0.25">
      <c r="B1134" s="136"/>
      <c r="C1134" s="105"/>
      <c r="F1134" s="27"/>
      <c r="G1134" s="26"/>
      <c r="H1134" s="26"/>
      <c r="I1134" s="24"/>
      <c r="J1134" s="26"/>
      <c r="L1134" s="25"/>
      <c r="M1134" s="25"/>
      <c r="N1134" s="25"/>
      <c r="O1134" s="27"/>
      <c r="P1134" s="159"/>
    </row>
    <row r="1135" spans="2:16" s="43" customFormat="1" ht="12.5" x14ac:dyDescent="0.25">
      <c r="B1135" s="136"/>
      <c r="C1135" s="105"/>
      <c r="F1135" s="27"/>
      <c r="G1135" s="26"/>
      <c r="H1135" s="26"/>
      <c r="I1135" s="24"/>
      <c r="J1135" s="26"/>
      <c r="L1135" s="25"/>
      <c r="M1135" s="25"/>
      <c r="N1135" s="25"/>
      <c r="O1135" s="27"/>
      <c r="P1135" s="159"/>
    </row>
    <row r="1136" spans="2:16" s="43" customFormat="1" ht="12.5" x14ac:dyDescent="0.25">
      <c r="B1136" s="136"/>
      <c r="C1136" s="105"/>
      <c r="F1136" s="27"/>
      <c r="G1136" s="26"/>
      <c r="H1136" s="26"/>
      <c r="I1136" s="24"/>
      <c r="J1136" s="26"/>
      <c r="L1136" s="25"/>
      <c r="M1136" s="25"/>
      <c r="N1136" s="25"/>
      <c r="O1136" s="27"/>
      <c r="P1136" s="159"/>
    </row>
    <row r="1137" spans="2:16" s="43" customFormat="1" ht="12.5" x14ac:dyDescent="0.25">
      <c r="B1137" s="136"/>
      <c r="C1137" s="105"/>
      <c r="F1137" s="27"/>
      <c r="G1137" s="26"/>
      <c r="H1137" s="26"/>
      <c r="I1137" s="24"/>
      <c r="J1137" s="26"/>
      <c r="L1137" s="25"/>
      <c r="M1137" s="25"/>
      <c r="N1137" s="25"/>
      <c r="O1137" s="27"/>
      <c r="P1137" s="159"/>
    </row>
    <row r="1138" spans="2:16" s="43" customFormat="1" ht="12.5" x14ac:dyDescent="0.25">
      <c r="B1138" s="136"/>
      <c r="C1138" s="105"/>
      <c r="F1138" s="27"/>
      <c r="G1138" s="26"/>
      <c r="H1138" s="26"/>
      <c r="I1138" s="24"/>
      <c r="J1138" s="26"/>
      <c r="L1138" s="25"/>
      <c r="M1138" s="25"/>
      <c r="N1138" s="25"/>
      <c r="O1138" s="27"/>
      <c r="P1138" s="159"/>
    </row>
    <row r="1139" spans="2:16" s="43" customFormat="1" ht="12.5" x14ac:dyDescent="0.25">
      <c r="B1139" s="136"/>
      <c r="C1139" s="105"/>
      <c r="F1139" s="27"/>
      <c r="G1139" s="26"/>
      <c r="H1139" s="26"/>
      <c r="I1139" s="24"/>
      <c r="J1139" s="26"/>
      <c r="L1139" s="25"/>
      <c r="M1139" s="25"/>
      <c r="N1139" s="25"/>
      <c r="O1139" s="27"/>
      <c r="P1139" s="159"/>
    </row>
    <row r="1140" spans="2:16" s="43" customFormat="1" ht="12.5" x14ac:dyDescent="0.25">
      <c r="B1140" s="136"/>
      <c r="C1140" s="105"/>
      <c r="F1140" s="27"/>
      <c r="G1140" s="26"/>
      <c r="H1140" s="26"/>
      <c r="I1140" s="24"/>
      <c r="J1140" s="26"/>
      <c r="L1140" s="25"/>
      <c r="M1140" s="25"/>
      <c r="N1140" s="25"/>
      <c r="O1140" s="27"/>
      <c r="P1140" s="159"/>
    </row>
    <row r="1141" spans="2:16" s="43" customFormat="1" ht="12.5" x14ac:dyDescent="0.25">
      <c r="B1141" s="136"/>
      <c r="C1141" s="105"/>
      <c r="F1141" s="27"/>
      <c r="G1141" s="26"/>
      <c r="H1141" s="26"/>
      <c r="I1141" s="24"/>
      <c r="J1141" s="26"/>
      <c r="L1141" s="25"/>
      <c r="M1141" s="25"/>
      <c r="N1141" s="25"/>
      <c r="O1141" s="27"/>
      <c r="P1141" s="159"/>
    </row>
    <row r="1142" spans="2:16" s="43" customFormat="1" ht="12.5" x14ac:dyDescent="0.25">
      <c r="B1142" s="136"/>
      <c r="C1142" s="105"/>
      <c r="F1142" s="27"/>
      <c r="G1142" s="26"/>
      <c r="H1142" s="26"/>
      <c r="I1142" s="24"/>
      <c r="J1142" s="26"/>
      <c r="L1142" s="25"/>
      <c r="M1142" s="25"/>
      <c r="N1142" s="25"/>
      <c r="O1142" s="27"/>
      <c r="P1142" s="159"/>
    </row>
    <row r="1143" spans="2:16" s="43" customFormat="1" ht="12.5" x14ac:dyDescent="0.25">
      <c r="B1143" s="136"/>
      <c r="C1143" s="105"/>
      <c r="F1143" s="27"/>
      <c r="G1143" s="26"/>
      <c r="H1143" s="26"/>
      <c r="I1143" s="24"/>
      <c r="J1143" s="26"/>
      <c r="L1143" s="25"/>
      <c r="M1143" s="25"/>
      <c r="N1143" s="25"/>
      <c r="O1143" s="27"/>
      <c r="P1143" s="159"/>
    </row>
    <row r="1144" spans="2:16" s="43" customFormat="1" ht="12.5" x14ac:dyDescent="0.25">
      <c r="B1144" s="136"/>
      <c r="C1144" s="105"/>
      <c r="F1144" s="27"/>
      <c r="G1144" s="26"/>
      <c r="H1144" s="26"/>
      <c r="I1144" s="24"/>
      <c r="J1144" s="26"/>
      <c r="L1144" s="25"/>
      <c r="M1144" s="25"/>
      <c r="N1144" s="25"/>
      <c r="O1144" s="27"/>
      <c r="P1144" s="159"/>
    </row>
    <row r="1145" spans="2:16" s="43" customFormat="1" ht="12.5" x14ac:dyDescent="0.25">
      <c r="B1145" s="136"/>
      <c r="C1145" s="105"/>
      <c r="F1145" s="27"/>
      <c r="G1145" s="26"/>
      <c r="H1145" s="26"/>
      <c r="I1145" s="24"/>
      <c r="J1145" s="26"/>
      <c r="L1145" s="25"/>
      <c r="M1145" s="25"/>
      <c r="N1145" s="25"/>
      <c r="O1145" s="27"/>
      <c r="P1145" s="159"/>
    </row>
    <row r="1146" spans="2:16" s="43" customFormat="1" ht="12.5" x14ac:dyDescent="0.25">
      <c r="B1146" s="136"/>
      <c r="C1146" s="105"/>
      <c r="F1146" s="27"/>
      <c r="G1146" s="26"/>
      <c r="H1146" s="26"/>
      <c r="I1146" s="24"/>
      <c r="J1146" s="26"/>
      <c r="L1146" s="25"/>
      <c r="M1146" s="25"/>
      <c r="N1146" s="25"/>
      <c r="O1146" s="27"/>
      <c r="P1146" s="159"/>
    </row>
    <row r="1147" spans="2:16" s="43" customFormat="1" ht="12.5" x14ac:dyDescent="0.25">
      <c r="B1147" s="136"/>
      <c r="C1147" s="105"/>
      <c r="F1147" s="27"/>
      <c r="G1147" s="26"/>
      <c r="H1147" s="26"/>
      <c r="I1147" s="24"/>
      <c r="J1147" s="26"/>
      <c r="L1147" s="25"/>
      <c r="M1147" s="25"/>
      <c r="N1147" s="25"/>
      <c r="O1147" s="27"/>
      <c r="P1147" s="159"/>
    </row>
    <row r="1148" spans="2:16" s="43" customFormat="1" ht="12.5" x14ac:dyDescent="0.25">
      <c r="B1148" s="136"/>
      <c r="C1148" s="105"/>
      <c r="F1148" s="27"/>
      <c r="G1148" s="26"/>
      <c r="H1148" s="26"/>
      <c r="I1148" s="24"/>
      <c r="J1148" s="26"/>
      <c r="L1148" s="25"/>
      <c r="M1148" s="25"/>
      <c r="N1148" s="25"/>
      <c r="O1148" s="27"/>
      <c r="P1148" s="159"/>
    </row>
    <row r="1149" spans="2:16" s="43" customFormat="1" ht="12.5" x14ac:dyDescent="0.25">
      <c r="B1149" s="136"/>
      <c r="C1149" s="105"/>
      <c r="F1149" s="27"/>
      <c r="G1149" s="26"/>
      <c r="H1149" s="26"/>
      <c r="I1149" s="24"/>
      <c r="J1149" s="26"/>
      <c r="L1149" s="25"/>
      <c r="M1149" s="25"/>
      <c r="N1149" s="25"/>
      <c r="O1149" s="27"/>
      <c r="P1149" s="159"/>
    </row>
    <row r="1150" spans="2:16" s="43" customFormat="1" ht="12.5" x14ac:dyDescent="0.25">
      <c r="B1150" s="136"/>
      <c r="C1150" s="105"/>
      <c r="F1150" s="27"/>
      <c r="G1150" s="26"/>
      <c r="H1150" s="26"/>
      <c r="I1150" s="24"/>
      <c r="J1150" s="26"/>
      <c r="L1150" s="25"/>
      <c r="M1150" s="25"/>
      <c r="N1150" s="25"/>
      <c r="O1150" s="27"/>
      <c r="P1150" s="159"/>
    </row>
    <row r="1151" spans="2:16" s="43" customFormat="1" ht="12.5" x14ac:dyDescent="0.25">
      <c r="B1151" s="136"/>
      <c r="C1151" s="105"/>
      <c r="F1151" s="27"/>
      <c r="G1151" s="26"/>
      <c r="H1151" s="26"/>
      <c r="I1151" s="24"/>
      <c r="J1151" s="26"/>
      <c r="L1151" s="25"/>
      <c r="M1151" s="25"/>
      <c r="N1151" s="25"/>
      <c r="O1151" s="27"/>
      <c r="P1151" s="159"/>
    </row>
    <row r="1152" spans="2:16" s="43" customFormat="1" ht="12.5" x14ac:dyDescent="0.25">
      <c r="B1152" s="136"/>
      <c r="C1152" s="105"/>
      <c r="F1152" s="27"/>
      <c r="G1152" s="26"/>
      <c r="H1152" s="26"/>
      <c r="I1152" s="24"/>
      <c r="J1152" s="26"/>
      <c r="L1152" s="25"/>
      <c r="M1152" s="25"/>
      <c r="N1152" s="25"/>
      <c r="O1152" s="27"/>
      <c r="P1152" s="159"/>
    </row>
    <row r="1153" spans="2:16" s="43" customFormat="1" ht="12.5" x14ac:dyDescent="0.25">
      <c r="B1153" s="136"/>
      <c r="C1153" s="105"/>
      <c r="F1153" s="27"/>
      <c r="G1153" s="26"/>
      <c r="H1153" s="26"/>
      <c r="I1153" s="24"/>
      <c r="J1153" s="26"/>
      <c r="L1153" s="25"/>
      <c r="M1153" s="25"/>
      <c r="N1153" s="25"/>
      <c r="O1153" s="27"/>
      <c r="P1153" s="159"/>
    </row>
    <row r="1154" spans="2:16" s="43" customFormat="1" ht="12.5" x14ac:dyDescent="0.25">
      <c r="B1154" s="136"/>
      <c r="C1154" s="105"/>
      <c r="F1154" s="27"/>
      <c r="G1154" s="26"/>
      <c r="H1154" s="26"/>
      <c r="I1154" s="24"/>
      <c r="J1154" s="26"/>
      <c r="L1154" s="25"/>
      <c r="M1154" s="25"/>
      <c r="N1154" s="25"/>
      <c r="O1154" s="27"/>
      <c r="P1154" s="159"/>
    </row>
    <row r="1155" spans="2:16" s="43" customFormat="1" ht="12.5" x14ac:dyDescent="0.25">
      <c r="B1155" s="136"/>
      <c r="C1155" s="105"/>
      <c r="F1155" s="27"/>
      <c r="G1155" s="26"/>
      <c r="H1155" s="26"/>
      <c r="I1155" s="24"/>
      <c r="J1155" s="26"/>
      <c r="L1155" s="25"/>
      <c r="M1155" s="25"/>
      <c r="N1155" s="25"/>
      <c r="O1155" s="27"/>
      <c r="P1155" s="159"/>
    </row>
    <row r="1156" spans="2:16" s="43" customFormat="1" ht="12.5" x14ac:dyDescent="0.25">
      <c r="B1156" s="136"/>
      <c r="C1156" s="105"/>
      <c r="F1156" s="27"/>
      <c r="G1156" s="26"/>
      <c r="H1156" s="26"/>
      <c r="I1156" s="24"/>
      <c r="J1156" s="26"/>
      <c r="L1156" s="25"/>
      <c r="M1156" s="25"/>
      <c r="N1156" s="25"/>
      <c r="O1156" s="27"/>
      <c r="P1156" s="159"/>
    </row>
    <row r="1157" spans="2:16" s="43" customFormat="1" ht="12.5" x14ac:dyDescent="0.25">
      <c r="B1157" s="136"/>
      <c r="C1157" s="105"/>
      <c r="F1157" s="27"/>
      <c r="G1157" s="26"/>
      <c r="H1157" s="26"/>
      <c r="I1157" s="24"/>
      <c r="J1157" s="26"/>
      <c r="L1157" s="25"/>
      <c r="M1157" s="25"/>
      <c r="N1157" s="25"/>
      <c r="O1157" s="27"/>
      <c r="P1157" s="159"/>
    </row>
    <row r="1158" spans="2:16" s="43" customFormat="1" ht="12.5" x14ac:dyDescent="0.25">
      <c r="B1158" s="136"/>
      <c r="C1158" s="105"/>
      <c r="F1158" s="27"/>
      <c r="G1158" s="26"/>
      <c r="H1158" s="26"/>
      <c r="I1158" s="24"/>
      <c r="J1158" s="26"/>
      <c r="L1158" s="25"/>
      <c r="M1158" s="25"/>
      <c r="N1158" s="25"/>
      <c r="O1158" s="27"/>
      <c r="P1158" s="159"/>
    </row>
    <row r="1159" spans="2:16" s="43" customFormat="1" ht="12.5" x14ac:dyDescent="0.25">
      <c r="B1159" s="136"/>
      <c r="C1159" s="105"/>
      <c r="F1159" s="27"/>
      <c r="G1159" s="26"/>
      <c r="H1159" s="26"/>
      <c r="I1159" s="24"/>
      <c r="J1159" s="26"/>
      <c r="L1159" s="25"/>
      <c r="M1159" s="25"/>
      <c r="N1159" s="25"/>
      <c r="O1159" s="27"/>
      <c r="P1159" s="159"/>
    </row>
    <row r="1160" spans="2:16" s="43" customFormat="1" ht="12.5" x14ac:dyDescent="0.25">
      <c r="B1160" s="136"/>
      <c r="C1160" s="105"/>
      <c r="F1160" s="27"/>
      <c r="G1160" s="26"/>
      <c r="H1160" s="26"/>
      <c r="I1160" s="24"/>
      <c r="J1160" s="26"/>
      <c r="L1160" s="25"/>
      <c r="M1160" s="25"/>
      <c r="N1160" s="25"/>
      <c r="O1160" s="27"/>
      <c r="P1160" s="159"/>
    </row>
    <row r="1161" spans="2:16" s="43" customFormat="1" ht="12.5" x14ac:dyDescent="0.25">
      <c r="B1161" s="136"/>
      <c r="C1161" s="105"/>
      <c r="F1161" s="27"/>
      <c r="G1161" s="26"/>
      <c r="H1161" s="26"/>
      <c r="I1161" s="24"/>
      <c r="J1161" s="26"/>
      <c r="L1161" s="25"/>
      <c r="M1161" s="25"/>
      <c r="N1161" s="25"/>
      <c r="O1161" s="27"/>
      <c r="P1161" s="159"/>
    </row>
    <row r="1162" spans="2:16" s="43" customFormat="1" ht="12.5" x14ac:dyDescent="0.25">
      <c r="B1162" s="136"/>
      <c r="C1162" s="105"/>
      <c r="F1162" s="27"/>
      <c r="G1162" s="26"/>
      <c r="H1162" s="26"/>
      <c r="I1162" s="24"/>
      <c r="J1162" s="26"/>
      <c r="L1162" s="25"/>
      <c r="M1162" s="25"/>
      <c r="N1162" s="25"/>
      <c r="O1162" s="27"/>
      <c r="P1162" s="159"/>
    </row>
    <row r="1163" spans="2:16" s="43" customFormat="1" ht="12.5" x14ac:dyDescent="0.25">
      <c r="B1163" s="136"/>
      <c r="C1163" s="105"/>
      <c r="F1163" s="27"/>
      <c r="G1163" s="26"/>
      <c r="H1163" s="26"/>
      <c r="I1163" s="24"/>
      <c r="J1163" s="26"/>
      <c r="L1163" s="25"/>
      <c r="M1163" s="25"/>
      <c r="N1163" s="25"/>
      <c r="O1163" s="27"/>
      <c r="P1163" s="159"/>
    </row>
    <row r="1164" spans="2:16" s="43" customFormat="1" ht="12.5" x14ac:dyDescent="0.25">
      <c r="B1164" s="136"/>
      <c r="C1164" s="105"/>
      <c r="F1164" s="27"/>
      <c r="G1164" s="26"/>
      <c r="H1164" s="26"/>
      <c r="I1164" s="24"/>
      <c r="J1164" s="26"/>
      <c r="L1164" s="25"/>
      <c r="M1164" s="25"/>
      <c r="N1164" s="25"/>
      <c r="O1164" s="27"/>
      <c r="P1164" s="159"/>
    </row>
    <row r="1165" spans="2:16" s="43" customFormat="1" ht="12.5" x14ac:dyDescent="0.25">
      <c r="B1165" s="136"/>
      <c r="C1165" s="105"/>
      <c r="F1165" s="27"/>
      <c r="G1165" s="26"/>
      <c r="H1165" s="26"/>
      <c r="I1165" s="24"/>
      <c r="J1165" s="26"/>
      <c r="L1165" s="25"/>
      <c r="M1165" s="25"/>
      <c r="N1165" s="25"/>
      <c r="O1165" s="27"/>
      <c r="P1165" s="159"/>
    </row>
    <row r="1166" spans="2:16" s="43" customFormat="1" ht="12.5" x14ac:dyDescent="0.25">
      <c r="B1166" s="136"/>
      <c r="C1166" s="105"/>
      <c r="F1166" s="27"/>
      <c r="G1166" s="26"/>
      <c r="H1166" s="26"/>
      <c r="I1166" s="24"/>
      <c r="J1166" s="26"/>
      <c r="L1166" s="25"/>
      <c r="M1166" s="25"/>
      <c r="N1166" s="25"/>
      <c r="O1166" s="27"/>
      <c r="P1166" s="159"/>
    </row>
    <row r="1167" spans="2:16" s="43" customFormat="1" ht="12.5" x14ac:dyDescent="0.25">
      <c r="B1167" s="136"/>
      <c r="C1167" s="105"/>
      <c r="F1167" s="27"/>
      <c r="G1167" s="26"/>
      <c r="H1167" s="26"/>
      <c r="I1167" s="24"/>
      <c r="J1167" s="26"/>
      <c r="L1167" s="25"/>
      <c r="M1167" s="25"/>
      <c r="N1167" s="25"/>
      <c r="O1167" s="27"/>
      <c r="P1167" s="159"/>
    </row>
    <row r="1168" spans="2:16" s="43" customFormat="1" ht="12.5" x14ac:dyDescent="0.25">
      <c r="B1168" s="136"/>
      <c r="C1168" s="105"/>
      <c r="F1168" s="27"/>
      <c r="G1168" s="26"/>
      <c r="H1168" s="26"/>
      <c r="I1168" s="24"/>
      <c r="J1168" s="26"/>
      <c r="L1168" s="25"/>
      <c r="M1168" s="25"/>
      <c r="N1168" s="25"/>
      <c r="O1168" s="27"/>
      <c r="P1168" s="159"/>
    </row>
    <row r="1169" spans="2:16" s="43" customFormat="1" ht="12.5" x14ac:dyDescent="0.25">
      <c r="B1169" s="136"/>
      <c r="C1169" s="105"/>
      <c r="F1169" s="27"/>
      <c r="G1169" s="26"/>
      <c r="H1169" s="26"/>
      <c r="I1169" s="24"/>
      <c r="J1169" s="26"/>
      <c r="L1169" s="25"/>
      <c r="M1169" s="25"/>
      <c r="N1169" s="25"/>
      <c r="O1169" s="27"/>
      <c r="P1169" s="159"/>
    </row>
    <row r="1170" spans="2:16" s="43" customFormat="1" ht="12.5" x14ac:dyDescent="0.25">
      <c r="B1170" s="136"/>
      <c r="C1170" s="105"/>
      <c r="F1170" s="27"/>
      <c r="G1170" s="26"/>
      <c r="H1170" s="26"/>
      <c r="I1170" s="24"/>
      <c r="J1170" s="26"/>
      <c r="L1170" s="25"/>
      <c r="M1170" s="25"/>
      <c r="N1170" s="25"/>
      <c r="O1170" s="27"/>
      <c r="P1170" s="159"/>
    </row>
    <row r="1171" spans="2:16" s="43" customFormat="1" ht="12.5" x14ac:dyDescent="0.25">
      <c r="B1171" s="136"/>
      <c r="C1171" s="105"/>
      <c r="F1171" s="27"/>
      <c r="G1171" s="26"/>
      <c r="H1171" s="26"/>
      <c r="I1171" s="24"/>
      <c r="J1171" s="26"/>
      <c r="L1171" s="25"/>
      <c r="M1171" s="25"/>
      <c r="N1171" s="25"/>
      <c r="O1171" s="27"/>
      <c r="P1171" s="159"/>
    </row>
    <row r="1172" spans="2:16" s="43" customFormat="1" ht="12.5" x14ac:dyDescent="0.25">
      <c r="B1172" s="136"/>
      <c r="C1172" s="105"/>
      <c r="F1172" s="27"/>
      <c r="G1172" s="26"/>
      <c r="H1172" s="26"/>
      <c r="I1172" s="24"/>
      <c r="J1172" s="26"/>
      <c r="L1172" s="25"/>
      <c r="M1172" s="25"/>
      <c r="N1172" s="25"/>
      <c r="O1172" s="27"/>
      <c r="P1172" s="159"/>
    </row>
    <row r="1173" spans="2:16" s="43" customFormat="1" ht="12.5" x14ac:dyDescent="0.25">
      <c r="B1173" s="136"/>
      <c r="C1173" s="105"/>
      <c r="F1173" s="27"/>
      <c r="G1173" s="26"/>
      <c r="H1173" s="26"/>
      <c r="I1173" s="24"/>
      <c r="J1173" s="26"/>
      <c r="L1173" s="25"/>
      <c r="M1173" s="25"/>
      <c r="N1173" s="25"/>
      <c r="O1173" s="27"/>
      <c r="P1173" s="159"/>
    </row>
    <row r="1174" spans="2:16" s="43" customFormat="1" ht="12.5" x14ac:dyDescent="0.25">
      <c r="B1174" s="136"/>
      <c r="C1174" s="105"/>
      <c r="F1174" s="27"/>
      <c r="G1174" s="26"/>
      <c r="H1174" s="26"/>
      <c r="I1174" s="24"/>
      <c r="J1174" s="26"/>
      <c r="L1174" s="25"/>
      <c r="M1174" s="25"/>
      <c r="N1174" s="25"/>
      <c r="O1174" s="27"/>
      <c r="P1174" s="159"/>
    </row>
    <row r="1175" spans="2:16" s="43" customFormat="1" ht="12.5" x14ac:dyDescent="0.25">
      <c r="B1175" s="136"/>
      <c r="C1175" s="105"/>
      <c r="F1175" s="27"/>
      <c r="G1175" s="26"/>
      <c r="H1175" s="26"/>
      <c r="I1175" s="24"/>
      <c r="J1175" s="26"/>
      <c r="L1175" s="25"/>
      <c r="M1175" s="25"/>
      <c r="N1175" s="25"/>
      <c r="O1175" s="27"/>
      <c r="P1175" s="159"/>
    </row>
    <row r="1176" spans="2:16" s="43" customFormat="1" ht="12.5" x14ac:dyDescent="0.25">
      <c r="B1176" s="136"/>
      <c r="C1176" s="105"/>
      <c r="F1176" s="27"/>
      <c r="G1176" s="26"/>
      <c r="H1176" s="26"/>
      <c r="I1176" s="24"/>
      <c r="J1176" s="26"/>
      <c r="L1176" s="25"/>
      <c r="M1176" s="25"/>
      <c r="N1176" s="25"/>
      <c r="O1176" s="27"/>
      <c r="P1176" s="159"/>
    </row>
    <row r="1177" spans="2:16" s="43" customFormat="1" ht="12.5" x14ac:dyDescent="0.25">
      <c r="B1177" s="136"/>
      <c r="C1177" s="105"/>
      <c r="F1177" s="27"/>
      <c r="G1177" s="26"/>
      <c r="H1177" s="26"/>
      <c r="I1177" s="24"/>
      <c r="J1177" s="26"/>
      <c r="L1177" s="25"/>
      <c r="M1177" s="25"/>
      <c r="N1177" s="25"/>
      <c r="O1177" s="27"/>
      <c r="P1177" s="159"/>
    </row>
    <row r="1178" spans="2:16" s="43" customFormat="1" ht="12.5" x14ac:dyDescent="0.25">
      <c r="B1178" s="136"/>
      <c r="C1178" s="105"/>
      <c r="F1178" s="27"/>
      <c r="G1178" s="26"/>
      <c r="H1178" s="26"/>
      <c r="I1178" s="24"/>
      <c r="J1178" s="26"/>
      <c r="L1178" s="25"/>
      <c r="M1178" s="25"/>
      <c r="N1178" s="25"/>
      <c r="O1178" s="27"/>
      <c r="P1178" s="159"/>
    </row>
    <row r="1179" spans="2:16" s="43" customFormat="1" ht="12.5" x14ac:dyDescent="0.25">
      <c r="B1179" s="136"/>
      <c r="C1179" s="105"/>
      <c r="F1179" s="27"/>
      <c r="G1179" s="26"/>
      <c r="H1179" s="26"/>
      <c r="I1179" s="24"/>
      <c r="J1179" s="26"/>
      <c r="L1179" s="25"/>
      <c r="M1179" s="25"/>
      <c r="N1179" s="25"/>
      <c r="O1179" s="27"/>
      <c r="P1179" s="159"/>
    </row>
    <row r="1180" spans="2:16" s="43" customFormat="1" ht="12.5" x14ac:dyDescent="0.25">
      <c r="B1180" s="136"/>
      <c r="C1180" s="105"/>
      <c r="F1180" s="27"/>
      <c r="G1180" s="26"/>
      <c r="H1180" s="26"/>
      <c r="I1180" s="24"/>
      <c r="J1180" s="26"/>
      <c r="L1180" s="25"/>
      <c r="M1180" s="25"/>
      <c r="N1180" s="25"/>
      <c r="O1180" s="27"/>
      <c r="P1180" s="159"/>
    </row>
    <row r="1181" spans="2:16" s="43" customFormat="1" ht="12.5" x14ac:dyDescent="0.25">
      <c r="B1181" s="136"/>
      <c r="C1181" s="105"/>
      <c r="F1181" s="27"/>
      <c r="G1181" s="26"/>
      <c r="H1181" s="26"/>
      <c r="I1181" s="24"/>
      <c r="J1181" s="26"/>
      <c r="L1181" s="25"/>
      <c r="M1181" s="25"/>
      <c r="N1181" s="25"/>
      <c r="O1181" s="27"/>
      <c r="P1181" s="159"/>
    </row>
    <row r="1182" spans="2:16" s="43" customFormat="1" ht="12.5" x14ac:dyDescent="0.25">
      <c r="B1182" s="136"/>
      <c r="C1182" s="105"/>
      <c r="F1182" s="27"/>
      <c r="G1182" s="26"/>
      <c r="H1182" s="26"/>
      <c r="I1182" s="24"/>
      <c r="J1182" s="26"/>
      <c r="L1182" s="25"/>
      <c r="M1182" s="25"/>
      <c r="N1182" s="25"/>
      <c r="O1182" s="27"/>
      <c r="P1182" s="159"/>
    </row>
    <row r="1183" spans="2:16" s="43" customFormat="1" ht="12.5" x14ac:dyDescent="0.25">
      <c r="B1183" s="136"/>
      <c r="C1183" s="105"/>
      <c r="F1183" s="27"/>
      <c r="G1183" s="26"/>
      <c r="H1183" s="26"/>
      <c r="I1183" s="24"/>
      <c r="J1183" s="26"/>
      <c r="L1183" s="25"/>
      <c r="M1183" s="25"/>
      <c r="N1183" s="25"/>
      <c r="O1183" s="27"/>
      <c r="P1183" s="159"/>
    </row>
    <row r="1184" spans="2:16" s="43" customFormat="1" ht="12.5" x14ac:dyDescent="0.25">
      <c r="B1184" s="136"/>
      <c r="C1184" s="105"/>
      <c r="F1184" s="27"/>
      <c r="G1184" s="26"/>
      <c r="H1184" s="26"/>
      <c r="I1184" s="24"/>
      <c r="J1184" s="26"/>
      <c r="L1184" s="25"/>
      <c r="M1184" s="25"/>
      <c r="N1184" s="25"/>
      <c r="O1184" s="27"/>
      <c r="P1184" s="159"/>
    </row>
    <row r="1185" spans="2:16" s="43" customFormat="1" ht="12.5" x14ac:dyDescent="0.25">
      <c r="B1185" s="136"/>
      <c r="C1185" s="105"/>
      <c r="F1185" s="27"/>
      <c r="G1185" s="26"/>
      <c r="H1185" s="26"/>
      <c r="I1185" s="24"/>
      <c r="J1185" s="26"/>
      <c r="L1185" s="25"/>
      <c r="M1185" s="25"/>
      <c r="N1185" s="25"/>
      <c r="O1185" s="27"/>
      <c r="P1185" s="159"/>
    </row>
    <row r="1186" spans="2:16" s="43" customFormat="1" ht="12.5" x14ac:dyDescent="0.25">
      <c r="B1186" s="136"/>
      <c r="C1186" s="105"/>
      <c r="F1186" s="27"/>
      <c r="G1186" s="26"/>
      <c r="H1186" s="26"/>
      <c r="I1186" s="24"/>
      <c r="J1186" s="26"/>
      <c r="L1186" s="25"/>
      <c r="M1186" s="25"/>
      <c r="N1186" s="25"/>
      <c r="O1186" s="27"/>
      <c r="P1186" s="159"/>
    </row>
    <row r="1187" spans="2:16" s="43" customFormat="1" ht="12.5" x14ac:dyDescent="0.25">
      <c r="B1187" s="136"/>
      <c r="C1187" s="105"/>
      <c r="F1187" s="27"/>
      <c r="G1187" s="26"/>
      <c r="H1187" s="26"/>
      <c r="I1187" s="24"/>
      <c r="J1187" s="26"/>
      <c r="L1187" s="25"/>
      <c r="M1187" s="25"/>
      <c r="N1187" s="25"/>
      <c r="O1187" s="27"/>
      <c r="P1187" s="159"/>
    </row>
    <row r="1188" spans="2:16" s="43" customFormat="1" ht="12.5" x14ac:dyDescent="0.25">
      <c r="B1188" s="136"/>
      <c r="C1188" s="105"/>
      <c r="F1188" s="27"/>
      <c r="G1188" s="26"/>
      <c r="H1188" s="26"/>
      <c r="I1188" s="24"/>
      <c r="J1188" s="26"/>
      <c r="L1188" s="25"/>
      <c r="M1188" s="25"/>
      <c r="N1188" s="25"/>
      <c r="O1188" s="27"/>
      <c r="P1188" s="159"/>
    </row>
    <row r="1189" spans="2:16" s="43" customFormat="1" ht="12.5" x14ac:dyDescent="0.25">
      <c r="B1189" s="136"/>
      <c r="C1189" s="105"/>
      <c r="F1189" s="27"/>
      <c r="G1189" s="26"/>
      <c r="H1189" s="26"/>
      <c r="I1189" s="24"/>
      <c r="J1189" s="26"/>
      <c r="L1189" s="25"/>
      <c r="M1189" s="25"/>
      <c r="N1189" s="25"/>
      <c r="O1189" s="27"/>
      <c r="P1189" s="159"/>
    </row>
    <row r="1190" spans="2:16" s="43" customFormat="1" ht="12.5" x14ac:dyDescent="0.25">
      <c r="B1190" s="136"/>
      <c r="C1190" s="105"/>
      <c r="F1190" s="27"/>
      <c r="G1190" s="26"/>
      <c r="H1190" s="26"/>
      <c r="I1190" s="24"/>
      <c r="J1190" s="26"/>
      <c r="L1190" s="25"/>
      <c r="M1190" s="25"/>
      <c r="N1190" s="25"/>
      <c r="O1190" s="27"/>
      <c r="P1190" s="159"/>
    </row>
    <row r="1191" spans="2:16" s="43" customFormat="1" ht="12.5" x14ac:dyDescent="0.25">
      <c r="B1191" s="136"/>
      <c r="C1191" s="105"/>
      <c r="F1191" s="27"/>
      <c r="G1191" s="26"/>
      <c r="H1191" s="26"/>
      <c r="I1191" s="24"/>
      <c r="J1191" s="26"/>
      <c r="L1191" s="25"/>
      <c r="M1191" s="25"/>
      <c r="N1191" s="25"/>
      <c r="O1191" s="27"/>
      <c r="P1191" s="159"/>
    </row>
    <row r="1192" spans="2:16" s="43" customFormat="1" ht="12.5" x14ac:dyDescent="0.25">
      <c r="B1192" s="136"/>
      <c r="C1192" s="105"/>
      <c r="F1192" s="27"/>
      <c r="G1192" s="26"/>
      <c r="H1192" s="26"/>
      <c r="I1192" s="24"/>
      <c r="J1192" s="26"/>
      <c r="L1192" s="25"/>
      <c r="M1192" s="25"/>
      <c r="N1192" s="25"/>
      <c r="O1192" s="27"/>
      <c r="P1192" s="159"/>
    </row>
    <row r="1193" spans="2:16" s="43" customFormat="1" ht="12.5" x14ac:dyDescent="0.25">
      <c r="B1193" s="136"/>
      <c r="C1193" s="105"/>
      <c r="F1193" s="27"/>
      <c r="G1193" s="26"/>
      <c r="H1193" s="26"/>
      <c r="I1193" s="24"/>
      <c r="J1193" s="26"/>
      <c r="L1193" s="25"/>
      <c r="M1193" s="25"/>
      <c r="N1193" s="25"/>
      <c r="O1193" s="27"/>
      <c r="P1193" s="159"/>
    </row>
    <row r="1194" spans="2:16" s="43" customFormat="1" ht="12.5" x14ac:dyDescent="0.25">
      <c r="B1194" s="136"/>
      <c r="C1194" s="105"/>
      <c r="F1194" s="27"/>
      <c r="G1194" s="26"/>
      <c r="H1194" s="26"/>
      <c r="I1194" s="24"/>
      <c r="J1194" s="26"/>
      <c r="L1194" s="25"/>
      <c r="M1194" s="25"/>
      <c r="N1194" s="25"/>
      <c r="O1194" s="27"/>
      <c r="P1194" s="159"/>
    </row>
    <row r="1195" spans="2:16" s="43" customFormat="1" ht="12.5" x14ac:dyDescent="0.25">
      <c r="B1195" s="136"/>
      <c r="C1195" s="105"/>
      <c r="F1195" s="27"/>
      <c r="G1195" s="26"/>
      <c r="H1195" s="26"/>
      <c r="I1195" s="24"/>
      <c r="J1195" s="26"/>
      <c r="L1195" s="25"/>
      <c r="M1195" s="25"/>
      <c r="N1195" s="25"/>
      <c r="O1195" s="27"/>
      <c r="P1195" s="159"/>
    </row>
    <row r="1196" spans="2:16" s="43" customFormat="1" ht="12.5" x14ac:dyDescent="0.25">
      <c r="B1196" s="136"/>
      <c r="C1196" s="105"/>
      <c r="F1196" s="27"/>
      <c r="G1196" s="26"/>
      <c r="H1196" s="26"/>
      <c r="I1196" s="24"/>
      <c r="J1196" s="26"/>
      <c r="L1196" s="25"/>
      <c r="M1196" s="25"/>
      <c r="N1196" s="25"/>
      <c r="O1196" s="27"/>
      <c r="P1196" s="159"/>
    </row>
    <row r="1197" spans="2:16" s="43" customFormat="1" ht="12.5" x14ac:dyDescent="0.25">
      <c r="B1197" s="136"/>
      <c r="C1197" s="105"/>
      <c r="F1197" s="27"/>
      <c r="G1197" s="26"/>
      <c r="H1197" s="26"/>
      <c r="I1197" s="24"/>
      <c r="J1197" s="26"/>
      <c r="L1197" s="25"/>
      <c r="M1197" s="25"/>
      <c r="N1197" s="25"/>
      <c r="O1197" s="27"/>
      <c r="P1197" s="159"/>
    </row>
    <row r="1198" spans="2:16" s="43" customFormat="1" ht="12.5" x14ac:dyDescent="0.25">
      <c r="B1198" s="136"/>
      <c r="C1198" s="105"/>
      <c r="F1198" s="27"/>
      <c r="G1198" s="26"/>
      <c r="H1198" s="26"/>
      <c r="I1198" s="24"/>
      <c r="J1198" s="26"/>
      <c r="L1198" s="25"/>
      <c r="M1198" s="25"/>
      <c r="N1198" s="25"/>
      <c r="O1198" s="27"/>
      <c r="P1198" s="159"/>
    </row>
    <row r="1199" spans="2:16" s="43" customFormat="1" ht="12.5" x14ac:dyDescent="0.25">
      <c r="B1199" s="136"/>
      <c r="C1199" s="105"/>
      <c r="F1199" s="27"/>
      <c r="G1199" s="26"/>
      <c r="H1199" s="26"/>
      <c r="I1199" s="24"/>
      <c r="J1199" s="26"/>
      <c r="L1199" s="25"/>
      <c r="M1199" s="25"/>
      <c r="N1199" s="25"/>
      <c r="O1199" s="27"/>
      <c r="P1199" s="159"/>
    </row>
    <row r="1200" spans="2:16" s="43" customFormat="1" ht="12.5" x14ac:dyDescent="0.25">
      <c r="B1200" s="136"/>
      <c r="C1200" s="105"/>
      <c r="F1200" s="27"/>
      <c r="G1200" s="26"/>
      <c r="H1200" s="26"/>
      <c r="I1200" s="24"/>
      <c r="J1200" s="26"/>
      <c r="L1200" s="25"/>
      <c r="M1200" s="25"/>
      <c r="N1200" s="25"/>
      <c r="O1200" s="27"/>
      <c r="P1200" s="159"/>
    </row>
    <row r="1201" spans="2:16" s="43" customFormat="1" ht="12.5" x14ac:dyDescent="0.25">
      <c r="B1201" s="136"/>
      <c r="C1201" s="105"/>
      <c r="F1201" s="27"/>
      <c r="G1201" s="26"/>
      <c r="H1201" s="26"/>
      <c r="I1201" s="24"/>
      <c r="J1201" s="26"/>
      <c r="L1201" s="25"/>
      <c r="M1201" s="25"/>
      <c r="N1201" s="25"/>
      <c r="O1201" s="27"/>
      <c r="P1201" s="159"/>
    </row>
    <row r="1202" spans="2:16" s="43" customFormat="1" ht="12.5" x14ac:dyDescent="0.25">
      <c r="B1202" s="136"/>
      <c r="C1202" s="105"/>
      <c r="F1202" s="27"/>
      <c r="G1202" s="26"/>
      <c r="H1202" s="26"/>
      <c r="I1202" s="24"/>
      <c r="J1202" s="26"/>
      <c r="L1202" s="25"/>
      <c r="M1202" s="25"/>
      <c r="N1202" s="25"/>
      <c r="O1202" s="27"/>
      <c r="P1202" s="159"/>
    </row>
    <row r="1203" spans="2:16" s="43" customFormat="1" ht="12.5" x14ac:dyDescent="0.25">
      <c r="B1203" s="136"/>
      <c r="C1203" s="105"/>
      <c r="F1203" s="27"/>
      <c r="G1203" s="26"/>
      <c r="H1203" s="26"/>
      <c r="I1203" s="24"/>
      <c r="J1203" s="26"/>
      <c r="L1203" s="25"/>
      <c r="M1203" s="25"/>
      <c r="N1203" s="25"/>
      <c r="O1203" s="27"/>
      <c r="P1203" s="159"/>
    </row>
    <row r="1204" spans="2:16" s="43" customFormat="1" ht="12.5" x14ac:dyDescent="0.25">
      <c r="B1204" s="136"/>
      <c r="C1204" s="105"/>
      <c r="F1204" s="27"/>
      <c r="G1204" s="26"/>
      <c r="H1204" s="26"/>
      <c r="I1204" s="24"/>
      <c r="J1204" s="26"/>
      <c r="L1204" s="25"/>
      <c r="M1204" s="25"/>
      <c r="N1204" s="25"/>
      <c r="O1204" s="27"/>
      <c r="P1204" s="159"/>
    </row>
    <row r="1205" spans="2:16" s="43" customFormat="1" ht="12.5" x14ac:dyDescent="0.25">
      <c r="B1205" s="136"/>
      <c r="C1205" s="105"/>
      <c r="F1205" s="27"/>
      <c r="G1205" s="26"/>
      <c r="H1205" s="26"/>
      <c r="I1205" s="24"/>
      <c r="J1205" s="26"/>
      <c r="L1205" s="25"/>
      <c r="M1205" s="25"/>
      <c r="N1205" s="25"/>
      <c r="O1205" s="27"/>
      <c r="P1205" s="159"/>
    </row>
    <row r="1206" spans="2:16" s="43" customFormat="1" ht="12.5" x14ac:dyDescent="0.25">
      <c r="B1206" s="136"/>
      <c r="C1206" s="105"/>
      <c r="F1206" s="27"/>
      <c r="G1206" s="26"/>
      <c r="H1206" s="26"/>
      <c r="I1206" s="24"/>
      <c r="J1206" s="26"/>
      <c r="L1206" s="25"/>
      <c r="M1206" s="25"/>
      <c r="N1206" s="25"/>
      <c r="O1206" s="27"/>
      <c r="P1206" s="159"/>
    </row>
    <row r="1207" spans="2:16" s="43" customFormat="1" ht="12.5" x14ac:dyDescent="0.25">
      <c r="B1207" s="136"/>
      <c r="C1207" s="105"/>
      <c r="F1207" s="27"/>
      <c r="G1207" s="26"/>
      <c r="H1207" s="26"/>
      <c r="I1207" s="24"/>
      <c r="J1207" s="26"/>
      <c r="L1207" s="25"/>
      <c r="M1207" s="25"/>
      <c r="N1207" s="25"/>
      <c r="O1207" s="27"/>
      <c r="P1207" s="159"/>
    </row>
    <row r="1208" spans="2:16" s="43" customFormat="1" ht="12.5" x14ac:dyDescent="0.25">
      <c r="B1208" s="136"/>
      <c r="C1208" s="105"/>
      <c r="F1208" s="27"/>
      <c r="G1208" s="26"/>
      <c r="H1208" s="26"/>
      <c r="I1208" s="24"/>
      <c r="J1208" s="26"/>
      <c r="L1208" s="25"/>
      <c r="M1208" s="25"/>
      <c r="N1208" s="25"/>
      <c r="O1208" s="27"/>
      <c r="P1208" s="159"/>
    </row>
    <row r="1209" spans="2:16" s="43" customFormat="1" ht="12.5" x14ac:dyDescent="0.25">
      <c r="B1209" s="136"/>
      <c r="C1209" s="105"/>
      <c r="F1209" s="27"/>
      <c r="G1209" s="26"/>
      <c r="H1209" s="26"/>
      <c r="I1209" s="24"/>
      <c r="J1209" s="26"/>
      <c r="L1209" s="25"/>
      <c r="M1209" s="25"/>
      <c r="N1209" s="25"/>
      <c r="O1209" s="27"/>
      <c r="P1209" s="159"/>
    </row>
    <row r="1210" spans="2:16" s="43" customFormat="1" ht="12.5" x14ac:dyDescent="0.25">
      <c r="B1210" s="136"/>
      <c r="C1210" s="105"/>
      <c r="F1210" s="27"/>
      <c r="G1210" s="26"/>
      <c r="H1210" s="26"/>
      <c r="I1210" s="24"/>
      <c r="J1210" s="26"/>
      <c r="L1210" s="25"/>
      <c r="M1210" s="25"/>
      <c r="N1210" s="25"/>
      <c r="O1210" s="27"/>
      <c r="P1210" s="159"/>
    </row>
    <row r="1211" spans="2:16" s="43" customFormat="1" ht="12.5" x14ac:dyDescent="0.25">
      <c r="B1211" s="136"/>
      <c r="C1211" s="105"/>
      <c r="F1211" s="27"/>
      <c r="G1211" s="26"/>
      <c r="H1211" s="26"/>
      <c r="I1211" s="24"/>
      <c r="J1211" s="26"/>
      <c r="L1211" s="25"/>
      <c r="M1211" s="25"/>
      <c r="N1211" s="25"/>
      <c r="O1211" s="27"/>
      <c r="P1211" s="159"/>
    </row>
    <row r="1212" spans="2:16" s="43" customFormat="1" ht="12.5" x14ac:dyDescent="0.25">
      <c r="B1212" s="136"/>
      <c r="C1212" s="105"/>
      <c r="F1212" s="27"/>
      <c r="G1212" s="26"/>
      <c r="H1212" s="26"/>
      <c r="I1212" s="24"/>
      <c r="J1212" s="26"/>
      <c r="L1212" s="25"/>
      <c r="M1212" s="25"/>
      <c r="N1212" s="25"/>
      <c r="O1212" s="27"/>
      <c r="P1212" s="159"/>
    </row>
    <row r="1213" spans="2:16" s="43" customFormat="1" ht="12.5" x14ac:dyDescent="0.25">
      <c r="B1213" s="136"/>
      <c r="C1213" s="105"/>
      <c r="F1213" s="27"/>
      <c r="G1213" s="26"/>
      <c r="H1213" s="26"/>
      <c r="I1213" s="24"/>
      <c r="J1213" s="26"/>
      <c r="L1213" s="25"/>
      <c r="M1213" s="25"/>
      <c r="N1213" s="25"/>
      <c r="O1213" s="27"/>
      <c r="P1213" s="159"/>
    </row>
    <row r="1214" spans="2:16" s="43" customFormat="1" ht="12.5" x14ac:dyDescent="0.25">
      <c r="B1214" s="136"/>
      <c r="C1214" s="105"/>
      <c r="F1214" s="27"/>
      <c r="G1214" s="26"/>
      <c r="H1214" s="26"/>
      <c r="I1214" s="24"/>
      <c r="J1214" s="26"/>
      <c r="L1214" s="25"/>
      <c r="M1214" s="25"/>
      <c r="N1214" s="25"/>
      <c r="O1214" s="27"/>
      <c r="P1214" s="159"/>
    </row>
    <row r="1215" spans="2:16" s="43" customFormat="1" ht="12.5" x14ac:dyDescent="0.25">
      <c r="B1215" s="136"/>
      <c r="C1215" s="105"/>
      <c r="F1215" s="27"/>
      <c r="G1215" s="26"/>
      <c r="H1215" s="26"/>
      <c r="I1215" s="24"/>
      <c r="J1215" s="26"/>
      <c r="L1215" s="25"/>
      <c r="M1215" s="25"/>
      <c r="N1215" s="25"/>
      <c r="O1215" s="27"/>
      <c r="P1215" s="159"/>
    </row>
    <row r="1216" spans="2:16" s="43" customFormat="1" ht="12.5" x14ac:dyDescent="0.25">
      <c r="B1216" s="136"/>
      <c r="C1216" s="105"/>
      <c r="F1216" s="27"/>
      <c r="G1216" s="26"/>
      <c r="H1216" s="26"/>
      <c r="I1216" s="24"/>
      <c r="J1216" s="26"/>
      <c r="L1216" s="25"/>
      <c r="M1216" s="25"/>
      <c r="N1216" s="25"/>
      <c r="O1216" s="27"/>
      <c r="P1216" s="159"/>
    </row>
    <row r="1217" spans="2:16" s="43" customFormat="1" ht="12.5" x14ac:dyDescent="0.25">
      <c r="B1217" s="136"/>
      <c r="C1217" s="105"/>
      <c r="F1217" s="27"/>
      <c r="G1217" s="26"/>
      <c r="H1217" s="26"/>
      <c r="I1217" s="24"/>
      <c r="J1217" s="26"/>
      <c r="L1217" s="25"/>
      <c r="M1217" s="25"/>
      <c r="N1217" s="25"/>
      <c r="O1217" s="27"/>
      <c r="P1217" s="159"/>
    </row>
    <row r="1218" spans="2:16" s="43" customFormat="1" ht="12.5" x14ac:dyDescent="0.25">
      <c r="B1218" s="136"/>
      <c r="C1218" s="105"/>
      <c r="F1218" s="27"/>
      <c r="G1218" s="26"/>
      <c r="H1218" s="26"/>
      <c r="I1218" s="24"/>
      <c r="J1218" s="26"/>
      <c r="L1218" s="25"/>
      <c r="M1218" s="25"/>
      <c r="N1218" s="25"/>
      <c r="O1218" s="27"/>
      <c r="P1218" s="159"/>
    </row>
    <row r="1219" spans="2:16" s="43" customFormat="1" ht="12.5" x14ac:dyDescent="0.25">
      <c r="B1219" s="136"/>
      <c r="C1219" s="105"/>
      <c r="F1219" s="27"/>
      <c r="G1219" s="26"/>
      <c r="H1219" s="26"/>
      <c r="I1219" s="24"/>
      <c r="J1219" s="26"/>
      <c r="L1219" s="25"/>
      <c r="M1219" s="25"/>
      <c r="N1219" s="25"/>
      <c r="O1219" s="27"/>
      <c r="P1219" s="159"/>
    </row>
    <row r="1220" spans="2:16" s="43" customFormat="1" ht="12.5" x14ac:dyDescent="0.25">
      <c r="B1220" s="136"/>
      <c r="C1220" s="105"/>
      <c r="F1220" s="27"/>
      <c r="G1220" s="26"/>
      <c r="H1220" s="26"/>
      <c r="I1220" s="24"/>
      <c r="J1220" s="26"/>
      <c r="L1220" s="25"/>
      <c r="M1220" s="25"/>
      <c r="N1220" s="25"/>
      <c r="O1220" s="27"/>
      <c r="P1220" s="159"/>
    </row>
    <row r="1221" spans="2:16" s="43" customFormat="1" ht="12.5" x14ac:dyDescent="0.25">
      <c r="B1221" s="136"/>
      <c r="C1221" s="105"/>
      <c r="F1221" s="27"/>
      <c r="G1221" s="26"/>
      <c r="H1221" s="26"/>
      <c r="I1221" s="24"/>
      <c r="J1221" s="26"/>
      <c r="L1221" s="25"/>
      <c r="M1221" s="25"/>
      <c r="N1221" s="25"/>
      <c r="O1221" s="27"/>
      <c r="P1221" s="159"/>
    </row>
    <row r="1222" spans="2:16" s="43" customFormat="1" ht="12.5" x14ac:dyDescent="0.25">
      <c r="B1222" s="136"/>
      <c r="C1222" s="105"/>
      <c r="F1222" s="27"/>
      <c r="G1222" s="26"/>
      <c r="H1222" s="26"/>
      <c r="I1222" s="24"/>
      <c r="J1222" s="26"/>
      <c r="L1222" s="25"/>
      <c r="M1222" s="25"/>
      <c r="N1222" s="25"/>
      <c r="O1222" s="27"/>
      <c r="P1222" s="159"/>
    </row>
    <row r="1223" spans="2:16" s="43" customFormat="1" ht="12.5" x14ac:dyDescent="0.25">
      <c r="B1223" s="136"/>
      <c r="C1223" s="105"/>
      <c r="F1223" s="27"/>
      <c r="G1223" s="26"/>
      <c r="H1223" s="26"/>
      <c r="I1223" s="24"/>
      <c r="J1223" s="26"/>
      <c r="L1223" s="25"/>
      <c r="M1223" s="25"/>
      <c r="N1223" s="25"/>
      <c r="O1223" s="27"/>
      <c r="P1223" s="159"/>
    </row>
    <row r="1224" spans="2:16" s="43" customFormat="1" ht="12.5" x14ac:dyDescent="0.25">
      <c r="B1224" s="136"/>
      <c r="C1224" s="105"/>
      <c r="F1224" s="27"/>
      <c r="G1224" s="26"/>
      <c r="H1224" s="26"/>
      <c r="I1224" s="24"/>
      <c r="J1224" s="26"/>
      <c r="L1224" s="25"/>
      <c r="M1224" s="25"/>
      <c r="N1224" s="25"/>
      <c r="O1224" s="27"/>
      <c r="P1224" s="159"/>
    </row>
    <row r="1225" spans="2:16" s="43" customFormat="1" ht="12.5" x14ac:dyDescent="0.25">
      <c r="B1225" s="136"/>
      <c r="C1225" s="105"/>
      <c r="F1225" s="27"/>
      <c r="G1225" s="26"/>
      <c r="H1225" s="26"/>
      <c r="I1225" s="24"/>
      <c r="J1225" s="26"/>
      <c r="L1225" s="25"/>
      <c r="M1225" s="25"/>
      <c r="N1225" s="25"/>
      <c r="O1225" s="27"/>
      <c r="P1225" s="159"/>
    </row>
    <row r="1226" spans="2:16" s="43" customFormat="1" ht="12.5" x14ac:dyDescent="0.25">
      <c r="B1226" s="136"/>
      <c r="C1226" s="105"/>
      <c r="F1226" s="27"/>
      <c r="G1226" s="26"/>
      <c r="H1226" s="26"/>
      <c r="I1226" s="24"/>
      <c r="J1226" s="26"/>
      <c r="L1226" s="25"/>
      <c r="M1226" s="25"/>
      <c r="N1226" s="25"/>
      <c r="O1226" s="27"/>
      <c r="P1226" s="159"/>
    </row>
    <row r="1227" spans="2:16" s="43" customFormat="1" ht="12.5" x14ac:dyDescent="0.25">
      <c r="B1227" s="136"/>
      <c r="C1227" s="105"/>
      <c r="F1227" s="27"/>
      <c r="G1227" s="26"/>
      <c r="H1227" s="26"/>
      <c r="I1227" s="24"/>
      <c r="J1227" s="26"/>
      <c r="L1227" s="25"/>
      <c r="M1227" s="25"/>
      <c r="N1227" s="25"/>
      <c r="O1227" s="27"/>
      <c r="P1227" s="159"/>
    </row>
    <row r="1228" spans="2:16" s="43" customFormat="1" ht="12.5" x14ac:dyDescent="0.25">
      <c r="B1228" s="136"/>
      <c r="C1228" s="105"/>
      <c r="F1228" s="27"/>
      <c r="G1228" s="26"/>
      <c r="H1228" s="26"/>
      <c r="I1228" s="24"/>
      <c r="J1228" s="26"/>
      <c r="L1228" s="25"/>
      <c r="M1228" s="25"/>
      <c r="N1228" s="25"/>
      <c r="O1228" s="27"/>
      <c r="P1228" s="159"/>
    </row>
    <row r="1229" spans="2:16" s="43" customFormat="1" ht="12.5" x14ac:dyDescent="0.25">
      <c r="B1229" s="136"/>
      <c r="C1229" s="105"/>
      <c r="F1229" s="27"/>
      <c r="G1229" s="26"/>
      <c r="H1229" s="26"/>
      <c r="I1229" s="24"/>
      <c r="J1229" s="26"/>
      <c r="L1229" s="25"/>
      <c r="M1229" s="25"/>
      <c r="N1229" s="25"/>
      <c r="O1229" s="27"/>
      <c r="P1229" s="159"/>
    </row>
    <row r="1230" spans="2:16" s="43" customFormat="1" ht="12.5" x14ac:dyDescent="0.25">
      <c r="B1230" s="136"/>
      <c r="C1230" s="105"/>
      <c r="F1230" s="27"/>
      <c r="G1230" s="26"/>
      <c r="H1230" s="26"/>
      <c r="I1230" s="24"/>
      <c r="J1230" s="26"/>
      <c r="L1230" s="25"/>
      <c r="M1230" s="25"/>
      <c r="N1230" s="25"/>
      <c r="O1230" s="27"/>
      <c r="P1230" s="159"/>
    </row>
    <row r="1231" spans="2:16" s="43" customFormat="1" ht="12.5" x14ac:dyDescent="0.25">
      <c r="B1231" s="136"/>
      <c r="C1231" s="105"/>
      <c r="F1231" s="27"/>
      <c r="G1231" s="26"/>
      <c r="H1231" s="26"/>
      <c r="I1231" s="24"/>
      <c r="J1231" s="26"/>
      <c r="L1231" s="25"/>
      <c r="M1231" s="25"/>
      <c r="N1231" s="25"/>
      <c r="O1231" s="27"/>
      <c r="P1231" s="159"/>
    </row>
    <row r="1232" spans="2:16" s="43" customFormat="1" ht="12.5" x14ac:dyDescent="0.25">
      <c r="B1232" s="136"/>
      <c r="C1232" s="105"/>
      <c r="F1232" s="27"/>
      <c r="G1232" s="26"/>
      <c r="H1232" s="26"/>
      <c r="I1232" s="24"/>
      <c r="J1232" s="26"/>
      <c r="L1232" s="25"/>
      <c r="M1232" s="25"/>
      <c r="N1232" s="25"/>
      <c r="O1232" s="27"/>
      <c r="P1232" s="159"/>
    </row>
    <row r="1233" spans="2:16" s="43" customFormat="1" ht="12.5" x14ac:dyDescent="0.25">
      <c r="B1233" s="136"/>
      <c r="C1233" s="105"/>
      <c r="F1233" s="27"/>
      <c r="G1233" s="26"/>
      <c r="H1233" s="26"/>
      <c r="I1233" s="24"/>
      <c r="J1233" s="26"/>
      <c r="L1233" s="25"/>
      <c r="M1233" s="25"/>
      <c r="N1233" s="25"/>
      <c r="O1233" s="27"/>
      <c r="P1233" s="159"/>
    </row>
    <row r="1234" spans="2:16" s="43" customFormat="1" ht="12.5" x14ac:dyDescent="0.25">
      <c r="B1234" s="136"/>
      <c r="C1234" s="105"/>
      <c r="F1234" s="27"/>
      <c r="G1234" s="26"/>
      <c r="H1234" s="26"/>
      <c r="I1234" s="24"/>
      <c r="J1234" s="26"/>
      <c r="L1234" s="25"/>
      <c r="M1234" s="25"/>
      <c r="N1234" s="25"/>
      <c r="O1234" s="27"/>
      <c r="P1234" s="159"/>
    </row>
    <row r="1235" spans="2:16" s="43" customFormat="1" ht="12.5" x14ac:dyDescent="0.25">
      <c r="B1235" s="136"/>
      <c r="C1235" s="105"/>
      <c r="F1235" s="27"/>
      <c r="G1235" s="26"/>
      <c r="H1235" s="26"/>
      <c r="I1235" s="24"/>
      <c r="J1235" s="26"/>
      <c r="L1235" s="25"/>
      <c r="M1235" s="25"/>
      <c r="N1235" s="25"/>
      <c r="O1235" s="27"/>
      <c r="P1235" s="159"/>
    </row>
    <row r="1236" spans="2:16" s="43" customFormat="1" ht="12.5" x14ac:dyDescent="0.25">
      <c r="B1236" s="136"/>
      <c r="C1236" s="105"/>
      <c r="F1236" s="27"/>
      <c r="G1236" s="26"/>
      <c r="H1236" s="26"/>
      <c r="I1236" s="24"/>
      <c r="J1236" s="26"/>
      <c r="L1236" s="25"/>
      <c r="M1236" s="25"/>
      <c r="N1236" s="25"/>
      <c r="O1236" s="27"/>
      <c r="P1236" s="159"/>
    </row>
    <row r="1237" spans="2:16" s="43" customFormat="1" ht="12.5" x14ac:dyDescent="0.25">
      <c r="B1237" s="136"/>
      <c r="C1237" s="105"/>
      <c r="F1237" s="27"/>
      <c r="G1237" s="26"/>
      <c r="H1237" s="26"/>
      <c r="I1237" s="24"/>
      <c r="J1237" s="26"/>
      <c r="L1237" s="25"/>
      <c r="M1237" s="25"/>
      <c r="N1237" s="25"/>
      <c r="O1237" s="27"/>
      <c r="P1237" s="159"/>
    </row>
    <row r="1238" spans="2:16" s="43" customFormat="1" ht="12.5" x14ac:dyDescent="0.25">
      <c r="B1238" s="136"/>
      <c r="C1238" s="105"/>
      <c r="F1238" s="27"/>
      <c r="G1238" s="26"/>
      <c r="H1238" s="26"/>
      <c r="I1238" s="24"/>
      <c r="J1238" s="26"/>
      <c r="L1238" s="25"/>
      <c r="M1238" s="25"/>
      <c r="N1238" s="25"/>
      <c r="O1238" s="27"/>
      <c r="P1238" s="159"/>
    </row>
    <row r="1239" spans="2:16" s="43" customFormat="1" ht="12.5" x14ac:dyDescent="0.25">
      <c r="B1239" s="136"/>
      <c r="C1239" s="105"/>
      <c r="F1239" s="27"/>
      <c r="G1239" s="26"/>
      <c r="H1239" s="26"/>
      <c r="I1239" s="24"/>
      <c r="J1239" s="26"/>
      <c r="L1239" s="25"/>
      <c r="M1239" s="25"/>
      <c r="N1239" s="25"/>
      <c r="O1239" s="27"/>
      <c r="P1239" s="159"/>
    </row>
    <row r="1240" spans="2:16" s="43" customFormat="1" ht="12.5" x14ac:dyDescent="0.25">
      <c r="B1240" s="136"/>
      <c r="C1240" s="105"/>
      <c r="F1240" s="27"/>
      <c r="G1240" s="26"/>
      <c r="H1240" s="26"/>
      <c r="I1240" s="24"/>
      <c r="J1240" s="26"/>
      <c r="L1240" s="25"/>
      <c r="M1240" s="25"/>
      <c r="N1240" s="25"/>
      <c r="O1240" s="27"/>
      <c r="P1240" s="159"/>
    </row>
    <row r="1241" spans="2:16" s="43" customFormat="1" ht="12.5" x14ac:dyDescent="0.25">
      <c r="B1241" s="136"/>
      <c r="C1241" s="105"/>
      <c r="F1241" s="27"/>
      <c r="G1241" s="26"/>
      <c r="H1241" s="26"/>
      <c r="I1241" s="24"/>
      <c r="J1241" s="26"/>
      <c r="L1241" s="25"/>
      <c r="M1241" s="25"/>
      <c r="N1241" s="25"/>
      <c r="O1241" s="27"/>
      <c r="P1241" s="159"/>
    </row>
    <row r="1242" spans="2:16" s="43" customFormat="1" ht="12.5" x14ac:dyDescent="0.25">
      <c r="B1242" s="136"/>
      <c r="C1242" s="105"/>
      <c r="F1242" s="27"/>
      <c r="G1242" s="26"/>
      <c r="H1242" s="26"/>
      <c r="I1242" s="24"/>
      <c r="J1242" s="26"/>
      <c r="L1242" s="25"/>
      <c r="M1242" s="25"/>
      <c r="N1242" s="25"/>
      <c r="O1242" s="27"/>
      <c r="P1242" s="159"/>
    </row>
    <row r="1243" spans="2:16" s="43" customFormat="1" ht="12.5" x14ac:dyDescent="0.25">
      <c r="B1243" s="136"/>
      <c r="C1243" s="105"/>
      <c r="F1243" s="27"/>
      <c r="G1243" s="26"/>
      <c r="H1243" s="26"/>
      <c r="I1243" s="24"/>
      <c r="J1243" s="26"/>
      <c r="L1243" s="25"/>
      <c r="M1243" s="25"/>
      <c r="N1243" s="25"/>
      <c r="O1243" s="27"/>
      <c r="P1243" s="159"/>
    </row>
    <row r="1244" spans="2:16" s="43" customFormat="1" ht="12.5" x14ac:dyDescent="0.25">
      <c r="B1244" s="136"/>
      <c r="C1244" s="105"/>
      <c r="F1244" s="27"/>
      <c r="G1244" s="26"/>
      <c r="H1244" s="26"/>
      <c r="I1244" s="24"/>
      <c r="J1244" s="26"/>
      <c r="L1244" s="25"/>
      <c r="M1244" s="25"/>
      <c r="N1244" s="25"/>
      <c r="O1244" s="27"/>
      <c r="P1244" s="159"/>
    </row>
    <row r="1245" spans="2:16" s="43" customFormat="1" ht="12.5" x14ac:dyDescent="0.25">
      <c r="B1245" s="136"/>
      <c r="C1245" s="105"/>
      <c r="F1245" s="27"/>
      <c r="G1245" s="26"/>
      <c r="H1245" s="26"/>
      <c r="I1245" s="24"/>
      <c r="J1245" s="26"/>
      <c r="L1245" s="25"/>
      <c r="M1245" s="25"/>
      <c r="N1245" s="25"/>
      <c r="O1245" s="27"/>
      <c r="P1245" s="159"/>
    </row>
    <row r="1246" spans="2:16" s="43" customFormat="1" ht="12.5" x14ac:dyDescent="0.25">
      <c r="B1246" s="136"/>
      <c r="C1246" s="105"/>
      <c r="F1246" s="27"/>
      <c r="G1246" s="26"/>
      <c r="H1246" s="26"/>
      <c r="I1246" s="24"/>
      <c r="J1246" s="26"/>
      <c r="L1246" s="25"/>
      <c r="M1246" s="25"/>
      <c r="N1246" s="25"/>
      <c r="O1246" s="27"/>
      <c r="P1246" s="159"/>
    </row>
    <row r="1247" spans="2:16" s="43" customFormat="1" ht="12.5" x14ac:dyDescent="0.25">
      <c r="B1247" s="136"/>
      <c r="C1247" s="105"/>
      <c r="F1247" s="27"/>
      <c r="G1247" s="26"/>
      <c r="H1247" s="26"/>
      <c r="I1247" s="24"/>
      <c r="J1247" s="26"/>
      <c r="L1247" s="25"/>
      <c r="M1247" s="25"/>
      <c r="N1247" s="25"/>
      <c r="O1247" s="27"/>
      <c r="P1247" s="159"/>
    </row>
    <row r="1248" spans="2:16" s="43" customFormat="1" ht="12.5" x14ac:dyDescent="0.25">
      <c r="B1248" s="136"/>
      <c r="C1248" s="105"/>
      <c r="F1248" s="27"/>
      <c r="G1248" s="26"/>
      <c r="H1248" s="26"/>
      <c r="I1248" s="24"/>
      <c r="J1248" s="26"/>
      <c r="L1248" s="25"/>
      <c r="M1248" s="25"/>
      <c r="N1248" s="25"/>
      <c r="O1248" s="27"/>
      <c r="P1248" s="159"/>
    </row>
    <row r="1249" spans="2:16" s="43" customFormat="1" ht="12.5" x14ac:dyDescent="0.25">
      <c r="B1249" s="136"/>
      <c r="C1249" s="105"/>
      <c r="F1249" s="27"/>
      <c r="G1249" s="26"/>
      <c r="H1249" s="26"/>
      <c r="I1249" s="24"/>
      <c r="J1249" s="26"/>
      <c r="L1249" s="25"/>
      <c r="M1249" s="25"/>
      <c r="N1249" s="25"/>
      <c r="O1249" s="27"/>
      <c r="P1249" s="159"/>
    </row>
    <row r="1250" spans="2:16" s="43" customFormat="1" ht="12.5" x14ac:dyDescent="0.25">
      <c r="B1250" s="136"/>
      <c r="C1250" s="105"/>
      <c r="F1250" s="27"/>
      <c r="G1250" s="26"/>
      <c r="H1250" s="26"/>
      <c r="I1250" s="24"/>
      <c r="J1250" s="26"/>
      <c r="L1250" s="25"/>
      <c r="M1250" s="25"/>
      <c r="N1250" s="25"/>
      <c r="O1250" s="27"/>
      <c r="P1250" s="159"/>
    </row>
    <row r="1251" spans="2:16" s="43" customFormat="1" ht="12.5" x14ac:dyDescent="0.25">
      <c r="B1251" s="136"/>
      <c r="C1251" s="105"/>
      <c r="F1251" s="27"/>
      <c r="G1251" s="26"/>
      <c r="H1251" s="26"/>
      <c r="I1251" s="24"/>
      <c r="J1251" s="26"/>
      <c r="L1251" s="25"/>
      <c r="M1251" s="25"/>
      <c r="N1251" s="25"/>
      <c r="O1251" s="27"/>
      <c r="P1251" s="159"/>
    </row>
    <row r="1252" spans="2:16" s="43" customFormat="1" ht="12.5" x14ac:dyDescent="0.25">
      <c r="B1252" s="136"/>
      <c r="C1252" s="105"/>
      <c r="F1252" s="27"/>
      <c r="G1252" s="26"/>
      <c r="H1252" s="26"/>
      <c r="I1252" s="24"/>
      <c r="J1252" s="26"/>
      <c r="L1252" s="25"/>
      <c r="M1252" s="25"/>
      <c r="N1252" s="25"/>
      <c r="O1252" s="27"/>
      <c r="P1252" s="159"/>
    </row>
    <row r="1253" spans="2:16" s="43" customFormat="1" ht="12.5" x14ac:dyDescent="0.25">
      <c r="B1253" s="136"/>
      <c r="C1253" s="105"/>
      <c r="F1253" s="27"/>
      <c r="G1253" s="26"/>
      <c r="H1253" s="26"/>
      <c r="I1253" s="24"/>
      <c r="J1253" s="26"/>
      <c r="L1253" s="25"/>
      <c r="M1253" s="25"/>
      <c r="N1253" s="25"/>
      <c r="O1253" s="27"/>
      <c r="P1253" s="159"/>
    </row>
    <row r="1254" spans="2:16" s="43" customFormat="1" ht="12.5" x14ac:dyDescent="0.25">
      <c r="B1254" s="136"/>
      <c r="C1254" s="105"/>
      <c r="F1254" s="27"/>
      <c r="G1254" s="26"/>
      <c r="H1254" s="26"/>
      <c r="I1254" s="24"/>
      <c r="J1254" s="26"/>
      <c r="L1254" s="25"/>
      <c r="M1254" s="25"/>
      <c r="N1254" s="25"/>
      <c r="O1254" s="27"/>
      <c r="P1254" s="159"/>
    </row>
    <row r="1255" spans="2:16" s="43" customFormat="1" ht="12.5" x14ac:dyDescent="0.25">
      <c r="B1255" s="136"/>
      <c r="C1255" s="105"/>
      <c r="F1255" s="27"/>
      <c r="G1255" s="26"/>
      <c r="H1255" s="26"/>
      <c r="I1255" s="24"/>
      <c r="J1255" s="26"/>
      <c r="L1255" s="25"/>
      <c r="M1255" s="25"/>
      <c r="N1255" s="25"/>
      <c r="O1255" s="27"/>
      <c r="P1255" s="159"/>
    </row>
    <row r="1256" spans="2:16" s="43" customFormat="1" ht="12.5" x14ac:dyDescent="0.25">
      <c r="B1256" s="136"/>
      <c r="C1256" s="105"/>
      <c r="F1256" s="27"/>
      <c r="G1256" s="26"/>
      <c r="H1256" s="26"/>
      <c r="I1256" s="24"/>
      <c r="J1256" s="26"/>
      <c r="L1256" s="25"/>
      <c r="M1256" s="25"/>
      <c r="N1256" s="25"/>
      <c r="O1256" s="27"/>
      <c r="P1256" s="159"/>
    </row>
    <row r="1257" spans="2:16" s="43" customFormat="1" ht="12.5" x14ac:dyDescent="0.25">
      <c r="B1257" s="136"/>
      <c r="C1257" s="105"/>
      <c r="F1257" s="27"/>
      <c r="G1257" s="26"/>
      <c r="H1257" s="26"/>
      <c r="I1257" s="24"/>
      <c r="J1257" s="26"/>
      <c r="L1257" s="25"/>
      <c r="M1257" s="25"/>
      <c r="N1257" s="25"/>
      <c r="O1257" s="27"/>
      <c r="P1257" s="159"/>
    </row>
    <row r="1258" spans="2:16" s="43" customFormat="1" ht="12.5" x14ac:dyDescent="0.25">
      <c r="B1258" s="136"/>
      <c r="C1258" s="105"/>
      <c r="F1258" s="27"/>
      <c r="G1258" s="26"/>
      <c r="H1258" s="26"/>
      <c r="I1258" s="24"/>
      <c r="J1258" s="26"/>
      <c r="L1258" s="25"/>
      <c r="M1258" s="25"/>
      <c r="N1258" s="25"/>
      <c r="O1258" s="27"/>
      <c r="P1258" s="159"/>
    </row>
    <row r="1259" spans="2:16" s="43" customFormat="1" ht="12.5" x14ac:dyDescent="0.25">
      <c r="B1259" s="136"/>
      <c r="C1259" s="105"/>
      <c r="F1259" s="27"/>
      <c r="G1259" s="26"/>
      <c r="H1259" s="26"/>
      <c r="I1259" s="24"/>
      <c r="J1259" s="26"/>
      <c r="L1259" s="25"/>
      <c r="M1259" s="25"/>
      <c r="N1259" s="25"/>
      <c r="O1259" s="27"/>
      <c r="P1259" s="159"/>
    </row>
    <row r="1260" spans="2:16" s="43" customFormat="1" ht="12.5" x14ac:dyDescent="0.25">
      <c r="B1260" s="136"/>
      <c r="C1260" s="105"/>
      <c r="F1260" s="27"/>
      <c r="G1260" s="26"/>
      <c r="H1260" s="26"/>
      <c r="I1260" s="24"/>
      <c r="J1260" s="26"/>
      <c r="L1260" s="25"/>
      <c r="M1260" s="25"/>
      <c r="N1260" s="25"/>
      <c r="O1260" s="27"/>
      <c r="P1260" s="159"/>
    </row>
    <row r="1261" spans="2:16" s="43" customFormat="1" ht="12.5" x14ac:dyDescent="0.25">
      <c r="B1261" s="136"/>
      <c r="C1261" s="105"/>
      <c r="F1261" s="27"/>
      <c r="G1261" s="26"/>
      <c r="H1261" s="26"/>
      <c r="I1261" s="24"/>
      <c r="J1261" s="26"/>
      <c r="L1261" s="25"/>
      <c r="M1261" s="25"/>
      <c r="N1261" s="25"/>
      <c r="O1261" s="27"/>
      <c r="P1261" s="159"/>
    </row>
    <row r="1262" spans="2:16" s="43" customFormat="1" ht="12.5" x14ac:dyDescent="0.25">
      <c r="B1262" s="136"/>
      <c r="C1262" s="105"/>
      <c r="F1262" s="27"/>
      <c r="G1262" s="26"/>
      <c r="H1262" s="26"/>
      <c r="I1262" s="24"/>
      <c r="J1262" s="26"/>
      <c r="L1262" s="25"/>
      <c r="M1262" s="25"/>
      <c r="N1262" s="25"/>
      <c r="O1262" s="27"/>
      <c r="P1262" s="159"/>
    </row>
    <row r="1263" spans="2:16" s="43" customFormat="1" ht="12.5" x14ac:dyDescent="0.25">
      <c r="B1263" s="136"/>
      <c r="C1263" s="105"/>
      <c r="F1263" s="27"/>
      <c r="G1263" s="26"/>
      <c r="H1263" s="26"/>
      <c r="I1263" s="24"/>
      <c r="J1263" s="26"/>
      <c r="L1263" s="25"/>
      <c r="M1263" s="25"/>
      <c r="N1263" s="25"/>
      <c r="O1263" s="27"/>
      <c r="P1263" s="159"/>
    </row>
    <row r="1264" spans="2:16" s="43" customFormat="1" ht="12.5" x14ac:dyDescent="0.25">
      <c r="B1264" s="136"/>
      <c r="C1264" s="105"/>
      <c r="F1264" s="27"/>
      <c r="G1264" s="26"/>
      <c r="H1264" s="26"/>
      <c r="I1264" s="24"/>
      <c r="J1264" s="26"/>
      <c r="L1264" s="25"/>
      <c r="M1264" s="25"/>
      <c r="N1264" s="25"/>
      <c r="O1264" s="27"/>
      <c r="P1264" s="159"/>
    </row>
    <row r="1265" spans="2:16" s="43" customFormat="1" ht="12.5" x14ac:dyDescent="0.25">
      <c r="B1265" s="136"/>
      <c r="C1265" s="105"/>
      <c r="F1265" s="27"/>
      <c r="G1265" s="26"/>
      <c r="H1265" s="26"/>
      <c r="I1265" s="24"/>
      <c r="J1265" s="26"/>
      <c r="L1265" s="25"/>
      <c r="M1265" s="25"/>
      <c r="N1265" s="25"/>
      <c r="O1265" s="27"/>
      <c r="P1265" s="159"/>
    </row>
    <row r="1266" spans="2:16" s="43" customFormat="1" ht="12.5" x14ac:dyDescent="0.25">
      <c r="B1266" s="136"/>
      <c r="C1266" s="105"/>
      <c r="F1266" s="27"/>
      <c r="G1266" s="26"/>
      <c r="H1266" s="26"/>
      <c r="I1266" s="24"/>
      <c r="J1266" s="26"/>
      <c r="L1266" s="25"/>
      <c r="M1266" s="25"/>
      <c r="N1266" s="25"/>
      <c r="O1266" s="27"/>
      <c r="P1266" s="159"/>
    </row>
    <row r="1267" spans="2:16" s="43" customFormat="1" ht="12.5" x14ac:dyDescent="0.25">
      <c r="B1267" s="136"/>
      <c r="C1267" s="105"/>
      <c r="F1267" s="27"/>
      <c r="G1267" s="26"/>
      <c r="H1267" s="26"/>
      <c r="I1267" s="24"/>
      <c r="J1267" s="26"/>
      <c r="L1267" s="25"/>
      <c r="M1267" s="25"/>
      <c r="N1267" s="25"/>
      <c r="O1267" s="27"/>
      <c r="P1267" s="159"/>
    </row>
    <row r="1268" spans="2:16" s="43" customFormat="1" ht="12.5" x14ac:dyDescent="0.25">
      <c r="B1268" s="136"/>
      <c r="C1268" s="105"/>
      <c r="F1268" s="27"/>
      <c r="G1268" s="26"/>
      <c r="H1268" s="26"/>
      <c r="I1268" s="24"/>
      <c r="J1268" s="26"/>
      <c r="L1268" s="25"/>
      <c r="M1268" s="25"/>
      <c r="N1268" s="25"/>
      <c r="O1268" s="27"/>
      <c r="P1268" s="159"/>
    </row>
    <row r="1269" spans="2:16" s="43" customFormat="1" ht="12.5" x14ac:dyDescent="0.25">
      <c r="B1269" s="136"/>
      <c r="C1269" s="105"/>
      <c r="F1269" s="27"/>
      <c r="G1269" s="26"/>
      <c r="H1269" s="26"/>
      <c r="I1269" s="24"/>
      <c r="J1269" s="26"/>
      <c r="L1269" s="25"/>
      <c r="M1269" s="25"/>
      <c r="N1269" s="25"/>
      <c r="O1269" s="27"/>
      <c r="P1269" s="159"/>
    </row>
    <row r="1270" spans="2:16" s="43" customFormat="1" ht="12.5" x14ac:dyDescent="0.25">
      <c r="B1270" s="136"/>
      <c r="C1270" s="105"/>
      <c r="F1270" s="27"/>
      <c r="G1270" s="26"/>
      <c r="H1270" s="26"/>
      <c r="I1270" s="24"/>
      <c r="J1270" s="26"/>
      <c r="L1270" s="25"/>
      <c r="M1270" s="25"/>
      <c r="N1270" s="25"/>
      <c r="O1270" s="27"/>
      <c r="P1270" s="159"/>
    </row>
    <row r="1271" spans="2:16" s="43" customFormat="1" ht="12.5" x14ac:dyDescent="0.25">
      <c r="B1271" s="136"/>
      <c r="C1271" s="105"/>
      <c r="F1271" s="27"/>
      <c r="G1271" s="26"/>
      <c r="H1271" s="26"/>
      <c r="I1271" s="24"/>
      <c r="J1271" s="26"/>
      <c r="L1271" s="25"/>
      <c r="M1271" s="25"/>
      <c r="N1271" s="25"/>
      <c r="O1271" s="27"/>
      <c r="P1271" s="159"/>
    </row>
    <row r="1272" spans="2:16" s="43" customFormat="1" ht="12.5" x14ac:dyDescent="0.25">
      <c r="B1272" s="136"/>
      <c r="C1272" s="105"/>
      <c r="F1272" s="27"/>
      <c r="G1272" s="26"/>
      <c r="H1272" s="26"/>
      <c r="I1272" s="24"/>
      <c r="J1272" s="26"/>
      <c r="L1272" s="25"/>
      <c r="M1272" s="25"/>
      <c r="N1272" s="25"/>
      <c r="O1272" s="27"/>
      <c r="P1272" s="159"/>
    </row>
    <row r="1273" spans="2:16" s="43" customFormat="1" ht="12.5" x14ac:dyDescent="0.25">
      <c r="B1273" s="136"/>
      <c r="C1273" s="105"/>
      <c r="F1273" s="27"/>
      <c r="G1273" s="26"/>
      <c r="H1273" s="26"/>
      <c r="I1273" s="24"/>
      <c r="J1273" s="26"/>
      <c r="L1273" s="25"/>
      <c r="M1273" s="25"/>
      <c r="N1273" s="25"/>
      <c r="O1273" s="27"/>
      <c r="P1273" s="159"/>
    </row>
    <row r="1274" spans="2:16" s="43" customFormat="1" ht="12.5" x14ac:dyDescent="0.25">
      <c r="B1274" s="136"/>
      <c r="C1274" s="105"/>
      <c r="F1274" s="27"/>
      <c r="G1274" s="26"/>
      <c r="H1274" s="26"/>
      <c r="I1274" s="24"/>
      <c r="J1274" s="26"/>
      <c r="L1274" s="25"/>
      <c r="M1274" s="25"/>
      <c r="N1274" s="25"/>
      <c r="O1274" s="27"/>
      <c r="P1274" s="159"/>
    </row>
    <row r="1275" spans="2:16" s="43" customFormat="1" ht="12.5" x14ac:dyDescent="0.25">
      <c r="B1275" s="136"/>
      <c r="C1275" s="105"/>
      <c r="F1275" s="27"/>
      <c r="G1275" s="26"/>
      <c r="H1275" s="26"/>
      <c r="I1275" s="24"/>
      <c r="J1275" s="26"/>
      <c r="L1275" s="25"/>
      <c r="M1275" s="25"/>
      <c r="N1275" s="25"/>
      <c r="O1275" s="27"/>
      <c r="P1275" s="159"/>
    </row>
    <row r="1276" spans="2:16" s="43" customFormat="1" ht="12.5" x14ac:dyDescent="0.25">
      <c r="B1276" s="136"/>
      <c r="C1276" s="105"/>
      <c r="F1276" s="27"/>
      <c r="G1276" s="26"/>
      <c r="H1276" s="26"/>
      <c r="I1276" s="24"/>
      <c r="J1276" s="26"/>
      <c r="L1276" s="25"/>
      <c r="M1276" s="25"/>
      <c r="N1276" s="25"/>
      <c r="O1276" s="27"/>
      <c r="P1276" s="159"/>
    </row>
    <row r="1277" spans="2:16" s="43" customFormat="1" ht="12.5" x14ac:dyDescent="0.25">
      <c r="B1277" s="136"/>
      <c r="C1277" s="105"/>
      <c r="F1277" s="27"/>
      <c r="G1277" s="26"/>
      <c r="H1277" s="26"/>
      <c r="I1277" s="24"/>
      <c r="J1277" s="26"/>
      <c r="L1277" s="25"/>
      <c r="M1277" s="25"/>
      <c r="N1277" s="25"/>
      <c r="O1277" s="27"/>
      <c r="P1277" s="159"/>
    </row>
    <row r="1278" spans="2:16" s="43" customFormat="1" ht="12.5" x14ac:dyDescent="0.25">
      <c r="B1278" s="136"/>
      <c r="C1278" s="105"/>
      <c r="F1278" s="27"/>
      <c r="G1278" s="26"/>
      <c r="H1278" s="26"/>
      <c r="I1278" s="24"/>
      <c r="J1278" s="26"/>
      <c r="L1278" s="25"/>
      <c r="M1278" s="25"/>
      <c r="N1278" s="25"/>
      <c r="O1278" s="27"/>
      <c r="P1278" s="159"/>
    </row>
    <row r="1279" spans="2:16" s="43" customFormat="1" ht="12.5" x14ac:dyDescent="0.25">
      <c r="B1279" s="136"/>
      <c r="C1279" s="105"/>
      <c r="F1279" s="27"/>
      <c r="G1279" s="26"/>
      <c r="H1279" s="26"/>
      <c r="I1279" s="24"/>
      <c r="J1279" s="26"/>
      <c r="L1279" s="25"/>
      <c r="M1279" s="25"/>
      <c r="N1279" s="25"/>
      <c r="O1279" s="27"/>
      <c r="P1279" s="159"/>
    </row>
    <row r="1280" spans="2:16" s="43" customFormat="1" ht="12.5" x14ac:dyDescent="0.25">
      <c r="B1280" s="136"/>
      <c r="C1280" s="105"/>
      <c r="F1280" s="27"/>
      <c r="G1280" s="26"/>
      <c r="H1280" s="26"/>
      <c r="I1280" s="24"/>
      <c r="J1280" s="26"/>
      <c r="L1280" s="25"/>
      <c r="M1280" s="25"/>
      <c r="N1280" s="25"/>
      <c r="O1280" s="27"/>
      <c r="P1280" s="159"/>
    </row>
    <row r="1281" spans="2:16" s="43" customFormat="1" ht="12.5" x14ac:dyDescent="0.25">
      <c r="B1281" s="136"/>
      <c r="C1281" s="105"/>
      <c r="F1281" s="27"/>
      <c r="G1281" s="26"/>
      <c r="H1281" s="26"/>
      <c r="I1281" s="24"/>
      <c r="J1281" s="26"/>
      <c r="L1281" s="25"/>
      <c r="M1281" s="25"/>
      <c r="N1281" s="25"/>
      <c r="O1281" s="27"/>
      <c r="P1281" s="159"/>
    </row>
    <row r="1282" spans="2:16" s="43" customFormat="1" ht="12.5" x14ac:dyDescent="0.25">
      <c r="B1282" s="136"/>
      <c r="C1282" s="105"/>
      <c r="F1282" s="27"/>
      <c r="G1282" s="26"/>
      <c r="H1282" s="26"/>
      <c r="I1282" s="24"/>
      <c r="J1282" s="26"/>
      <c r="L1282" s="25"/>
      <c r="M1282" s="25"/>
      <c r="N1282" s="25"/>
      <c r="O1282" s="27"/>
      <c r="P1282" s="159"/>
    </row>
    <row r="1283" spans="2:16" s="43" customFormat="1" ht="12.5" x14ac:dyDescent="0.25">
      <c r="B1283" s="136"/>
      <c r="C1283" s="105"/>
      <c r="F1283" s="27"/>
      <c r="G1283" s="26"/>
      <c r="H1283" s="26"/>
      <c r="I1283" s="24"/>
      <c r="J1283" s="26"/>
      <c r="L1283" s="25"/>
      <c r="M1283" s="25"/>
      <c r="N1283" s="25"/>
      <c r="O1283" s="27"/>
      <c r="P1283" s="159"/>
    </row>
    <row r="1284" spans="2:16" s="43" customFormat="1" ht="12.5" x14ac:dyDescent="0.25">
      <c r="B1284" s="136"/>
      <c r="C1284" s="105"/>
      <c r="F1284" s="27"/>
      <c r="G1284" s="26"/>
      <c r="H1284" s="26"/>
      <c r="I1284" s="24"/>
      <c r="J1284" s="26"/>
      <c r="L1284" s="25"/>
      <c r="M1284" s="25"/>
      <c r="N1284" s="25"/>
      <c r="O1284" s="27"/>
      <c r="P1284" s="159"/>
    </row>
    <row r="1285" spans="2:16" s="43" customFormat="1" ht="12.5" x14ac:dyDescent="0.25">
      <c r="B1285" s="136"/>
      <c r="C1285" s="105"/>
      <c r="F1285" s="27"/>
      <c r="G1285" s="26"/>
      <c r="H1285" s="26"/>
      <c r="I1285" s="24"/>
      <c r="J1285" s="26"/>
      <c r="L1285" s="25"/>
      <c r="M1285" s="25"/>
      <c r="N1285" s="25"/>
      <c r="O1285" s="27"/>
      <c r="P1285" s="159"/>
    </row>
    <row r="1286" spans="2:16" s="43" customFormat="1" ht="12.5" x14ac:dyDescent="0.25">
      <c r="B1286" s="136"/>
      <c r="C1286" s="105"/>
      <c r="F1286" s="27"/>
      <c r="G1286" s="26"/>
      <c r="H1286" s="26"/>
      <c r="I1286" s="24"/>
      <c r="J1286" s="26"/>
      <c r="L1286" s="25"/>
      <c r="M1286" s="25"/>
      <c r="N1286" s="25"/>
      <c r="O1286" s="27"/>
      <c r="P1286" s="159"/>
    </row>
    <row r="1287" spans="2:16" s="43" customFormat="1" ht="12.5" x14ac:dyDescent="0.25">
      <c r="B1287" s="136"/>
      <c r="C1287" s="105"/>
      <c r="F1287" s="27"/>
      <c r="G1287" s="26"/>
      <c r="H1287" s="26"/>
      <c r="I1287" s="24"/>
      <c r="J1287" s="26"/>
      <c r="L1287" s="25"/>
      <c r="M1287" s="25"/>
      <c r="N1287" s="25"/>
      <c r="O1287" s="27"/>
      <c r="P1287" s="159"/>
    </row>
    <row r="1288" spans="2:16" s="43" customFormat="1" ht="12.5" x14ac:dyDescent="0.25">
      <c r="B1288" s="136"/>
      <c r="C1288" s="105"/>
      <c r="F1288" s="27"/>
      <c r="G1288" s="26"/>
      <c r="H1288" s="26"/>
      <c r="I1288" s="24"/>
      <c r="J1288" s="26"/>
      <c r="L1288" s="25"/>
      <c r="M1288" s="25"/>
      <c r="N1288" s="25"/>
      <c r="O1288" s="27"/>
      <c r="P1288" s="159"/>
    </row>
    <row r="1289" spans="2:16" s="43" customFormat="1" ht="12.5" x14ac:dyDescent="0.25">
      <c r="B1289" s="136"/>
      <c r="C1289" s="105"/>
      <c r="F1289" s="27"/>
      <c r="G1289" s="26"/>
      <c r="H1289" s="26"/>
      <c r="I1289" s="24"/>
      <c r="J1289" s="26"/>
      <c r="L1289" s="25"/>
      <c r="M1289" s="25"/>
      <c r="N1289" s="25"/>
      <c r="O1289" s="27"/>
      <c r="P1289" s="159"/>
    </row>
    <row r="1290" spans="2:16" s="43" customFormat="1" ht="12.5" x14ac:dyDescent="0.25">
      <c r="B1290" s="136"/>
      <c r="C1290" s="105"/>
      <c r="F1290" s="27"/>
      <c r="G1290" s="26"/>
      <c r="H1290" s="26"/>
      <c r="I1290" s="24"/>
      <c r="J1290" s="26"/>
      <c r="L1290" s="25"/>
      <c r="M1290" s="25"/>
      <c r="N1290" s="25"/>
      <c r="O1290" s="27"/>
      <c r="P1290" s="159"/>
    </row>
    <row r="1291" spans="2:16" s="43" customFormat="1" ht="12.5" x14ac:dyDescent="0.25">
      <c r="B1291" s="136"/>
      <c r="C1291" s="105"/>
      <c r="F1291" s="27"/>
      <c r="G1291" s="26"/>
      <c r="H1291" s="26"/>
      <c r="I1291" s="24"/>
      <c r="J1291" s="26"/>
      <c r="L1291" s="25"/>
      <c r="M1291" s="25"/>
      <c r="N1291" s="25"/>
      <c r="O1291" s="27"/>
      <c r="P1291" s="159"/>
    </row>
    <row r="1292" spans="2:16" s="43" customFormat="1" ht="12.5" x14ac:dyDescent="0.25">
      <c r="B1292" s="136"/>
      <c r="C1292" s="105"/>
      <c r="F1292" s="27"/>
      <c r="G1292" s="26"/>
      <c r="H1292" s="26"/>
      <c r="I1292" s="24"/>
      <c r="J1292" s="26"/>
      <c r="L1292" s="25"/>
      <c r="M1292" s="25"/>
      <c r="N1292" s="25"/>
      <c r="O1292" s="27"/>
      <c r="P1292" s="159"/>
    </row>
    <row r="1293" spans="2:16" s="43" customFormat="1" ht="12.5" x14ac:dyDescent="0.25">
      <c r="B1293" s="136"/>
      <c r="C1293" s="105"/>
      <c r="F1293" s="27"/>
      <c r="G1293" s="26"/>
      <c r="H1293" s="26"/>
      <c r="I1293" s="24"/>
      <c r="J1293" s="26"/>
      <c r="L1293" s="25"/>
      <c r="M1293" s="25"/>
      <c r="N1293" s="25"/>
      <c r="O1293" s="27"/>
      <c r="P1293" s="159"/>
    </row>
    <row r="1294" spans="2:16" s="43" customFormat="1" ht="12.5" x14ac:dyDescent="0.25">
      <c r="B1294" s="136"/>
      <c r="C1294" s="105"/>
      <c r="F1294" s="27"/>
      <c r="G1294" s="26"/>
      <c r="H1294" s="26"/>
      <c r="I1294" s="24"/>
      <c r="J1294" s="26"/>
      <c r="L1294" s="25"/>
      <c r="M1294" s="25"/>
      <c r="N1294" s="25"/>
      <c r="O1294" s="27"/>
      <c r="P1294" s="159"/>
    </row>
    <row r="1295" spans="2:16" s="43" customFormat="1" ht="12.5" x14ac:dyDescent="0.25">
      <c r="B1295" s="136"/>
      <c r="C1295" s="105"/>
      <c r="F1295" s="27"/>
      <c r="G1295" s="26"/>
      <c r="H1295" s="26"/>
      <c r="I1295" s="24"/>
      <c r="J1295" s="26"/>
      <c r="L1295" s="25"/>
      <c r="M1295" s="25"/>
      <c r="N1295" s="25"/>
      <c r="O1295" s="27"/>
      <c r="P1295" s="159"/>
    </row>
    <row r="1296" spans="2:16" s="43" customFormat="1" ht="12.5" x14ac:dyDescent="0.25">
      <c r="B1296" s="136"/>
      <c r="C1296" s="105"/>
      <c r="F1296" s="27"/>
      <c r="G1296" s="26"/>
      <c r="H1296" s="26"/>
      <c r="I1296" s="24"/>
      <c r="J1296" s="26"/>
      <c r="L1296" s="25"/>
      <c r="M1296" s="25"/>
      <c r="N1296" s="25"/>
      <c r="O1296" s="27"/>
      <c r="P1296" s="159"/>
    </row>
    <row r="1297" spans="2:16" s="43" customFormat="1" ht="12.5" x14ac:dyDescent="0.25">
      <c r="B1297" s="136"/>
      <c r="C1297" s="105"/>
      <c r="F1297" s="27"/>
      <c r="G1297" s="26"/>
      <c r="H1297" s="26"/>
      <c r="I1297" s="24"/>
      <c r="J1297" s="26"/>
      <c r="L1297" s="25"/>
      <c r="M1297" s="25"/>
      <c r="N1297" s="25"/>
      <c r="O1297" s="27"/>
      <c r="P1297" s="159"/>
    </row>
    <row r="1298" spans="2:16" s="43" customFormat="1" ht="12.5" x14ac:dyDescent="0.25">
      <c r="B1298" s="136"/>
      <c r="C1298" s="105"/>
      <c r="F1298" s="27"/>
      <c r="G1298" s="26"/>
      <c r="H1298" s="26"/>
      <c r="I1298" s="24"/>
      <c r="J1298" s="26"/>
      <c r="L1298" s="25"/>
      <c r="M1298" s="25"/>
      <c r="N1298" s="25"/>
      <c r="O1298" s="27"/>
      <c r="P1298" s="159"/>
    </row>
    <row r="1299" spans="2:16" s="43" customFormat="1" ht="12.5" x14ac:dyDescent="0.25">
      <c r="B1299" s="136"/>
      <c r="C1299" s="105"/>
      <c r="F1299" s="27"/>
      <c r="G1299" s="26"/>
      <c r="H1299" s="26"/>
      <c r="I1299" s="24"/>
      <c r="J1299" s="26"/>
      <c r="L1299" s="25"/>
      <c r="M1299" s="25"/>
      <c r="N1299" s="25"/>
      <c r="O1299" s="27"/>
      <c r="P1299" s="159"/>
    </row>
    <row r="1300" spans="2:16" s="43" customFormat="1" ht="12.5" x14ac:dyDescent="0.25">
      <c r="B1300" s="136"/>
      <c r="C1300" s="105"/>
      <c r="F1300" s="27"/>
      <c r="G1300" s="26"/>
      <c r="H1300" s="26"/>
      <c r="I1300" s="24"/>
      <c r="J1300" s="26"/>
      <c r="L1300" s="25"/>
      <c r="M1300" s="25"/>
      <c r="N1300" s="25"/>
      <c r="O1300" s="27"/>
      <c r="P1300" s="159"/>
    </row>
    <row r="1301" spans="2:16" s="43" customFormat="1" ht="12.5" x14ac:dyDescent="0.25">
      <c r="B1301" s="136"/>
      <c r="C1301" s="105"/>
      <c r="F1301" s="27"/>
      <c r="G1301" s="26"/>
      <c r="H1301" s="26"/>
      <c r="I1301" s="24"/>
      <c r="J1301" s="26"/>
      <c r="L1301" s="25"/>
      <c r="M1301" s="25"/>
      <c r="N1301" s="25"/>
      <c r="O1301" s="27"/>
      <c r="P1301" s="159"/>
    </row>
    <row r="1302" spans="2:16" s="43" customFormat="1" ht="12.5" x14ac:dyDescent="0.25">
      <c r="B1302" s="136"/>
      <c r="C1302" s="105"/>
      <c r="F1302" s="27"/>
      <c r="G1302" s="26"/>
      <c r="H1302" s="26"/>
      <c r="I1302" s="24"/>
      <c r="J1302" s="26"/>
      <c r="L1302" s="25"/>
      <c r="M1302" s="25"/>
      <c r="N1302" s="25"/>
      <c r="O1302" s="27"/>
      <c r="P1302" s="159"/>
    </row>
    <row r="1303" spans="2:16" s="43" customFormat="1" ht="12.5" x14ac:dyDescent="0.25">
      <c r="B1303" s="136"/>
      <c r="C1303" s="105"/>
      <c r="F1303" s="27"/>
      <c r="G1303" s="26"/>
      <c r="H1303" s="26"/>
      <c r="I1303" s="24"/>
      <c r="J1303" s="26"/>
      <c r="L1303" s="25"/>
      <c r="M1303" s="25"/>
      <c r="N1303" s="25"/>
      <c r="O1303" s="27"/>
      <c r="P1303" s="159"/>
    </row>
    <row r="1304" spans="2:16" s="43" customFormat="1" ht="12.5" x14ac:dyDescent="0.25">
      <c r="B1304" s="136"/>
      <c r="C1304" s="105"/>
      <c r="F1304" s="27"/>
      <c r="G1304" s="26"/>
      <c r="H1304" s="26"/>
      <c r="I1304" s="24"/>
      <c r="J1304" s="26"/>
      <c r="L1304" s="25"/>
      <c r="M1304" s="25"/>
      <c r="N1304" s="25"/>
      <c r="O1304" s="27"/>
      <c r="P1304" s="159"/>
    </row>
    <row r="1305" spans="2:16" s="43" customFormat="1" ht="12.5" x14ac:dyDescent="0.25">
      <c r="B1305" s="136"/>
      <c r="C1305" s="105"/>
      <c r="F1305" s="27"/>
      <c r="G1305" s="26"/>
      <c r="H1305" s="26"/>
      <c r="I1305" s="24"/>
      <c r="J1305" s="26"/>
      <c r="L1305" s="25"/>
      <c r="M1305" s="25"/>
      <c r="N1305" s="25"/>
      <c r="O1305" s="27"/>
      <c r="P1305" s="159"/>
    </row>
    <row r="1306" spans="2:16" s="43" customFormat="1" ht="12.5" x14ac:dyDescent="0.25">
      <c r="B1306" s="136"/>
      <c r="C1306" s="105"/>
      <c r="F1306" s="27"/>
      <c r="G1306" s="26"/>
      <c r="H1306" s="26"/>
      <c r="I1306" s="24"/>
      <c r="J1306" s="26"/>
      <c r="L1306" s="25"/>
      <c r="M1306" s="25"/>
      <c r="N1306" s="25"/>
      <c r="O1306" s="27"/>
      <c r="P1306" s="159"/>
    </row>
    <row r="1307" spans="2:16" s="43" customFormat="1" ht="12.5" x14ac:dyDescent="0.25">
      <c r="B1307" s="136"/>
      <c r="C1307" s="105"/>
      <c r="F1307" s="27"/>
      <c r="G1307" s="26"/>
      <c r="H1307" s="26"/>
      <c r="I1307" s="24"/>
      <c r="J1307" s="26"/>
      <c r="L1307" s="25"/>
      <c r="M1307" s="25"/>
      <c r="N1307" s="25"/>
      <c r="O1307" s="27"/>
      <c r="P1307" s="159"/>
    </row>
    <row r="1308" spans="2:16" s="43" customFormat="1" ht="12.5" x14ac:dyDescent="0.25">
      <c r="B1308" s="136"/>
      <c r="C1308" s="105"/>
      <c r="F1308" s="27"/>
      <c r="G1308" s="26"/>
      <c r="H1308" s="26"/>
      <c r="I1308" s="24"/>
      <c r="J1308" s="26"/>
      <c r="L1308" s="25"/>
      <c r="M1308" s="25"/>
      <c r="N1308" s="25"/>
      <c r="O1308" s="27"/>
      <c r="P1308" s="159"/>
    </row>
    <row r="1309" spans="2:16" s="43" customFormat="1" ht="12.5" x14ac:dyDescent="0.25">
      <c r="B1309" s="136"/>
      <c r="C1309" s="105"/>
      <c r="F1309" s="27"/>
      <c r="G1309" s="26"/>
      <c r="H1309" s="26"/>
      <c r="I1309" s="24"/>
      <c r="J1309" s="26"/>
      <c r="L1309" s="25"/>
      <c r="M1309" s="25"/>
      <c r="N1309" s="25"/>
      <c r="O1309" s="27"/>
      <c r="P1309" s="159"/>
    </row>
    <row r="1310" spans="2:16" s="43" customFormat="1" ht="12.5" x14ac:dyDescent="0.25">
      <c r="B1310" s="136"/>
      <c r="C1310" s="105"/>
      <c r="F1310" s="27"/>
      <c r="G1310" s="26"/>
      <c r="H1310" s="26"/>
      <c r="I1310" s="24"/>
      <c r="J1310" s="26"/>
      <c r="L1310" s="25"/>
      <c r="M1310" s="25"/>
      <c r="N1310" s="25"/>
      <c r="O1310" s="27"/>
      <c r="P1310" s="159"/>
    </row>
    <row r="1311" spans="2:16" s="43" customFormat="1" ht="12.5" x14ac:dyDescent="0.25">
      <c r="B1311" s="136"/>
      <c r="C1311" s="105"/>
      <c r="F1311" s="27"/>
      <c r="G1311" s="26"/>
      <c r="H1311" s="26"/>
      <c r="I1311" s="24"/>
      <c r="J1311" s="26"/>
      <c r="L1311" s="25"/>
      <c r="M1311" s="25"/>
      <c r="N1311" s="25"/>
      <c r="O1311" s="27"/>
      <c r="P1311" s="159"/>
    </row>
    <row r="1312" spans="2:16" s="43" customFormat="1" ht="12.5" x14ac:dyDescent="0.25">
      <c r="B1312" s="136"/>
      <c r="C1312" s="105"/>
      <c r="F1312" s="27"/>
      <c r="G1312" s="26"/>
      <c r="H1312" s="26"/>
      <c r="I1312" s="24"/>
      <c r="J1312" s="26"/>
      <c r="L1312" s="25"/>
      <c r="M1312" s="25"/>
      <c r="N1312" s="25"/>
      <c r="O1312" s="27"/>
      <c r="P1312" s="159"/>
    </row>
    <row r="1313" spans="2:16" s="43" customFormat="1" ht="12.5" x14ac:dyDescent="0.25">
      <c r="B1313" s="136"/>
      <c r="C1313" s="105"/>
      <c r="F1313" s="27"/>
      <c r="G1313" s="26"/>
      <c r="H1313" s="26"/>
      <c r="I1313" s="24"/>
      <c r="J1313" s="26"/>
      <c r="L1313" s="25"/>
      <c r="M1313" s="25"/>
      <c r="N1313" s="25"/>
      <c r="O1313" s="27"/>
      <c r="P1313" s="159"/>
    </row>
    <row r="1314" spans="2:16" s="43" customFormat="1" ht="12.5" x14ac:dyDescent="0.25">
      <c r="B1314" s="136"/>
      <c r="C1314" s="105"/>
      <c r="F1314" s="27"/>
      <c r="G1314" s="26"/>
      <c r="H1314" s="26"/>
      <c r="I1314" s="24"/>
      <c r="J1314" s="26"/>
      <c r="L1314" s="25"/>
      <c r="M1314" s="25"/>
      <c r="N1314" s="25"/>
      <c r="O1314" s="27"/>
      <c r="P1314" s="159"/>
    </row>
    <row r="1315" spans="2:16" s="43" customFormat="1" ht="12.5" x14ac:dyDescent="0.25">
      <c r="B1315" s="136"/>
      <c r="C1315" s="105"/>
      <c r="F1315" s="27"/>
      <c r="G1315" s="26"/>
      <c r="H1315" s="26"/>
      <c r="I1315" s="24"/>
      <c r="J1315" s="26"/>
      <c r="L1315" s="25"/>
      <c r="M1315" s="25"/>
      <c r="N1315" s="25"/>
      <c r="O1315" s="27"/>
      <c r="P1315" s="159"/>
    </row>
    <row r="1316" spans="2:16" s="43" customFormat="1" ht="12.5" x14ac:dyDescent="0.25">
      <c r="B1316" s="136"/>
      <c r="C1316" s="105"/>
      <c r="F1316" s="27"/>
      <c r="G1316" s="26"/>
      <c r="H1316" s="26"/>
      <c r="I1316" s="24"/>
      <c r="J1316" s="26"/>
      <c r="L1316" s="25"/>
      <c r="M1316" s="25"/>
      <c r="N1316" s="25"/>
      <c r="O1316" s="27"/>
      <c r="P1316" s="159"/>
    </row>
    <row r="1317" spans="2:16" s="43" customFormat="1" ht="12.5" x14ac:dyDescent="0.25">
      <c r="B1317" s="136"/>
      <c r="C1317" s="105"/>
      <c r="F1317" s="27"/>
      <c r="G1317" s="26"/>
      <c r="H1317" s="26"/>
      <c r="I1317" s="24"/>
      <c r="J1317" s="26"/>
      <c r="L1317" s="25"/>
      <c r="M1317" s="25"/>
      <c r="N1317" s="25"/>
      <c r="O1317" s="27"/>
      <c r="P1317" s="159"/>
    </row>
    <row r="1318" spans="2:16" s="43" customFormat="1" ht="12.5" x14ac:dyDescent="0.25">
      <c r="B1318" s="136"/>
      <c r="C1318" s="105"/>
      <c r="F1318" s="27"/>
      <c r="G1318" s="26"/>
      <c r="H1318" s="26"/>
      <c r="I1318" s="24"/>
      <c r="J1318" s="26"/>
      <c r="L1318" s="25"/>
      <c r="M1318" s="25"/>
      <c r="N1318" s="25"/>
      <c r="O1318" s="27"/>
      <c r="P1318" s="159"/>
    </row>
    <row r="1319" spans="2:16" s="43" customFormat="1" ht="12.5" x14ac:dyDescent="0.25">
      <c r="B1319" s="136"/>
      <c r="C1319" s="105"/>
      <c r="F1319" s="27"/>
      <c r="G1319" s="26"/>
      <c r="H1319" s="26"/>
      <c r="I1319" s="24"/>
      <c r="J1319" s="26"/>
      <c r="L1319" s="25"/>
      <c r="M1319" s="25"/>
      <c r="N1319" s="25"/>
      <c r="O1319" s="27"/>
      <c r="P1319" s="159"/>
    </row>
    <row r="1320" spans="2:16" s="43" customFormat="1" ht="12.5" x14ac:dyDescent="0.25">
      <c r="B1320" s="136"/>
      <c r="C1320" s="105"/>
      <c r="F1320" s="27"/>
      <c r="G1320" s="26"/>
      <c r="H1320" s="26"/>
      <c r="I1320" s="24"/>
      <c r="J1320" s="26"/>
      <c r="L1320" s="25"/>
      <c r="M1320" s="25"/>
      <c r="N1320" s="25"/>
      <c r="O1320" s="27"/>
      <c r="P1320" s="159"/>
    </row>
    <row r="1321" spans="2:16" s="43" customFormat="1" ht="12.5" x14ac:dyDescent="0.25">
      <c r="B1321" s="136"/>
      <c r="C1321" s="105"/>
      <c r="F1321" s="27"/>
      <c r="G1321" s="26"/>
      <c r="H1321" s="26"/>
      <c r="I1321" s="24"/>
      <c r="J1321" s="26"/>
      <c r="L1321" s="25"/>
      <c r="M1321" s="25"/>
      <c r="N1321" s="25"/>
      <c r="O1321" s="27"/>
      <c r="P1321" s="159"/>
    </row>
    <row r="1322" spans="2:16" s="43" customFormat="1" ht="12.5" x14ac:dyDescent="0.25">
      <c r="B1322" s="136"/>
      <c r="C1322" s="105"/>
      <c r="F1322" s="27"/>
      <c r="G1322" s="26"/>
      <c r="H1322" s="26"/>
      <c r="I1322" s="24"/>
      <c r="J1322" s="26"/>
      <c r="L1322" s="25"/>
      <c r="M1322" s="25"/>
      <c r="N1322" s="25"/>
      <c r="O1322" s="27"/>
      <c r="P1322" s="159"/>
    </row>
    <row r="1323" spans="2:16" s="43" customFormat="1" ht="12.5" x14ac:dyDescent="0.25">
      <c r="B1323" s="136"/>
      <c r="C1323" s="105"/>
      <c r="F1323" s="27"/>
      <c r="G1323" s="26"/>
      <c r="H1323" s="26"/>
      <c r="I1323" s="24"/>
      <c r="J1323" s="26"/>
      <c r="L1323" s="25"/>
      <c r="M1323" s="25"/>
      <c r="N1323" s="25"/>
      <c r="O1323" s="27"/>
      <c r="P1323" s="159"/>
    </row>
    <row r="1324" spans="2:16" s="43" customFormat="1" ht="12.5" x14ac:dyDescent="0.25">
      <c r="B1324" s="136"/>
      <c r="C1324" s="105"/>
      <c r="F1324" s="27"/>
      <c r="G1324" s="26"/>
      <c r="H1324" s="26"/>
      <c r="I1324" s="24"/>
      <c r="J1324" s="26"/>
      <c r="L1324" s="25"/>
      <c r="M1324" s="25"/>
      <c r="N1324" s="25"/>
      <c r="O1324" s="27"/>
      <c r="P1324" s="159"/>
    </row>
    <row r="1325" spans="2:16" s="43" customFormat="1" ht="12.5" x14ac:dyDescent="0.25">
      <c r="B1325" s="136"/>
      <c r="C1325" s="105"/>
      <c r="F1325" s="27"/>
      <c r="G1325" s="26"/>
      <c r="H1325" s="26"/>
      <c r="I1325" s="24"/>
      <c r="J1325" s="26"/>
      <c r="L1325" s="25"/>
      <c r="M1325" s="25"/>
      <c r="N1325" s="25"/>
      <c r="O1325" s="27"/>
      <c r="P1325" s="159"/>
    </row>
    <row r="1326" spans="2:16" s="43" customFormat="1" ht="12.5" x14ac:dyDescent="0.25">
      <c r="B1326" s="136"/>
      <c r="C1326" s="105"/>
      <c r="F1326" s="27"/>
      <c r="G1326" s="26"/>
      <c r="H1326" s="26"/>
      <c r="I1326" s="24"/>
      <c r="J1326" s="26"/>
      <c r="L1326" s="25"/>
      <c r="M1326" s="25"/>
      <c r="N1326" s="25"/>
      <c r="O1326" s="27"/>
      <c r="P1326" s="159"/>
    </row>
    <row r="1327" spans="2:16" s="43" customFormat="1" ht="12.5" x14ac:dyDescent="0.25">
      <c r="B1327" s="136"/>
      <c r="C1327" s="105"/>
      <c r="F1327" s="27"/>
      <c r="G1327" s="26"/>
      <c r="H1327" s="26"/>
      <c r="I1327" s="24"/>
      <c r="J1327" s="26"/>
      <c r="L1327" s="25"/>
      <c r="M1327" s="25"/>
      <c r="N1327" s="25"/>
      <c r="O1327" s="27"/>
      <c r="P1327" s="159"/>
    </row>
    <row r="1328" spans="2:16" s="43" customFormat="1" ht="12.5" x14ac:dyDescent="0.25">
      <c r="B1328" s="136"/>
      <c r="C1328" s="105"/>
      <c r="F1328" s="27"/>
      <c r="G1328" s="26"/>
      <c r="H1328" s="26"/>
      <c r="I1328" s="24"/>
      <c r="J1328" s="26"/>
      <c r="L1328" s="25"/>
      <c r="M1328" s="25"/>
      <c r="N1328" s="25"/>
      <c r="O1328" s="27"/>
      <c r="P1328" s="159"/>
    </row>
    <row r="1329" spans="2:16" s="43" customFormat="1" ht="12.5" x14ac:dyDescent="0.25">
      <c r="B1329" s="136"/>
      <c r="C1329" s="105"/>
      <c r="F1329" s="27"/>
      <c r="G1329" s="26"/>
      <c r="H1329" s="26"/>
      <c r="I1329" s="24"/>
      <c r="J1329" s="26"/>
      <c r="L1329" s="25"/>
      <c r="M1329" s="25"/>
      <c r="N1329" s="25"/>
      <c r="O1329" s="27"/>
      <c r="P1329" s="159"/>
    </row>
    <row r="1330" spans="2:16" s="43" customFormat="1" ht="12.5" x14ac:dyDescent="0.25">
      <c r="B1330" s="136"/>
      <c r="C1330" s="105"/>
      <c r="F1330" s="27"/>
      <c r="G1330" s="26"/>
      <c r="H1330" s="26"/>
      <c r="I1330" s="24"/>
      <c r="J1330" s="26"/>
      <c r="L1330" s="25"/>
      <c r="M1330" s="25"/>
      <c r="N1330" s="25"/>
      <c r="O1330" s="27"/>
      <c r="P1330" s="159"/>
    </row>
    <row r="1331" spans="2:16" s="43" customFormat="1" ht="12.5" x14ac:dyDescent="0.25">
      <c r="B1331" s="136"/>
      <c r="C1331" s="105"/>
      <c r="F1331" s="27"/>
      <c r="G1331" s="26"/>
      <c r="H1331" s="26"/>
      <c r="I1331" s="24"/>
      <c r="J1331" s="26"/>
      <c r="L1331" s="25"/>
      <c r="M1331" s="25"/>
      <c r="N1331" s="25"/>
      <c r="O1331" s="27"/>
      <c r="P1331" s="159"/>
    </row>
    <row r="1332" spans="2:16" s="43" customFormat="1" ht="12.5" x14ac:dyDescent="0.25">
      <c r="B1332" s="136"/>
      <c r="C1332" s="105"/>
      <c r="F1332" s="27"/>
      <c r="G1332" s="26"/>
      <c r="H1332" s="26"/>
      <c r="I1332" s="24"/>
      <c r="J1332" s="26"/>
      <c r="L1332" s="25"/>
      <c r="M1332" s="25"/>
      <c r="N1332" s="25"/>
      <c r="O1332" s="27"/>
      <c r="P1332" s="159"/>
    </row>
    <row r="1333" spans="2:16" s="43" customFormat="1" ht="12.5" x14ac:dyDescent="0.25">
      <c r="B1333" s="136"/>
      <c r="C1333" s="105"/>
      <c r="F1333" s="27"/>
      <c r="G1333" s="26"/>
      <c r="H1333" s="26"/>
      <c r="I1333" s="24"/>
      <c r="J1333" s="26"/>
      <c r="L1333" s="25"/>
      <c r="M1333" s="25"/>
      <c r="N1333" s="25"/>
      <c r="O1333" s="27"/>
      <c r="P1333" s="159"/>
    </row>
    <row r="1334" spans="2:16" s="43" customFormat="1" ht="12.5" x14ac:dyDescent="0.25">
      <c r="B1334" s="136"/>
      <c r="C1334" s="105"/>
      <c r="F1334" s="27"/>
      <c r="G1334" s="26"/>
      <c r="H1334" s="26"/>
      <c r="I1334" s="24"/>
      <c r="J1334" s="26"/>
      <c r="L1334" s="25"/>
      <c r="M1334" s="25"/>
      <c r="N1334" s="25"/>
      <c r="O1334" s="27"/>
      <c r="P1334" s="159"/>
    </row>
    <row r="1335" spans="2:16" s="43" customFormat="1" ht="12.5" x14ac:dyDescent="0.25">
      <c r="B1335" s="136"/>
      <c r="C1335" s="105"/>
      <c r="F1335" s="27"/>
      <c r="G1335" s="26"/>
      <c r="H1335" s="26"/>
      <c r="I1335" s="24"/>
      <c r="J1335" s="26"/>
      <c r="L1335" s="25"/>
      <c r="M1335" s="25"/>
      <c r="N1335" s="25"/>
      <c r="O1335" s="27"/>
      <c r="P1335" s="159"/>
    </row>
    <row r="1336" spans="2:16" s="43" customFormat="1" ht="12.5" x14ac:dyDescent="0.25">
      <c r="B1336" s="136"/>
      <c r="C1336" s="105"/>
      <c r="F1336" s="27"/>
      <c r="G1336" s="26"/>
      <c r="H1336" s="26"/>
      <c r="I1336" s="24"/>
      <c r="J1336" s="26"/>
      <c r="L1336" s="25"/>
      <c r="M1336" s="25"/>
      <c r="N1336" s="25"/>
      <c r="O1336" s="27"/>
      <c r="P1336" s="159"/>
    </row>
    <row r="1337" spans="2:16" s="43" customFormat="1" ht="12.5" x14ac:dyDescent="0.25">
      <c r="B1337" s="136"/>
      <c r="C1337" s="105"/>
      <c r="F1337" s="27"/>
      <c r="G1337" s="26"/>
      <c r="H1337" s="26"/>
      <c r="I1337" s="24"/>
      <c r="J1337" s="26"/>
      <c r="L1337" s="25"/>
      <c r="M1337" s="25"/>
      <c r="N1337" s="25"/>
      <c r="O1337" s="27"/>
      <c r="P1337" s="159"/>
    </row>
    <row r="1338" spans="2:16" s="43" customFormat="1" ht="12.5" x14ac:dyDescent="0.25">
      <c r="B1338" s="136"/>
      <c r="C1338" s="105"/>
      <c r="F1338" s="27"/>
      <c r="G1338" s="26"/>
      <c r="H1338" s="26"/>
      <c r="I1338" s="24"/>
      <c r="J1338" s="26"/>
      <c r="L1338" s="25"/>
      <c r="M1338" s="25"/>
      <c r="N1338" s="25"/>
      <c r="O1338" s="27"/>
      <c r="P1338" s="159"/>
    </row>
    <row r="1339" spans="2:16" s="43" customFormat="1" ht="12.5" x14ac:dyDescent="0.25">
      <c r="B1339" s="136"/>
      <c r="C1339" s="105"/>
      <c r="F1339" s="27"/>
      <c r="G1339" s="26"/>
      <c r="H1339" s="26"/>
      <c r="I1339" s="24"/>
      <c r="J1339" s="26"/>
      <c r="L1339" s="25"/>
      <c r="M1339" s="25"/>
      <c r="N1339" s="25"/>
      <c r="O1339" s="27"/>
      <c r="P1339" s="159"/>
    </row>
    <row r="1340" spans="2:16" s="43" customFormat="1" ht="12.5" x14ac:dyDescent="0.25">
      <c r="B1340" s="136"/>
      <c r="C1340" s="105"/>
      <c r="F1340" s="27"/>
      <c r="G1340" s="26"/>
      <c r="H1340" s="26"/>
      <c r="I1340" s="24"/>
      <c r="J1340" s="26"/>
      <c r="L1340" s="25"/>
      <c r="M1340" s="25"/>
      <c r="N1340" s="25"/>
      <c r="O1340" s="27"/>
      <c r="P1340" s="159"/>
    </row>
    <row r="1341" spans="2:16" s="43" customFormat="1" ht="12.5" x14ac:dyDescent="0.25">
      <c r="B1341" s="136"/>
      <c r="C1341" s="105"/>
      <c r="F1341" s="27"/>
      <c r="G1341" s="26"/>
      <c r="H1341" s="26"/>
      <c r="I1341" s="24"/>
      <c r="J1341" s="26"/>
      <c r="L1341" s="25"/>
      <c r="M1341" s="25"/>
      <c r="N1341" s="25"/>
      <c r="O1341" s="27"/>
      <c r="P1341" s="159"/>
    </row>
    <row r="1342" spans="2:16" s="43" customFormat="1" ht="12.5" x14ac:dyDescent="0.25">
      <c r="B1342" s="136"/>
      <c r="C1342" s="105"/>
      <c r="F1342" s="27"/>
      <c r="G1342" s="26"/>
      <c r="H1342" s="26"/>
      <c r="I1342" s="24"/>
      <c r="J1342" s="26"/>
      <c r="L1342" s="25"/>
      <c r="M1342" s="25"/>
      <c r="N1342" s="25"/>
      <c r="O1342" s="27"/>
      <c r="P1342" s="159"/>
    </row>
    <row r="1343" spans="2:16" s="43" customFormat="1" ht="12.5" x14ac:dyDescent="0.25">
      <c r="B1343" s="136"/>
      <c r="C1343" s="105"/>
      <c r="F1343" s="27"/>
      <c r="G1343" s="26"/>
      <c r="H1343" s="26"/>
      <c r="I1343" s="24"/>
      <c r="J1343" s="26"/>
      <c r="L1343" s="25"/>
      <c r="M1343" s="25"/>
      <c r="N1343" s="25"/>
      <c r="O1343" s="27"/>
      <c r="P1343" s="159"/>
    </row>
    <row r="1344" spans="2:16" s="43" customFormat="1" ht="12.5" x14ac:dyDescent="0.25">
      <c r="B1344" s="136"/>
      <c r="C1344" s="105"/>
      <c r="F1344" s="27"/>
      <c r="G1344" s="26"/>
      <c r="H1344" s="26"/>
      <c r="I1344" s="24"/>
      <c r="J1344" s="26"/>
      <c r="L1344" s="25"/>
      <c r="M1344" s="25"/>
      <c r="N1344" s="25"/>
      <c r="O1344" s="27"/>
      <c r="P1344" s="159"/>
    </row>
    <row r="1345" spans="2:16" s="43" customFormat="1" ht="12.5" x14ac:dyDescent="0.25">
      <c r="B1345" s="136"/>
      <c r="C1345" s="105"/>
      <c r="F1345" s="27"/>
      <c r="G1345" s="26"/>
      <c r="H1345" s="26"/>
      <c r="I1345" s="24"/>
      <c r="J1345" s="26"/>
      <c r="L1345" s="25"/>
      <c r="M1345" s="25"/>
      <c r="N1345" s="25"/>
      <c r="O1345" s="27"/>
      <c r="P1345" s="159"/>
    </row>
    <row r="1346" spans="2:16" s="43" customFormat="1" ht="12.5" x14ac:dyDescent="0.25">
      <c r="B1346" s="136"/>
      <c r="C1346" s="105"/>
      <c r="F1346" s="27"/>
      <c r="G1346" s="26"/>
      <c r="H1346" s="26"/>
      <c r="I1346" s="24"/>
      <c r="J1346" s="26"/>
      <c r="L1346" s="25"/>
      <c r="M1346" s="25"/>
      <c r="N1346" s="25"/>
      <c r="O1346" s="27"/>
      <c r="P1346" s="159"/>
    </row>
    <row r="1347" spans="2:16" s="43" customFormat="1" ht="12.5" x14ac:dyDescent="0.25">
      <c r="B1347" s="136"/>
      <c r="C1347" s="105"/>
      <c r="F1347" s="27"/>
      <c r="G1347" s="26"/>
      <c r="H1347" s="26"/>
      <c r="I1347" s="24"/>
      <c r="J1347" s="26"/>
      <c r="L1347" s="25"/>
      <c r="M1347" s="25"/>
      <c r="N1347" s="25"/>
      <c r="O1347" s="27"/>
      <c r="P1347" s="159"/>
    </row>
    <row r="1348" spans="2:16" s="43" customFormat="1" ht="12.5" x14ac:dyDescent="0.25">
      <c r="B1348" s="136"/>
      <c r="C1348" s="105"/>
      <c r="F1348" s="27"/>
      <c r="G1348" s="26"/>
      <c r="H1348" s="26"/>
      <c r="I1348" s="24"/>
      <c r="J1348" s="26"/>
      <c r="L1348" s="25"/>
      <c r="M1348" s="25"/>
      <c r="N1348" s="25"/>
      <c r="O1348" s="27"/>
      <c r="P1348" s="159"/>
    </row>
    <row r="1349" spans="2:16" s="43" customFormat="1" ht="12.5" x14ac:dyDescent="0.25">
      <c r="B1349" s="136"/>
      <c r="C1349" s="105"/>
      <c r="F1349" s="27"/>
      <c r="G1349" s="26"/>
      <c r="H1349" s="26"/>
      <c r="I1349" s="24"/>
      <c r="J1349" s="26"/>
      <c r="L1349" s="25"/>
      <c r="M1349" s="25"/>
      <c r="N1349" s="25"/>
      <c r="O1349" s="27"/>
      <c r="P1349" s="159"/>
    </row>
    <row r="1350" spans="2:16" s="43" customFormat="1" ht="12.5" x14ac:dyDescent="0.25">
      <c r="B1350" s="136"/>
      <c r="C1350" s="105"/>
      <c r="F1350" s="27"/>
      <c r="G1350" s="26"/>
      <c r="H1350" s="26"/>
      <c r="I1350" s="24"/>
      <c r="J1350" s="26"/>
      <c r="L1350" s="25"/>
      <c r="M1350" s="25"/>
      <c r="N1350" s="25"/>
      <c r="O1350" s="27"/>
      <c r="P1350" s="159"/>
    </row>
    <row r="1351" spans="2:16" s="43" customFormat="1" ht="12.5" x14ac:dyDescent="0.25">
      <c r="B1351" s="136"/>
      <c r="C1351" s="105"/>
      <c r="F1351" s="27"/>
      <c r="G1351" s="26"/>
      <c r="H1351" s="26"/>
      <c r="I1351" s="24"/>
      <c r="J1351" s="26"/>
      <c r="L1351" s="25"/>
      <c r="M1351" s="25"/>
      <c r="N1351" s="25"/>
      <c r="O1351" s="27"/>
      <c r="P1351" s="159"/>
    </row>
    <row r="1352" spans="2:16" s="43" customFormat="1" ht="12.5" x14ac:dyDescent="0.25">
      <c r="B1352" s="136"/>
      <c r="C1352" s="105"/>
      <c r="F1352" s="27"/>
      <c r="G1352" s="26"/>
      <c r="H1352" s="26"/>
      <c r="I1352" s="24"/>
      <c r="J1352" s="26"/>
      <c r="L1352" s="25"/>
      <c r="M1352" s="25"/>
      <c r="N1352" s="25"/>
      <c r="O1352" s="27"/>
      <c r="P1352" s="159"/>
    </row>
    <row r="1353" spans="2:16" s="43" customFormat="1" ht="12.5" x14ac:dyDescent="0.25">
      <c r="B1353" s="136"/>
      <c r="C1353" s="105"/>
      <c r="F1353" s="27"/>
      <c r="G1353" s="26"/>
      <c r="H1353" s="26"/>
      <c r="I1353" s="24"/>
      <c r="J1353" s="26"/>
      <c r="L1353" s="25"/>
      <c r="M1353" s="25"/>
      <c r="N1353" s="25"/>
      <c r="O1353" s="27"/>
      <c r="P1353" s="159"/>
    </row>
    <row r="1354" spans="2:16" s="43" customFormat="1" ht="12.5" x14ac:dyDescent="0.25">
      <c r="B1354" s="136"/>
      <c r="C1354" s="105"/>
      <c r="F1354" s="27"/>
      <c r="G1354" s="26"/>
      <c r="H1354" s="26"/>
      <c r="I1354" s="24"/>
      <c r="J1354" s="26"/>
      <c r="L1354" s="25"/>
      <c r="M1354" s="25"/>
      <c r="N1354" s="25"/>
      <c r="O1354" s="27"/>
      <c r="P1354" s="159"/>
    </row>
    <row r="1355" spans="2:16" s="43" customFormat="1" ht="12.5" x14ac:dyDescent="0.25">
      <c r="B1355" s="136"/>
      <c r="C1355" s="105"/>
      <c r="F1355" s="27"/>
      <c r="G1355" s="26"/>
      <c r="H1355" s="26"/>
      <c r="I1355" s="24"/>
      <c r="J1355" s="26"/>
      <c r="L1355" s="25"/>
      <c r="M1355" s="25"/>
      <c r="N1355" s="25"/>
      <c r="O1355" s="27"/>
      <c r="P1355" s="159"/>
    </row>
    <row r="1356" spans="2:16" s="43" customFormat="1" ht="12.5" x14ac:dyDescent="0.25">
      <c r="B1356" s="136"/>
      <c r="C1356" s="105"/>
      <c r="F1356" s="27"/>
      <c r="G1356" s="26"/>
      <c r="H1356" s="26"/>
      <c r="I1356" s="24"/>
      <c r="J1356" s="26"/>
      <c r="L1356" s="25"/>
      <c r="M1356" s="25"/>
      <c r="N1356" s="25"/>
      <c r="O1356" s="27"/>
      <c r="P1356" s="159"/>
    </row>
    <row r="1357" spans="2:16" s="43" customFormat="1" ht="12.5" x14ac:dyDescent="0.25">
      <c r="B1357" s="136"/>
      <c r="C1357" s="105"/>
      <c r="F1357" s="27"/>
      <c r="G1357" s="26"/>
      <c r="H1357" s="26"/>
      <c r="I1357" s="24"/>
      <c r="J1357" s="26"/>
      <c r="L1357" s="25"/>
      <c r="M1357" s="25"/>
      <c r="N1357" s="25"/>
      <c r="O1357" s="27"/>
      <c r="P1357" s="159"/>
    </row>
    <row r="1358" spans="2:16" s="43" customFormat="1" ht="12.5" x14ac:dyDescent="0.25">
      <c r="B1358" s="136"/>
      <c r="C1358" s="105"/>
      <c r="F1358" s="27"/>
      <c r="G1358" s="26"/>
      <c r="H1358" s="26"/>
      <c r="I1358" s="24"/>
      <c r="J1358" s="26"/>
      <c r="L1358" s="25"/>
      <c r="M1358" s="25"/>
      <c r="N1358" s="25"/>
      <c r="O1358" s="27"/>
      <c r="P1358" s="159"/>
    </row>
    <row r="1359" spans="2:16" s="43" customFormat="1" ht="12.5" x14ac:dyDescent="0.25">
      <c r="B1359" s="136"/>
      <c r="C1359" s="105"/>
      <c r="F1359" s="27"/>
      <c r="G1359" s="26"/>
      <c r="H1359" s="26"/>
      <c r="I1359" s="24"/>
      <c r="J1359" s="26"/>
      <c r="L1359" s="25"/>
      <c r="M1359" s="25"/>
      <c r="N1359" s="25"/>
      <c r="O1359" s="27"/>
      <c r="P1359" s="159"/>
    </row>
    <row r="1360" spans="2:16" s="43" customFormat="1" ht="12.5" x14ac:dyDescent="0.25">
      <c r="B1360" s="136"/>
      <c r="C1360" s="105"/>
      <c r="F1360" s="27"/>
      <c r="G1360" s="26"/>
      <c r="H1360" s="26"/>
      <c r="I1360" s="24"/>
      <c r="J1360" s="26"/>
      <c r="L1360" s="25"/>
      <c r="M1360" s="25"/>
      <c r="N1360" s="25"/>
      <c r="O1360" s="27"/>
      <c r="P1360" s="159"/>
    </row>
    <row r="1361" spans="2:16" s="43" customFormat="1" ht="12.5" x14ac:dyDescent="0.25">
      <c r="B1361" s="136"/>
      <c r="C1361" s="105"/>
      <c r="F1361" s="27"/>
      <c r="G1361" s="26"/>
      <c r="H1361" s="26"/>
      <c r="I1361" s="24"/>
      <c r="J1361" s="26"/>
      <c r="L1361" s="25"/>
      <c r="M1361" s="25"/>
      <c r="N1361" s="25"/>
      <c r="O1361" s="27"/>
      <c r="P1361" s="159"/>
    </row>
    <row r="1362" spans="2:16" s="43" customFormat="1" ht="12.5" x14ac:dyDescent="0.25">
      <c r="B1362" s="136"/>
      <c r="C1362" s="105"/>
      <c r="F1362" s="27"/>
      <c r="G1362" s="26"/>
      <c r="H1362" s="26"/>
      <c r="I1362" s="24"/>
      <c r="J1362" s="26"/>
      <c r="L1362" s="25"/>
      <c r="M1362" s="25"/>
      <c r="N1362" s="25"/>
      <c r="O1362" s="27"/>
      <c r="P1362" s="159"/>
    </row>
    <row r="1363" spans="2:16" s="43" customFormat="1" ht="12.5" x14ac:dyDescent="0.25">
      <c r="B1363" s="136"/>
      <c r="C1363" s="105"/>
      <c r="F1363" s="27"/>
      <c r="G1363" s="26"/>
      <c r="H1363" s="26"/>
      <c r="I1363" s="24"/>
      <c r="J1363" s="26"/>
      <c r="L1363" s="25"/>
      <c r="M1363" s="25"/>
      <c r="N1363" s="25"/>
      <c r="O1363" s="27"/>
      <c r="P1363" s="159"/>
    </row>
    <row r="1364" spans="2:16" s="43" customFormat="1" ht="12.5" x14ac:dyDescent="0.25">
      <c r="B1364" s="136"/>
      <c r="C1364" s="105"/>
      <c r="F1364" s="27"/>
      <c r="G1364" s="26"/>
      <c r="H1364" s="26"/>
      <c r="I1364" s="24"/>
      <c r="J1364" s="26"/>
      <c r="L1364" s="25"/>
      <c r="M1364" s="25"/>
      <c r="N1364" s="25"/>
      <c r="O1364" s="27"/>
      <c r="P1364" s="159"/>
    </row>
    <row r="1365" spans="2:16" s="43" customFormat="1" ht="12.5" x14ac:dyDescent="0.25">
      <c r="B1365" s="136"/>
      <c r="C1365" s="105"/>
      <c r="F1365" s="27"/>
      <c r="G1365" s="26"/>
      <c r="H1365" s="26"/>
      <c r="I1365" s="24"/>
      <c r="J1365" s="26"/>
      <c r="L1365" s="25"/>
      <c r="M1365" s="25"/>
      <c r="N1365" s="25"/>
      <c r="O1365" s="27"/>
      <c r="P1365" s="159"/>
    </row>
    <row r="1366" spans="2:16" s="43" customFormat="1" ht="12.5" x14ac:dyDescent="0.25">
      <c r="B1366" s="136"/>
      <c r="C1366" s="105"/>
      <c r="F1366" s="27"/>
      <c r="G1366" s="26"/>
      <c r="H1366" s="26"/>
      <c r="I1366" s="24"/>
      <c r="J1366" s="26"/>
      <c r="L1366" s="25"/>
      <c r="M1366" s="25"/>
      <c r="N1366" s="25"/>
      <c r="O1366" s="27"/>
      <c r="P1366" s="159"/>
    </row>
    <row r="1367" spans="2:16" s="43" customFormat="1" ht="12.5" x14ac:dyDescent="0.25">
      <c r="B1367" s="136"/>
      <c r="C1367" s="105"/>
      <c r="F1367" s="27"/>
      <c r="G1367" s="26"/>
      <c r="H1367" s="26"/>
      <c r="I1367" s="24"/>
      <c r="J1367" s="26"/>
      <c r="L1367" s="25"/>
      <c r="M1367" s="25"/>
      <c r="N1367" s="25"/>
      <c r="O1367" s="27"/>
      <c r="P1367" s="159"/>
    </row>
    <row r="1368" spans="2:16" s="43" customFormat="1" ht="12.5" x14ac:dyDescent="0.25">
      <c r="B1368" s="136"/>
      <c r="C1368" s="105"/>
      <c r="F1368" s="27"/>
      <c r="G1368" s="26"/>
      <c r="H1368" s="26"/>
      <c r="I1368" s="24"/>
      <c r="J1368" s="26"/>
      <c r="L1368" s="25"/>
      <c r="M1368" s="25"/>
      <c r="N1368" s="25"/>
      <c r="O1368" s="27"/>
      <c r="P1368" s="159"/>
    </row>
    <row r="1369" spans="2:16" s="43" customFormat="1" ht="12.5" x14ac:dyDescent="0.25">
      <c r="B1369" s="136"/>
      <c r="C1369" s="105"/>
      <c r="F1369" s="27"/>
      <c r="G1369" s="26"/>
      <c r="H1369" s="26"/>
      <c r="I1369" s="24"/>
      <c r="J1369" s="26"/>
      <c r="L1369" s="25"/>
      <c r="M1369" s="25"/>
      <c r="N1369" s="25"/>
      <c r="O1369" s="27"/>
      <c r="P1369" s="159"/>
    </row>
    <row r="1370" spans="2:16" s="43" customFormat="1" ht="12.5" x14ac:dyDescent="0.25">
      <c r="B1370" s="136"/>
      <c r="C1370" s="105"/>
      <c r="F1370" s="27"/>
      <c r="G1370" s="26"/>
      <c r="H1370" s="26"/>
      <c r="I1370" s="24"/>
      <c r="J1370" s="26"/>
      <c r="L1370" s="25"/>
      <c r="M1370" s="25"/>
      <c r="N1370" s="25"/>
      <c r="O1370" s="27"/>
      <c r="P1370" s="159"/>
    </row>
    <row r="1371" spans="2:16" s="43" customFormat="1" ht="12.5" x14ac:dyDescent="0.25">
      <c r="B1371" s="136"/>
      <c r="C1371" s="105"/>
      <c r="F1371" s="27"/>
      <c r="G1371" s="26"/>
      <c r="H1371" s="26"/>
      <c r="I1371" s="24"/>
      <c r="J1371" s="26"/>
      <c r="L1371" s="25"/>
      <c r="M1371" s="25"/>
      <c r="N1371" s="25"/>
      <c r="O1371" s="27"/>
      <c r="P1371" s="159"/>
    </row>
    <row r="1372" spans="2:16" s="43" customFormat="1" ht="12.5" x14ac:dyDescent="0.25">
      <c r="B1372" s="136"/>
      <c r="C1372" s="105"/>
      <c r="F1372" s="27"/>
      <c r="G1372" s="26"/>
      <c r="H1372" s="26"/>
      <c r="I1372" s="24"/>
      <c r="J1372" s="26"/>
      <c r="L1372" s="25"/>
      <c r="M1372" s="25"/>
      <c r="N1372" s="25"/>
      <c r="O1372" s="27"/>
      <c r="P1372" s="159"/>
    </row>
    <row r="1373" spans="2:16" s="43" customFormat="1" ht="12.5" x14ac:dyDescent="0.25">
      <c r="B1373" s="136"/>
      <c r="C1373" s="105"/>
      <c r="F1373" s="27"/>
      <c r="G1373" s="26"/>
      <c r="H1373" s="26"/>
      <c r="I1373" s="24"/>
      <c r="J1373" s="26"/>
      <c r="L1373" s="25"/>
      <c r="M1373" s="25"/>
      <c r="N1373" s="25"/>
      <c r="O1373" s="27"/>
      <c r="P1373" s="159"/>
    </row>
    <row r="1374" spans="2:16" s="43" customFormat="1" ht="12.5" x14ac:dyDescent="0.25">
      <c r="B1374" s="136"/>
      <c r="C1374" s="105"/>
      <c r="F1374" s="27"/>
      <c r="G1374" s="26"/>
      <c r="H1374" s="26"/>
      <c r="I1374" s="24"/>
      <c r="J1374" s="26"/>
      <c r="L1374" s="25"/>
      <c r="M1374" s="25"/>
      <c r="N1374" s="25"/>
      <c r="O1374" s="27"/>
      <c r="P1374" s="159"/>
    </row>
    <row r="1375" spans="2:16" s="43" customFormat="1" ht="12.5" x14ac:dyDescent="0.25">
      <c r="B1375" s="136"/>
      <c r="C1375" s="105"/>
      <c r="F1375" s="27"/>
      <c r="G1375" s="26"/>
      <c r="H1375" s="26"/>
      <c r="I1375" s="24"/>
      <c r="J1375" s="26"/>
      <c r="L1375" s="25"/>
      <c r="M1375" s="25"/>
      <c r="N1375" s="25"/>
      <c r="O1375" s="27"/>
      <c r="P1375" s="159"/>
    </row>
    <row r="1376" spans="2:16" s="43" customFormat="1" ht="12.5" x14ac:dyDescent="0.25">
      <c r="B1376" s="136"/>
      <c r="C1376" s="105"/>
      <c r="F1376" s="27"/>
      <c r="G1376" s="26"/>
      <c r="H1376" s="26"/>
      <c r="I1376" s="24"/>
      <c r="J1376" s="26"/>
      <c r="L1376" s="25"/>
      <c r="M1376" s="25"/>
      <c r="N1376" s="25"/>
      <c r="O1376" s="27"/>
      <c r="P1376" s="159"/>
    </row>
    <row r="1377" spans="2:16" s="43" customFormat="1" ht="12.5" x14ac:dyDescent="0.25">
      <c r="B1377" s="136"/>
      <c r="C1377" s="105"/>
      <c r="F1377" s="27"/>
      <c r="G1377" s="26"/>
      <c r="H1377" s="26"/>
      <c r="I1377" s="24"/>
      <c r="J1377" s="26"/>
      <c r="L1377" s="25"/>
      <c r="M1377" s="25"/>
      <c r="N1377" s="25"/>
      <c r="O1377" s="27"/>
      <c r="P1377" s="159"/>
    </row>
    <row r="1378" spans="2:16" s="43" customFormat="1" ht="12.5" x14ac:dyDescent="0.25">
      <c r="B1378" s="136"/>
      <c r="C1378" s="105"/>
      <c r="F1378" s="27"/>
      <c r="G1378" s="26"/>
      <c r="H1378" s="26"/>
      <c r="I1378" s="24"/>
      <c r="J1378" s="26"/>
      <c r="L1378" s="25"/>
      <c r="M1378" s="25"/>
      <c r="N1378" s="25"/>
      <c r="O1378" s="27"/>
      <c r="P1378" s="159"/>
    </row>
    <row r="1379" spans="2:16" s="43" customFormat="1" ht="12.5" x14ac:dyDescent="0.25">
      <c r="B1379" s="136"/>
      <c r="C1379" s="105"/>
      <c r="F1379" s="27"/>
      <c r="G1379" s="26"/>
      <c r="H1379" s="26"/>
      <c r="I1379" s="24"/>
      <c r="J1379" s="26"/>
      <c r="L1379" s="25"/>
      <c r="M1379" s="25"/>
      <c r="N1379" s="25"/>
      <c r="O1379" s="27"/>
      <c r="P1379" s="159"/>
    </row>
    <row r="1380" spans="2:16" s="43" customFormat="1" ht="12.5" x14ac:dyDescent="0.25">
      <c r="B1380" s="136"/>
      <c r="C1380" s="105"/>
      <c r="F1380" s="27"/>
      <c r="G1380" s="26"/>
      <c r="H1380" s="26"/>
      <c r="I1380" s="24"/>
      <c r="J1380" s="26"/>
      <c r="L1380" s="25"/>
      <c r="M1380" s="25"/>
      <c r="N1380" s="25"/>
      <c r="O1380" s="27"/>
      <c r="P1380" s="159"/>
    </row>
    <row r="1381" spans="2:16" s="43" customFormat="1" ht="12.5" x14ac:dyDescent="0.25">
      <c r="B1381" s="136"/>
      <c r="C1381" s="105"/>
      <c r="F1381" s="27"/>
      <c r="G1381" s="26"/>
      <c r="H1381" s="26"/>
      <c r="I1381" s="24"/>
      <c r="J1381" s="26"/>
      <c r="L1381" s="25"/>
      <c r="M1381" s="25"/>
      <c r="N1381" s="25"/>
      <c r="O1381" s="27"/>
      <c r="P1381" s="159"/>
    </row>
    <row r="1382" spans="2:16" s="43" customFormat="1" ht="12.5" x14ac:dyDescent="0.25">
      <c r="B1382" s="136"/>
      <c r="C1382" s="105"/>
      <c r="F1382" s="27"/>
      <c r="G1382" s="26"/>
      <c r="H1382" s="26"/>
      <c r="I1382" s="24"/>
      <c r="J1382" s="26"/>
      <c r="L1382" s="25"/>
      <c r="M1382" s="25"/>
      <c r="N1382" s="25"/>
      <c r="O1382" s="27"/>
      <c r="P1382" s="159"/>
    </row>
    <row r="1383" spans="2:16" s="43" customFormat="1" ht="12.5" x14ac:dyDescent="0.25">
      <c r="B1383" s="136"/>
      <c r="C1383" s="105"/>
      <c r="F1383" s="27"/>
      <c r="G1383" s="26"/>
      <c r="H1383" s="26"/>
      <c r="I1383" s="24"/>
      <c r="J1383" s="26"/>
      <c r="L1383" s="25"/>
      <c r="M1383" s="25"/>
      <c r="N1383" s="25"/>
      <c r="O1383" s="27"/>
      <c r="P1383" s="159"/>
    </row>
    <row r="1384" spans="2:16" s="43" customFormat="1" ht="12.5" x14ac:dyDescent="0.25">
      <c r="B1384" s="136"/>
      <c r="C1384" s="105"/>
      <c r="F1384" s="27"/>
      <c r="G1384" s="26"/>
      <c r="H1384" s="26"/>
      <c r="I1384" s="24"/>
      <c r="J1384" s="26"/>
      <c r="L1384" s="25"/>
      <c r="M1384" s="25"/>
      <c r="N1384" s="25"/>
      <c r="O1384" s="27"/>
      <c r="P1384" s="159"/>
    </row>
    <row r="1385" spans="2:16" s="43" customFormat="1" ht="12.5" x14ac:dyDescent="0.25">
      <c r="B1385" s="136"/>
      <c r="C1385" s="105"/>
      <c r="F1385" s="27"/>
      <c r="G1385" s="26"/>
      <c r="H1385" s="26"/>
      <c r="I1385" s="24"/>
      <c r="J1385" s="26"/>
      <c r="L1385" s="25"/>
      <c r="M1385" s="25"/>
      <c r="N1385" s="25"/>
      <c r="O1385" s="27"/>
      <c r="P1385" s="159"/>
    </row>
    <row r="1386" spans="2:16" s="43" customFormat="1" ht="12.5" x14ac:dyDescent="0.25">
      <c r="B1386" s="136"/>
      <c r="C1386" s="105"/>
      <c r="F1386" s="27"/>
      <c r="G1386" s="26"/>
      <c r="H1386" s="26"/>
      <c r="I1386" s="24"/>
      <c r="J1386" s="26"/>
      <c r="L1386" s="25"/>
      <c r="M1386" s="25"/>
      <c r="N1386" s="25"/>
      <c r="O1386" s="27"/>
      <c r="P1386" s="159"/>
    </row>
    <row r="1387" spans="2:16" s="43" customFormat="1" ht="12.5" x14ac:dyDescent="0.25">
      <c r="B1387" s="136"/>
      <c r="C1387" s="105"/>
      <c r="F1387" s="27"/>
      <c r="G1387" s="26"/>
      <c r="H1387" s="26"/>
      <c r="I1387" s="24"/>
      <c r="J1387" s="26"/>
      <c r="L1387" s="25"/>
      <c r="M1387" s="25"/>
      <c r="N1387" s="25"/>
      <c r="O1387" s="27"/>
      <c r="P1387" s="159"/>
    </row>
    <row r="1388" spans="2:16" s="43" customFormat="1" ht="12.5" x14ac:dyDescent="0.25">
      <c r="B1388" s="136"/>
      <c r="C1388" s="105"/>
      <c r="F1388" s="27"/>
      <c r="G1388" s="26"/>
      <c r="H1388" s="26"/>
      <c r="I1388" s="24"/>
      <c r="J1388" s="26"/>
      <c r="L1388" s="25"/>
      <c r="M1388" s="25"/>
      <c r="N1388" s="25"/>
      <c r="O1388" s="27"/>
      <c r="P1388" s="159"/>
    </row>
    <row r="1389" spans="2:16" s="43" customFormat="1" ht="12.5" x14ac:dyDescent="0.25">
      <c r="B1389" s="136"/>
      <c r="C1389" s="105"/>
      <c r="F1389" s="27"/>
      <c r="G1389" s="26"/>
      <c r="H1389" s="26"/>
      <c r="I1389" s="24"/>
      <c r="J1389" s="26"/>
      <c r="L1389" s="25"/>
      <c r="M1389" s="25"/>
      <c r="N1389" s="25"/>
      <c r="O1389" s="27"/>
      <c r="P1389" s="159"/>
    </row>
    <row r="1390" spans="2:16" s="43" customFormat="1" ht="12.5" x14ac:dyDescent="0.25">
      <c r="B1390" s="136"/>
      <c r="C1390" s="105"/>
      <c r="F1390" s="27"/>
      <c r="G1390" s="26"/>
      <c r="H1390" s="26"/>
      <c r="I1390" s="24"/>
      <c r="J1390" s="26"/>
      <c r="L1390" s="25"/>
      <c r="M1390" s="25"/>
      <c r="N1390" s="25"/>
      <c r="O1390" s="27"/>
      <c r="P1390" s="159"/>
    </row>
    <row r="1391" spans="2:16" s="43" customFormat="1" ht="12.5" x14ac:dyDescent="0.25">
      <c r="B1391" s="136"/>
      <c r="C1391" s="105"/>
      <c r="F1391" s="27"/>
      <c r="G1391" s="26"/>
      <c r="H1391" s="26"/>
      <c r="I1391" s="24"/>
      <c r="J1391" s="26"/>
      <c r="L1391" s="25"/>
      <c r="M1391" s="25"/>
      <c r="N1391" s="25"/>
      <c r="O1391" s="27"/>
      <c r="P1391" s="159"/>
    </row>
    <row r="1392" spans="2:16" s="43" customFormat="1" ht="12.5" x14ac:dyDescent="0.25">
      <c r="B1392" s="136"/>
      <c r="C1392" s="105"/>
      <c r="F1392" s="27"/>
      <c r="G1392" s="26"/>
      <c r="H1392" s="26"/>
      <c r="I1392" s="24"/>
      <c r="J1392" s="26"/>
      <c r="L1392" s="25"/>
      <c r="M1392" s="25"/>
      <c r="N1392" s="25"/>
      <c r="O1392" s="27"/>
      <c r="P1392" s="159"/>
    </row>
    <row r="1393" spans="2:16" s="43" customFormat="1" ht="12.5" x14ac:dyDescent="0.25">
      <c r="B1393" s="136"/>
      <c r="C1393" s="105"/>
      <c r="F1393" s="27"/>
      <c r="G1393" s="26"/>
      <c r="H1393" s="26"/>
      <c r="I1393" s="24"/>
      <c r="J1393" s="26"/>
      <c r="L1393" s="25"/>
      <c r="M1393" s="25"/>
      <c r="N1393" s="25"/>
      <c r="O1393" s="27"/>
      <c r="P1393" s="159"/>
    </row>
    <row r="1394" spans="2:16" s="43" customFormat="1" ht="12.5" x14ac:dyDescent="0.25">
      <c r="B1394" s="136"/>
      <c r="C1394" s="105"/>
      <c r="F1394" s="27"/>
      <c r="G1394" s="26"/>
      <c r="H1394" s="26"/>
      <c r="I1394" s="24"/>
      <c r="J1394" s="26"/>
      <c r="L1394" s="25"/>
      <c r="M1394" s="25"/>
      <c r="N1394" s="25"/>
      <c r="O1394" s="27"/>
      <c r="P1394" s="159"/>
    </row>
    <row r="1395" spans="2:16" s="43" customFormat="1" ht="12.5" x14ac:dyDescent="0.25">
      <c r="B1395" s="136"/>
      <c r="C1395" s="105"/>
      <c r="F1395" s="27"/>
      <c r="G1395" s="26"/>
      <c r="H1395" s="26"/>
      <c r="I1395" s="24"/>
      <c r="J1395" s="26"/>
      <c r="L1395" s="25"/>
      <c r="M1395" s="25"/>
      <c r="N1395" s="25"/>
      <c r="O1395" s="27"/>
      <c r="P1395" s="159"/>
    </row>
    <row r="1396" spans="2:16" s="43" customFormat="1" ht="12.5" x14ac:dyDescent="0.25">
      <c r="B1396" s="136"/>
      <c r="C1396" s="105"/>
      <c r="F1396" s="27"/>
      <c r="G1396" s="26"/>
      <c r="H1396" s="26"/>
      <c r="I1396" s="24"/>
      <c r="J1396" s="26"/>
      <c r="L1396" s="25"/>
      <c r="M1396" s="25"/>
      <c r="N1396" s="25"/>
      <c r="O1396" s="27"/>
      <c r="P1396" s="159"/>
    </row>
    <row r="1397" spans="2:16" s="43" customFormat="1" ht="12.5" x14ac:dyDescent="0.25">
      <c r="B1397" s="136"/>
      <c r="C1397" s="105"/>
      <c r="F1397" s="27"/>
      <c r="G1397" s="26"/>
      <c r="H1397" s="26"/>
      <c r="I1397" s="24"/>
      <c r="J1397" s="26"/>
      <c r="L1397" s="25"/>
      <c r="M1397" s="25"/>
      <c r="N1397" s="25"/>
      <c r="O1397" s="27"/>
      <c r="P1397" s="159"/>
    </row>
    <row r="1398" spans="2:16" s="43" customFormat="1" ht="12.5" x14ac:dyDescent="0.25">
      <c r="B1398" s="136"/>
      <c r="C1398" s="105"/>
      <c r="F1398" s="27"/>
      <c r="G1398" s="26"/>
      <c r="H1398" s="26"/>
      <c r="I1398" s="24"/>
      <c r="J1398" s="26"/>
      <c r="L1398" s="25"/>
      <c r="M1398" s="25"/>
      <c r="N1398" s="25"/>
      <c r="O1398" s="27"/>
      <c r="P1398" s="159"/>
    </row>
    <row r="1399" spans="2:16" s="43" customFormat="1" ht="12.5" x14ac:dyDescent="0.25">
      <c r="B1399" s="136"/>
      <c r="C1399" s="105"/>
      <c r="F1399" s="27"/>
      <c r="G1399" s="26"/>
      <c r="H1399" s="26"/>
      <c r="I1399" s="24"/>
      <c r="J1399" s="26"/>
      <c r="L1399" s="25"/>
      <c r="M1399" s="25"/>
      <c r="N1399" s="25"/>
      <c r="O1399" s="27"/>
      <c r="P1399" s="159"/>
    </row>
    <row r="1400" spans="2:16" s="43" customFormat="1" ht="12.5" x14ac:dyDescent="0.25">
      <c r="B1400" s="136"/>
      <c r="C1400" s="105"/>
      <c r="F1400" s="27"/>
      <c r="G1400" s="26"/>
      <c r="H1400" s="26"/>
      <c r="I1400" s="24"/>
      <c r="J1400" s="26"/>
      <c r="L1400" s="25"/>
      <c r="M1400" s="25"/>
      <c r="N1400" s="25"/>
      <c r="O1400" s="27"/>
      <c r="P1400" s="159"/>
    </row>
    <row r="1401" spans="2:16" s="43" customFormat="1" ht="12.5" x14ac:dyDescent="0.25">
      <c r="B1401" s="136"/>
      <c r="C1401" s="105"/>
      <c r="F1401" s="27"/>
      <c r="G1401" s="26"/>
      <c r="H1401" s="26"/>
      <c r="I1401" s="24"/>
      <c r="J1401" s="26"/>
      <c r="L1401" s="25"/>
      <c r="M1401" s="25"/>
      <c r="N1401" s="25"/>
      <c r="O1401" s="27"/>
      <c r="P1401" s="159"/>
    </row>
    <row r="1402" spans="2:16" s="43" customFormat="1" ht="12.5" x14ac:dyDescent="0.25">
      <c r="B1402" s="136"/>
      <c r="C1402" s="105"/>
      <c r="F1402" s="27"/>
      <c r="G1402" s="26"/>
      <c r="H1402" s="26"/>
      <c r="I1402" s="24"/>
      <c r="J1402" s="26"/>
      <c r="L1402" s="25"/>
      <c r="M1402" s="25"/>
      <c r="N1402" s="25"/>
      <c r="O1402" s="27"/>
      <c r="P1402" s="159"/>
    </row>
    <row r="1403" spans="2:16" s="43" customFormat="1" ht="12.5" x14ac:dyDescent="0.25">
      <c r="B1403" s="136"/>
      <c r="C1403" s="105"/>
      <c r="F1403" s="27"/>
      <c r="G1403" s="26"/>
      <c r="H1403" s="26"/>
      <c r="I1403" s="24"/>
      <c r="J1403" s="26"/>
      <c r="L1403" s="25"/>
      <c r="M1403" s="25"/>
      <c r="N1403" s="25"/>
      <c r="O1403" s="27"/>
      <c r="P1403" s="159"/>
    </row>
    <row r="1404" spans="2:16" s="43" customFormat="1" ht="12.5" x14ac:dyDescent="0.25">
      <c r="B1404" s="136"/>
      <c r="C1404" s="105"/>
      <c r="F1404" s="27"/>
      <c r="G1404" s="26"/>
      <c r="H1404" s="26"/>
      <c r="I1404" s="24"/>
      <c r="J1404" s="26"/>
      <c r="L1404" s="25"/>
      <c r="M1404" s="25"/>
      <c r="N1404" s="25"/>
      <c r="O1404" s="27"/>
      <c r="P1404" s="159"/>
    </row>
    <row r="1405" spans="2:16" s="43" customFormat="1" ht="12.5" x14ac:dyDescent="0.25">
      <c r="B1405" s="136"/>
      <c r="C1405" s="105"/>
      <c r="F1405" s="27"/>
      <c r="G1405" s="26"/>
      <c r="H1405" s="26"/>
      <c r="I1405" s="24"/>
      <c r="J1405" s="26"/>
      <c r="L1405" s="25"/>
      <c r="M1405" s="25"/>
      <c r="N1405" s="25"/>
      <c r="O1405" s="27"/>
      <c r="P1405" s="159"/>
    </row>
    <row r="1406" spans="2:16" s="43" customFormat="1" ht="12.5" x14ac:dyDescent="0.25">
      <c r="B1406" s="136"/>
      <c r="C1406" s="105"/>
      <c r="F1406" s="27"/>
      <c r="G1406" s="26"/>
      <c r="H1406" s="26"/>
      <c r="I1406" s="24"/>
      <c r="J1406" s="26"/>
      <c r="L1406" s="25"/>
      <c r="M1406" s="25"/>
      <c r="N1406" s="25"/>
      <c r="O1406" s="27"/>
      <c r="P1406" s="159"/>
    </row>
    <row r="1407" spans="2:16" s="43" customFormat="1" ht="12.5" x14ac:dyDescent="0.25">
      <c r="B1407" s="136"/>
      <c r="C1407" s="105"/>
      <c r="F1407" s="27"/>
      <c r="G1407" s="26"/>
      <c r="H1407" s="26"/>
      <c r="I1407" s="24"/>
      <c r="J1407" s="26"/>
      <c r="L1407" s="25"/>
      <c r="M1407" s="25"/>
      <c r="N1407" s="25"/>
      <c r="O1407" s="27"/>
      <c r="P1407" s="159"/>
    </row>
    <row r="1408" spans="2:16" s="43" customFormat="1" ht="12.5" x14ac:dyDescent="0.25">
      <c r="B1408" s="136"/>
      <c r="C1408" s="105"/>
      <c r="F1408" s="27"/>
      <c r="G1408" s="26"/>
      <c r="H1408" s="26"/>
      <c r="I1408" s="24"/>
      <c r="J1408" s="26"/>
      <c r="L1408" s="25"/>
      <c r="M1408" s="25"/>
      <c r="N1408" s="25"/>
      <c r="O1408" s="27"/>
      <c r="P1408" s="159"/>
    </row>
    <row r="1409" spans="2:16" s="43" customFormat="1" ht="12.5" x14ac:dyDescent="0.25">
      <c r="B1409" s="136"/>
      <c r="C1409" s="105"/>
      <c r="F1409" s="27"/>
      <c r="G1409" s="26"/>
      <c r="H1409" s="26"/>
      <c r="I1409" s="24"/>
      <c r="J1409" s="26"/>
      <c r="L1409" s="25"/>
      <c r="M1409" s="25"/>
      <c r="N1409" s="25"/>
      <c r="O1409" s="27"/>
      <c r="P1409" s="159"/>
    </row>
    <row r="1410" spans="2:16" s="43" customFormat="1" ht="12.5" x14ac:dyDescent="0.25">
      <c r="B1410" s="136"/>
      <c r="C1410" s="105"/>
      <c r="F1410" s="27"/>
      <c r="G1410" s="26"/>
      <c r="H1410" s="26"/>
      <c r="I1410" s="24"/>
      <c r="J1410" s="26"/>
      <c r="L1410" s="25"/>
      <c r="M1410" s="25"/>
      <c r="N1410" s="25"/>
      <c r="O1410" s="27"/>
      <c r="P1410" s="159"/>
    </row>
    <row r="1411" spans="2:16" s="43" customFormat="1" ht="12.5" x14ac:dyDescent="0.25">
      <c r="B1411" s="136"/>
      <c r="C1411" s="105"/>
      <c r="F1411" s="27"/>
      <c r="G1411" s="26"/>
      <c r="H1411" s="26"/>
      <c r="I1411" s="24"/>
      <c r="J1411" s="26"/>
      <c r="L1411" s="25"/>
      <c r="M1411" s="25"/>
      <c r="N1411" s="25"/>
      <c r="O1411" s="27"/>
      <c r="P1411" s="159"/>
    </row>
    <row r="1412" spans="2:16" s="43" customFormat="1" ht="12.5" x14ac:dyDescent="0.25">
      <c r="B1412" s="136"/>
      <c r="C1412" s="105"/>
      <c r="F1412" s="27"/>
      <c r="G1412" s="26"/>
      <c r="H1412" s="26"/>
      <c r="I1412" s="24"/>
      <c r="J1412" s="26"/>
      <c r="L1412" s="25"/>
      <c r="M1412" s="25"/>
      <c r="N1412" s="25"/>
      <c r="O1412" s="27"/>
      <c r="P1412" s="159"/>
    </row>
    <row r="1413" spans="2:16" s="43" customFormat="1" ht="12.5" x14ac:dyDescent="0.25">
      <c r="B1413" s="136"/>
      <c r="C1413" s="105"/>
      <c r="F1413" s="27"/>
      <c r="G1413" s="26"/>
      <c r="H1413" s="26"/>
      <c r="I1413" s="24"/>
      <c r="J1413" s="26"/>
      <c r="L1413" s="25"/>
      <c r="M1413" s="25"/>
      <c r="N1413" s="25"/>
      <c r="O1413" s="27"/>
      <c r="P1413" s="159"/>
    </row>
    <row r="1414" spans="2:16" s="43" customFormat="1" ht="12.5" x14ac:dyDescent="0.25">
      <c r="B1414" s="136"/>
      <c r="C1414" s="105"/>
      <c r="F1414" s="27"/>
      <c r="G1414" s="26"/>
      <c r="H1414" s="26"/>
      <c r="I1414" s="24"/>
      <c r="J1414" s="26"/>
      <c r="L1414" s="25"/>
      <c r="M1414" s="25"/>
      <c r="N1414" s="25"/>
      <c r="O1414" s="27"/>
      <c r="P1414" s="159"/>
    </row>
    <row r="1415" spans="2:16" s="43" customFormat="1" ht="12.5" x14ac:dyDescent="0.25">
      <c r="B1415" s="136"/>
      <c r="C1415" s="105"/>
      <c r="F1415" s="27"/>
      <c r="G1415" s="26"/>
      <c r="H1415" s="26"/>
      <c r="I1415" s="24"/>
      <c r="J1415" s="26"/>
      <c r="L1415" s="25"/>
      <c r="M1415" s="25"/>
      <c r="N1415" s="25"/>
      <c r="O1415" s="27"/>
      <c r="P1415" s="159"/>
    </row>
    <row r="1416" spans="2:16" s="43" customFormat="1" ht="12.5" x14ac:dyDescent="0.25">
      <c r="B1416" s="136"/>
      <c r="C1416" s="105"/>
      <c r="F1416" s="27"/>
      <c r="G1416" s="26"/>
      <c r="H1416" s="26"/>
      <c r="I1416" s="24"/>
      <c r="J1416" s="26"/>
      <c r="L1416" s="25"/>
      <c r="M1416" s="25"/>
      <c r="N1416" s="25"/>
      <c r="O1416" s="27"/>
      <c r="P1416" s="159"/>
    </row>
    <row r="1417" spans="2:16" s="43" customFormat="1" ht="12.5" x14ac:dyDescent="0.25">
      <c r="B1417" s="136"/>
      <c r="C1417" s="105"/>
      <c r="F1417" s="27"/>
      <c r="G1417" s="26"/>
      <c r="H1417" s="26"/>
      <c r="I1417" s="24"/>
      <c r="J1417" s="26"/>
      <c r="L1417" s="25"/>
      <c r="M1417" s="25"/>
      <c r="N1417" s="25"/>
      <c r="O1417" s="27"/>
      <c r="P1417" s="159"/>
    </row>
    <row r="1418" spans="2:16" s="43" customFormat="1" ht="12.5" x14ac:dyDescent="0.25">
      <c r="B1418" s="136"/>
      <c r="C1418" s="105"/>
      <c r="F1418" s="27"/>
      <c r="G1418" s="26"/>
      <c r="H1418" s="26"/>
      <c r="I1418" s="24"/>
      <c r="J1418" s="26"/>
      <c r="L1418" s="25"/>
      <c r="M1418" s="25"/>
      <c r="N1418" s="25"/>
      <c r="O1418" s="27"/>
      <c r="P1418" s="159"/>
    </row>
    <row r="1419" spans="2:16" s="43" customFormat="1" ht="12.5" x14ac:dyDescent="0.25">
      <c r="B1419" s="136"/>
      <c r="C1419" s="105"/>
      <c r="F1419" s="27"/>
      <c r="G1419" s="26"/>
      <c r="H1419" s="26"/>
      <c r="I1419" s="24"/>
      <c r="J1419" s="26"/>
      <c r="L1419" s="25"/>
      <c r="M1419" s="25"/>
      <c r="N1419" s="25"/>
      <c r="O1419" s="27"/>
      <c r="P1419" s="159"/>
    </row>
    <row r="1420" spans="2:16" s="43" customFormat="1" ht="12.5" x14ac:dyDescent="0.25">
      <c r="B1420" s="136"/>
      <c r="C1420" s="105"/>
      <c r="F1420" s="27"/>
      <c r="G1420" s="26"/>
      <c r="H1420" s="26"/>
      <c r="I1420" s="24"/>
      <c r="J1420" s="26"/>
      <c r="L1420" s="25"/>
      <c r="M1420" s="25"/>
      <c r="N1420" s="25"/>
      <c r="O1420" s="27"/>
      <c r="P1420" s="159"/>
    </row>
    <row r="1421" spans="2:16" s="43" customFormat="1" ht="12.5" x14ac:dyDescent="0.25">
      <c r="B1421" s="136"/>
      <c r="C1421" s="105"/>
      <c r="F1421" s="27"/>
      <c r="G1421" s="26"/>
      <c r="H1421" s="26"/>
      <c r="I1421" s="24"/>
      <c r="J1421" s="26"/>
      <c r="L1421" s="25"/>
      <c r="M1421" s="25"/>
      <c r="N1421" s="25"/>
      <c r="O1421" s="27"/>
      <c r="P1421" s="159"/>
    </row>
    <row r="1422" spans="2:16" s="43" customFormat="1" ht="12.5" x14ac:dyDescent="0.25">
      <c r="B1422" s="136"/>
      <c r="C1422" s="105"/>
      <c r="F1422" s="27"/>
      <c r="G1422" s="26"/>
      <c r="H1422" s="26"/>
      <c r="I1422" s="24"/>
      <c r="J1422" s="26"/>
      <c r="L1422" s="25"/>
      <c r="M1422" s="25"/>
      <c r="N1422" s="25"/>
      <c r="O1422" s="27"/>
      <c r="P1422" s="159"/>
    </row>
    <row r="1423" spans="2:16" s="43" customFormat="1" ht="12.5" x14ac:dyDescent="0.25">
      <c r="B1423" s="136"/>
      <c r="C1423" s="105"/>
      <c r="F1423" s="27"/>
      <c r="G1423" s="26"/>
      <c r="H1423" s="26"/>
      <c r="I1423" s="24"/>
      <c r="J1423" s="26"/>
      <c r="L1423" s="25"/>
      <c r="M1423" s="25"/>
      <c r="N1423" s="25"/>
      <c r="O1423" s="27"/>
      <c r="P1423" s="159"/>
    </row>
    <row r="1424" spans="2:16" s="43" customFormat="1" ht="12.5" x14ac:dyDescent="0.25">
      <c r="B1424" s="136"/>
      <c r="C1424" s="105"/>
      <c r="F1424" s="27"/>
      <c r="G1424" s="26"/>
      <c r="H1424" s="26"/>
      <c r="I1424" s="24"/>
      <c r="J1424" s="26"/>
      <c r="L1424" s="25"/>
      <c r="M1424" s="25"/>
      <c r="N1424" s="25"/>
      <c r="O1424" s="27"/>
      <c r="P1424" s="159"/>
    </row>
    <row r="1425" spans="2:16" s="43" customFormat="1" ht="12.5" x14ac:dyDescent="0.25">
      <c r="B1425" s="136"/>
      <c r="C1425" s="105"/>
      <c r="F1425" s="27"/>
      <c r="G1425" s="26"/>
      <c r="H1425" s="26"/>
      <c r="I1425" s="24"/>
      <c r="J1425" s="26"/>
      <c r="L1425" s="25"/>
      <c r="M1425" s="25"/>
      <c r="N1425" s="25"/>
      <c r="O1425" s="27"/>
      <c r="P1425" s="159"/>
    </row>
    <row r="1426" spans="2:16" s="43" customFormat="1" ht="12.5" x14ac:dyDescent="0.25">
      <c r="B1426" s="136"/>
      <c r="C1426" s="105"/>
      <c r="F1426" s="27"/>
      <c r="G1426" s="26"/>
      <c r="H1426" s="26"/>
      <c r="I1426" s="24"/>
      <c r="J1426" s="26"/>
      <c r="L1426" s="25"/>
      <c r="M1426" s="25"/>
      <c r="N1426" s="25"/>
      <c r="O1426" s="27"/>
      <c r="P1426" s="159"/>
    </row>
    <row r="1427" spans="2:16" s="43" customFormat="1" ht="12.5" x14ac:dyDescent="0.25">
      <c r="B1427" s="136"/>
      <c r="C1427" s="105"/>
      <c r="F1427" s="27"/>
      <c r="G1427" s="26"/>
      <c r="H1427" s="26"/>
      <c r="I1427" s="24"/>
      <c r="J1427" s="26"/>
      <c r="L1427" s="25"/>
      <c r="M1427" s="25"/>
      <c r="N1427" s="25"/>
      <c r="O1427" s="27"/>
      <c r="P1427" s="159"/>
    </row>
    <row r="1428" spans="2:16" s="43" customFormat="1" ht="12.5" x14ac:dyDescent="0.25">
      <c r="B1428" s="136"/>
      <c r="C1428" s="105"/>
      <c r="F1428" s="27"/>
      <c r="G1428" s="26"/>
      <c r="H1428" s="26"/>
      <c r="I1428" s="24"/>
      <c r="J1428" s="26"/>
      <c r="L1428" s="25"/>
      <c r="M1428" s="25"/>
      <c r="N1428" s="25"/>
      <c r="O1428" s="27"/>
      <c r="P1428" s="159"/>
    </row>
    <row r="1429" spans="2:16" s="43" customFormat="1" ht="12.5" x14ac:dyDescent="0.25">
      <c r="B1429" s="136"/>
      <c r="C1429" s="105"/>
      <c r="F1429" s="27"/>
      <c r="G1429" s="26"/>
      <c r="H1429" s="26"/>
      <c r="I1429" s="24"/>
      <c r="J1429" s="26"/>
      <c r="L1429" s="25"/>
      <c r="M1429" s="25"/>
      <c r="N1429" s="25"/>
      <c r="O1429" s="27"/>
      <c r="P1429" s="159"/>
    </row>
    <row r="1430" spans="2:16" s="43" customFormat="1" ht="12.5" x14ac:dyDescent="0.25">
      <c r="B1430" s="136"/>
      <c r="C1430" s="105"/>
      <c r="F1430" s="27"/>
      <c r="G1430" s="26"/>
      <c r="H1430" s="26"/>
      <c r="I1430" s="24"/>
      <c r="J1430" s="26"/>
      <c r="L1430" s="25"/>
      <c r="M1430" s="25"/>
      <c r="N1430" s="25"/>
      <c r="O1430" s="27"/>
      <c r="P1430" s="159"/>
    </row>
    <row r="1431" spans="2:16" s="43" customFormat="1" ht="12.5" x14ac:dyDescent="0.25">
      <c r="B1431" s="136"/>
      <c r="C1431" s="105"/>
      <c r="F1431" s="27"/>
      <c r="G1431" s="26"/>
      <c r="H1431" s="26"/>
      <c r="I1431" s="24"/>
      <c r="J1431" s="26"/>
      <c r="L1431" s="25"/>
      <c r="M1431" s="25"/>
      <c r="N1431" s="25"/>
      <c r="O1431" s="27"/>
      <c r="P1431" s="159"/>
    </row>
    <row r="1432" spans="2:16" s="43" customFormat="1" ht="12.5" x14ac:dyDescent="0.25">
      <c r="B1432" s="136"/>
      <c r="C1432" s="105"/>
      <c r="F1432" s="27"/>
      <c r="G1432" s="26"/>
      <c r="H1432" s="26"/>
      <c r="I1432" s="24"/>
      <c r="J1432" s="26"/>
      <c r="L1432" s="25"/>
      <c r="M1432" s="25"/>
      <c r="N1432" s="25"/>
      <c r="O1432" s="27"/>
      <c r="P1432" s="159"/>
    </row>
    <row r="1433" spans="2:16" s="43" customFormat="1" ht="12.5" x14ac:dyDescent="0.25">
      <c r="B1433" s="136"/>
      <c r="C1433" s="105"/>
      <c r="F1433" s="27"/>
      <c r="G1433" s="26"/>
      <c r="H1433" s="26"/>
      <c r="I1433" s="24"/>
      <c r="J1433" s="26"/>
      <c r="L1433" s="25"/>
      <c r="M1433" s="25"/>
      <c r="N1433" s="25"/>
      <c r="O1433" s="27"/>
      <c r="P1433" s="159"/>
    </row>
    <row r="1434" spans="2:16" s="43" customFormat="1" ht="12.5" x14ac:dyDescent="0.25">
      <c r="B1434" s="136"/>
      <c r="C1434" s="105"/>
      <c r="F1434" s="27"/>
      <c r="G1434" s="26"/>
      <c r="H1434" s="26"/>
      <c r="I1434" s="24"/>
      <c r="J1434" s="26"/>
      <c r="L1434" s="25"/>
      <c r="M1434" s="25"/>
      <c r="N1434" s="25"/>
      <c r="O1434" s="27"/>
      <c r="P1434" s="159"/>
    </row>
    <row r="1435" spans="2:16" s="43" customFormat="1" ht="12.5" x14ac:dyDescent="0.25">
      <c r="B1435" s="136"/>
      <c r="C1435" s="105"/>
      <c r="F1435" s="27"/>
      <c r="G1435" s="26"/>
      <c r="H1435" s="26"/>
      <c r="I1435" s="24"/>
      <c r="J1435" s="26"/>
      <c r="L1435" s="25"/>
      <c r="M1435" s="25"/>
      <c r="N1435" s="25"/>
      <c r="O1435" s="27"/>
      <c r="P1435" s="159"/>
    </row>
    <row r="1436" spans="2:16" s="43" customFormat="1" ht="12.5" x14ac:dyDescent="0.25">
      <c r="B1436" s="136"/>
      <c r="C1436" s="105"/>
      <c r="F1436" s="27"/>
      <c r="G1436" s="26"/>
      <c r="H1436" s="26"/>
      <c r="I1436" s="24"/>
      <c r="J1436" s="26"/>
      <c r="L1436" s="25"/>
      <c r="M1436" s="25"/>
      <c r="N1436" s="25"/>
      <c r="O1436" s="27"/>
      <c r="P1436" s="159"/>
    </row>
    <row r="1437" spans="2:16" s="43" customFormat="1" ht="12.5" x14ac:dyDescent="0.25">
      <c r="B1437" s="136"/>
      <c r="C1437" s="105"/>
      <c r="F1437" s="27"/>
      <c r="G1437" s="26"/>
      <c r="H1437" s="26"/>
      <c r="I1437" s="24"/>
      <c r="J1437" s="26"/>
      <c r="L1437" s="25"/>
      <c r="M1437" s="25"/>
      <c r="N1437" s="25"/>
      <c r="O1437" s="27"/>
      <c r="P1437" s="159"/>
    </row>
    <row r="1438" spans="2:16" s="43" customFormat="1" ht="12.5" x14ac:dyDescent="0.25">
      <c r="B1438" s="136"/>
      <c r="C1438" s="105"/>
      <c r="F1438" s="27"/>
      <c r="G1438" s="26"/>
      <c r="H1438" s="26"/>
      <c r="I1438" s="24"/>
      <c r="J1438" s="26"/>
      <c r="L1438" s="25"/>
      <c r="M1438" s="25"/>
      <c r="N1438" s="25"/>
      <c r="O1438" s="27"/>
      <c r="P1438" s="159"/>
    </row>
    <row r="1439" spans="2:16" s="43" customFormat="1" ht="12.5" x14ac:dyDescent="0.25">
      <c r="B1439" s="136"/>
      <c r="C1439" s="105"/>
      <c r="F1439" s="27"/>
      <c r="G1439" s="26"/>
      <c r="H1439" s="26"/>
      <c r="I1439" s="24"/>
      <c r="J1439" s="26"/>
      <c r="L1439" s="25"/>
      <c r="M1439" s="25"/>
      <c r="N1439" s="25"/>
      <c r="O1439" s="27"/>
      <c r="P1439" s="159"/>
    </row>
    <row r="1440" spans="2:16" s="43" customFormat="1" ht="12.5" x14ac:dyDescent="0.25">
      <c r="B1440" s="136"/>
      <c r="C1440" s="105"/>
      <c r="F1440" s="27"/>
      <c r="G1440" s="26"/>
      <c r="H1440" s="26"/>
      <c r="I1440" s="24"/>
      <c r="J1440" s="26"/>
      <c r="L1440" s="25"/>
      <c r="M1440" s="25"/>
      <c r="N1440" s="25"/>
      <c r="O1440" s="27"/>
      <c r="P1440" s="159"/>
    </row>
    <row r="1441" spans="2:16" s="43" customFormat="1" ht="12.5" x14ac:dyDescent="0.25">
      <c r="B1441" s="136"/>
      <c r="C1441" s="105"/>
      <c r="F1441" s="27"/>
      <c r="G1441" s="26"/>
      <c r="H1441" s="26"/>
      <c r="I1441" s="24"/>
      <c r="J1441" s="26"/>
      <c r="L1441" s="25"/>
      <c r="M1441" s="25"/>
      <c r="N1441" s="25"/>
      <c r="O1441" s="27"/>
      <c r="P1441" s="159"/>
    </row>
    <row r="1442" spans="2:16" s="43" customFormat="1" ht="12.5" x14ac:dyDescent="0.25">
      <c r="B1442" s="136"/>
      <c r="C1442" s="105"/>
      <c r="F1442" s="27"/>
      <c r="G1442" s="26"/>
      <c r="H1442" s="26"/>
      <c r="I1442" s="24"/>
      <c r="J1442" s="26"/>
      <c r="L1442" s="25"/>
      <c r="M1442" s="25"/>
      <c r="N1442" s="25"/>
      <c r="O1442" s="27"/>
      <c r="P1442" s="159"/>
    </row>
    <row r="1443" spans="2:16" s="43" customFormat="1" ht="12.5" x14ac:dyDescent="0.25">
      <c r="B1443" s="136"/>
      <c r="C1443" s="105"/>
      <c r="F1443" s="27"/>
      <c r="G1443" s="26"/>
      <c r="H1443" s="26"/>
      <c r="I1443" s="24"/>
      <c r="J1443" s="26"/>
      <c r="L1443" s="25"/>
      <c r="M1443" s="25"/>
      <c r="N1443" s="25"/>
      <c r="O1443" s="27"/>
      <c r="P1443" s="159"/>
    </row>
    <row r="1444" spans="2:16" s="43" customFormat="1" ht="12.5" x14ac:dyDescent="0.25">
      <c r="B1444" s="136"/>
      <c r="C1444" s="105"/>
      <c r="F1444" s="27"/>
      <c r="G1444" s="26"/>
      <c r="H1444" s="26"/>
      <c r="I1444" s="24"/>
      <c r="J1444" s="26"/>
      <c r="L1444" s="25"/>
      <c r="M1444" s="25"/>
      <c r="N1444" s="25"/>
      <c r="O1444" s="27"/>
      <c r="P1444" s="159"/>
    </row>
    <row r="1445" spans="2:16" s="43" customFormat="1" ht="12.5" x14ac:dyDescent="0.25">
      <c r="B1445" s="136"/>
      <c r="C1445" s="105"/>
      <c r="F1445" s="27"/>
      <c r="G1445" s="26"/>
      <c r="H1445" s="26"/>
      <c r="I1445" s="24"/>
      <c r="J1445" s="26"/>
      <c r="L1445" s="25"/>
      <c r="M1445" s="25"/>
      <c r="N1445" s="25"/>
      <c r="O1445" s="27"/>
      <c r="P1445" s="159"/>
    </row>
    <row r="1446" spans="2:16" s="43" customFormat="1" ht="12.5" x14ac:dyDescent="0.25">
      <c r="B1446" s="136"/>
      <c r="C1446" s="105"/>
      <c r="F1446" s="27"/>
      <c r="G1446" s="26"/>
      <c r="H1446" s="26"/>
      <c r="I1446" s="24"/>
      <c r="J1446" s="26"/>
      <c r="L1446" s="25"/>
      <c r="M1446" s="25"/>
      <c r="N1446" s="25"/>
      <c r="O1446" s="27"/>
      <c r="P1446" s="159"/>
    </row>
    <row r="1447" spans="2:16" s="43" customFormat="1" ht="12.5" x14ac:dyDescent="0.25">
      <c r="B1447" s="136"/>
      <c r="C1447" s="105"/>
      <c r="F1447" s="27"/>
      <c r="G1447" s="26"/>
      <c r="H1447" s="26"/>
      <c r="I1447" s="24"/>
      <c r="J1447" s="26"/>
      <c r="L1447" s="25"/>
      <c r="M1447" s="25"/>
      <c r="N1447" s="25"/>
      <c r="O1447" s="27"/>
      <c r="P1447" s="159"/>
    </row>
    <row r="1448" spans="2:16" s="43" customFormat="1" ht="12.5" x14ac:dyDescent="0.25">
      <c r="B1448" s="136"/>
      <c r="C1448" s="105"/>
      <c r="F1448" s="27"/>
      <c r="G1448" s="26"/>
      <c r="H1448" s="26"/>
      <c r="I1448" s="24"/>
      <c r="J1448" s="26"/>
      <c r="L1448" s="25"/>
      <c r="M1448" s="25"/>
      <c r="N1448" s="25"/>
      <c r="O1448" s="27"/>
      <c r="P1448" s="159"/>
    </row>
    <row r="1449" spans="2:16" s="43" customFormat="1" ht="12.5" x14ac:dyDescent="0.25">
      <c r="B1449" s="136"/>
      <c r="C1449" s="105"/>
      <c r="F1449" s="27"/>
      <c r="G1449" s="26"/>
      <c r="H1449" s="26"/>
      <c r="I1449" s="24"/>
      <c r="J1449" s="26"/>
      <c r="L1449" s="25"/>
      <c r="M1449" s="25"/>
      <c r="N1449" s="25"/>
      <c r="O1449" s="27"/>
      <c r="P1449" s="159"/>
    </row>
    <row r="1450" spans="2:16" s="43" customFormat="1" ht="12.5" x14ac:dyDescent="0.25">
      <c r="B1450" s="136"/>
      <c r="C1450" s="105"/>
      <c r="F1450" s="27"/>
      <c r="G1450" s="26"/>
      <c r="H1450" s="26"/>
      <c r="I1450" s="24"/>
      <c r="J1450" s="26"/>
      <c r="L1450" s="25"/>
      <c r="M1450" s="25"/>
      <c r="N1450" s="25"/>
      <c r="O1450" s="27"/>
      <c r="P1450" s="159"/>
    </row>
    <row r="1451" spans="2:16" s="43" customFormat="1" ht="12.5" x14ac:dyDescent="0.25">
      <c r="B1451" s="136"/>
      <c r="C1451" s="105"/>
      <c r="F1451" s="27"/>
      <c r="G1451" s="26"/>
      <c r="H1451" s="26"/>
      <c r="I1451" s="24"/>
      <c r="J1451" s="26"/>
      <c r="L1451" s="25"/>
      <c r="M1451" s="25"/>
      <c r="N1451" s="25"/>
      <c r="O1451" s="27"/>
      <c r="P1451" s="159"/>
    </row>
    <row r="1452" spans="2:16" s="43" customFormat="1" ht="12.5" x14ac:dyDescent="0.25">
      <c r="B1452" s="136"/>
      <c r="C1452" s="105"/>
      <c r="F1452" s="27"/>
      <c r="G1452" s="26"/>
      <c r="H1452" s="26"/>
      <c r="I1452" s="24"/>
      <c r="J1452" s="26"/>
      <c r="L1452" s="25"/>
      <c r="M1452" s="25"/>
      <c r="N1452" s="25"/>
      <c r="O1452" s="27"/>
      <c r="P1452" s="159"/>
    </row>
    <row r="1453" spans="2:16" s="43" customFormat="1" ht="12.5" x14ac:dyDescent="0.25">
      <c r="B1453" s="136"/>
      <c r="C1453" s="105"/>
      <c r="F1453" s="27"/>
      <c r="G1453" s="26"/>
      <c r="H1453" s="26"/>
      <c r="I1453" s="24"/>
      <c r="J1453" s="26"/>
      <c r="L1453" s="25"/>
      <c r="M1453" s="25"/>
      <c r="N1453" s="25"/>
      <c r="O1453" s="27"/>
      <c r="P1453" s="159"/>
    </row>
    <row r="1454" spans="2:16" s="43" customFormat="1" ht="12.5" x14ac:dyDescent="0.25">
      <c r="B1454" s="136"/>
      <c r="C1454" s="105"/>
      <c r="F1454" s="27"/>
      <c r="G1454" s="26"/>
      <c r="H1454" s="26"/>
      <c r="I1454" s="24"/>
      <c r="J1454" s="26"/>
      <c r="L1454" s="25"/>
      <c r="M1454" s="25"/>
      <c r="N1454" s="25"/>
      <c r="O1454" s="27"/>
      <c r="P1454" s="159"/>
    </row>
    <row r="1455" spans="2:16" s="43" customFormat="1" ht="12.5" x14ac:dyDescent="0.25">
      <c r="B1455" s="136"/>
      <c r="C1455" s="105"/>
      <c r="F1455" s="27"/>
      <c r="G1455" s="26"/>
      <c r="H1455" s="26"/>
      <c r="I1455" s="24"/>
      <c r="J1455" s="26"/>
      <c r="L1455" s="25"/>
      <c r="M1455" s="25"/>
      <c r="N1455" s="25"/>
      <c r="O1455" s="27"/>
      <c r="P1455" s="159"/>
    </row>
    <row r="1456" spans="2:16" s="43" customFormat="1" ht="12.5" x14ac:dyDescent="0.25">
      <c r="B1456" s="136"/>
      <c r="C1456" s="105"/>
      <c r="F1456" s="27"/>
      <c r="G1456" s="26"/>
      <c r="H1456" s="26"/>
      <c r="I1456" s="24"/>
      <c r="J1456" s="26"/>
      <c r="L1456" s="25"/>
      <c r="M1456" s="25"/>
      <c r="N1456" s="25"/>
      <c r="O1456" s="27"/>
      <c r="P1456" s="159"/>
    </row>
    <row r="1457" spans="2:16" s="43" customFormat="1" ht="12.5" x14ac:dyDescent="0.25">
      <c r="B1457" s="136"/>
      <c r="C1457" s="105"/>
      <c r="F1457" s="27"/>
      <c r="G1457" s="26"/>
      <c r="H1457" s="26"/>
      <c r="I1457" s="24"/>
      <c r="J1457" s="26"/>
      <c r="L1457" s="25"/>
      <c r="M1457" s="25"/>
      <c r="N1457" s="25"/>
      <c r="O1457" s="27"/>
      <c r="P1457" s="159"/>
    </row>
    <row r="1458" spans="2:16" s="43" customFormat="1" ht="12.5" x14ac:dyDescent="0.25">
      <c r="B1458" s="136"/>
      <c r="C1458" s="105"/>
      <c r="F1458" s="27"/>
      <c r="G1458" s="26"/>
      <c r="H1458" s="26"/>
      <c r="I1458" s="24"/>
      <c r="J1458" s="26"/>
      <c r="L1458" s="25"/>
      <c r="M1458" s="25"/>
      <c r="N1458" s="25"/>
      <c r="O1458" s="27"/>
      <c r="P1458" s="159"/>
    </row>
    <row r="1459" spans="2:16" s="43" customFormat="1" ht="12.5" x14ac:dyDescent="0.25">
      <c r="B1459" s="136"/>
      <c r="C1459" s="105"/>
      <c r="F1459" s="27"/>
      <c r="G1459" s="26"/>
      <c r="H1459" s="26"/>
      <c r="I1459" s="24"/>
      <c r="J1459" s="26"/>
      <c r="L1459" s="25"/>
      <c r="M1459" s="25"/>
      <c r="N1459" s="25"/>
      <c r="O1459" s="27"/>
      <c r="P1459" s="159"/>
    </row>
    <row r="1460" spans="2:16" s="43" customFormat="1" ht="12.5" x14ac:dyDescent="0.25">
      <c r="B1460" s="136"/>
      <c r="C1460" s="105"/>
      <c r="F1460" s="27"/>
      <c r="G1460" s="26"/>
      <c r="H1460" s="26"/>
      <c r="I1460" s="24"/>
      <c r="J1460" s="26"/>
      <c r="L1460" s="25"/>
      <c r="M1460" s="25"/>
      <c r="N1460" s="25"/>
      <c r="O1460" s="27"/>
      <c r="P1460" s="159"/>
    </row>
    <row r="1461" spans="2:16" s="43" customFormat="1" ht="12.5" x14ac:dyDescent="0.25">
      <c r="B1461" s="136"/>
      <c r="C1461" s="105"/>
      <c r="F1461" s="27"/>
      <c r="G1461" s="26"/>
      <c r="H1461" s="26"/>
      <c r="I1461" s="24"/>
      <c r="J1461" s="26"/>
      <c r="L1461" s="25"/>
      <c r="M1461" s="25"/>
      <c r="N1461" s="25"/>
      <c r="O1461" s="27"/>
      <c r="P1461" s="159"/>
    </row>
    <row r="1462" spans="2:16" s="43" customFormat="1" ht="12.5" x14ac:dyDescent="0.25">
      <c r="B1462" s="136"/>
      <c r="C1462" s="105"/>
      <c r="F1462" s="27"/>
      <c r="G1462" s="26"/>
      <c r="H1462" s="26"/>
      <c r="I1462" s="24"/>
      <c r="J1462" s="26"/>
      <c r="L1462" s="25"/>
      <c r="M1462" s="25"/>
      <c r="N1462" s="25"/>
      <c r="O1462" s="27"/>
      <c r="P1462" s="159"/>
    </row>
    <row r="1463" spans="2:16" s="43" customFormat="1" ht="12.5" x14ac:dyDescent="0.25">
      <c r="B1463" s="136"/>
      <c r="C1463" s="105"/>
      <c r="F1463" s="27"/>
      <c r="G1463" s="26"/>
      <c r="H1463" s="26"/>
      <c r="I1463" s="24"/>
      <c r="J1463" s="26"/>
      <c r="L1463" s="25"/>
      <c r="M1463" s="25"/>
      <c r="N1463" s="25"/>
      <c r="O1463" s="27"/>
      <c r="P1463" s="159"/>
    </row>
    <row r="1464" spans="2:16" s="43" customFormat="1" ht="12.5" x14ac:dyDescent="0.25">
      <c r="B1464" s="136"/>
      <c r="C1464" s="105"/>
      <c r="F1464" s="27"/>
      <c r="G1464" s="26"/>
      <c r="H1464" s="26"/>
      <c r="I1464" s="24"/>
      <c r="J1464" s="26"/>
      <c r="L1464" s="25"/>
      <c r="M1464" s="25"/>
      <c r="N1464" s="25"/>
      <c r="O1464" s="27"/>
      <c r="P1464" s="159"/>
    </row>
    <row r="1465" spans="2:16" s="43" customFormat="1" ht="12.5" x14ac:dyDescent="0.25">
      <c r="B1465" s="136"/>
      <c r="C1465" s="105"/>
      <c r="F1465" s="27"/>
      <c r="G1465" s="26"/>
      <c r="H1465" s="26"/>
      <c r="I1465" s="24"/>
      <c r="J1465" s="26"/>
      <c r="L1465" s="25"/>
      <c r="M1465" s="25"/>
      <c r="N1465" s="25"/>
      <c r="O1465" s="27"/>
      <c r="P1465" s="159"/>
    </row>
    <row r="1466" spans="2:16" s="43" customFormat="1" ht="12.5" x14ac:dyDescent="0.25">
      <c r="B1466" s="136"/>
      <c r="C1466" s="105"/>
      <c r="F1466" s="27"/>
      <c r="G1466" s="26"/>
      <c r="H1466" s="26"/>
      <c r="I1466" s="24"/>
      <c r="J1466" s="26"/>
      <c r="L1466" s="25"/>
      <c r="M1466" s="25"/>
      <c r="N1466" s="25"/>
      <c r="O1466" s="27"/>
      <c r="P1466" s="159"/>
    </row>
    <row r="1467" spans="2:16" s="43" customFormat="1" ht="12.5" x14ac:dyDescent="0.25">
      <c r="B1467" s="136"/>
      <c r="C1467" s="105"/>
      <c r="F1467" s="27"/>
      <c r="G1467" s="26"/>
      <c r="H1467" s="26"/>
      <c r="I1467" s="24"/>
      <c r="J1467" s="26"/>
      <c r="L1467" s="25"/>
      <c r="M1467" s="25"/>
      <c r="N1467" s="25"/>
      <c r="O1467" s="27"/>
      <c r="P1467" s="159"/>
    </row>
    <row r="1468" spans="2:16" s="43" customFormat="1" ht="12.5" x14ac:dyDescent="0.25">
      <c r="B1468" s="136"/>
      <c r="C1468" s="105"/>
      <c r="F1468" s="27"/>
      <c r="G1468" s="26"/>
      <c r="H1468" s="26"/>
      <c r="I1468" s="24"/>
      <c r="J1468" s="26"/>
      <c r="L1468" s="25"/>
      <c r="M1468" s="25"/>
      <c r="N1468" s="25"/>
      <c r="O1468" s="27"/>
      <c r="P1468" s="159"/>
    </row>
    <row r="1469" spans="2:16" s="43" customFormat="1" ht="12.5" x14ac:dyDescent="0.25">
      <c r="B1469" s="136"/>
      <c r="C1469" s="105"/>
      <c r="F1469" s="27"/>
      <c r="G1469" s="26"/>
      <c r="H1469" s="26"/>
      <c r="I1469" s="24"/>
      <c r="J1469" s="26"/>
      <c r="L1469" s="25"/>
      <c r="M1469" s="25"/>
      <c r="N1469" s="25"/>
      <c r="O1469" s="27"/>
      <c r="P1469" s="159"/>
    </row>
    <row r="1470" spans="2:16" s="43" customFormat="1" ht="12.5" x14ac:dyDescent="0.25">
      <c r="B1470" s="136"/>
      <c r="C1470" s="105"/>
      <c r="F1470" s="27"/>
      <c r="G1470" s="26"/>
      <c r="H1470" s="26"/>
      <c r="I1470" s="24"/>
      <c r="J1470" s="26"/>
      <c r="L1470" s="25"/>
      <c r="M1470" s="25"/>
      <c r="N1470" s="25"/>
      <c r="O1470" s="27"/>
      <c r="P1470" s="159"/>
    </row>
    <row r="1471" spans="2:16" s="43" customFormat="1" ht="12.5" x14ac:dyDescent="0.25">
      <c r="B1471" s="136"/>
      <c r="C1471" s="105"/>
      <c r="F1471" s="27"/>
      <c r="G1471" s="26"/>
      <c r="H1471" s="26"/>
      <c r="I1471" s="24"/>
      <c r="J1471" s="26"/>
      <c r="L1471" s="25"/>
      <c r="M1471" s="25"/>
      <c r="N1471" s="25"/>
      <c r="O1471" s="27"/>
      <c r="P1471" s="159"/>
    </row>
    <row r="1472" spans="2:16" s="43" customFormat="1" ht="12.5" x14ac:dyDescent="0.25">
      <c r="B1472" s="136"/>
      <c r="C1472" s="105"/>
      <c r="F1472" s="27"/>
      <c r="G1472" s="26"/>
      <c r="H1472" s="26"/>
      <c r="I1472" s="24"/>
      <c r="J1472" s="26"/>
      <c r="L1472" s="25"/>
      <c r="M1472" s="25"/>
      <c r="N1472" s="25"/>
      <c r="O1472" s="27"/>
      <c r="P1472" s="159"/>
    </row>
    <row r="1473" spans="2:16" s="43" customFormat="1" ht="12.5" x14ac:dyDescent="0.25">
      <c r="B1473" s="136"/>
      <c r="C1473" s="105"/>
      <c r="F1473" s="27"/>
      <c r="G1473" s="26"/>
      <c r="H1473" s="26"/>
      <c r="I1473" s="24"/>
      <c r="J1473" s="26"/>
      <c r="L1473" s="25"/>
      <c r="M1473" s="25"/>
      <c r="N1473" s="25"/>
      <c r="O1473" s="27"/>
      <c r="P1473" s="159"/>
    </row>
    <row r="1474" spans="2:16" s="43" customFormat="1" ht="12.5" x14ac:dyDescent="0.25">
      <c r="B1474" s="136"/>
      <c r="C1474" s="105"/>
      <c r="F1474" s="27"/>
      <c r="G1474" s="26"/>
      <c r="H1474" s="26"/>
      <c r="I1474" s="24"/>
      <c r="J1474" s="26"/>
      <c r="L1474" s="25"/>
      <c r="M1474" s="25"/>
      <c r="N1474" s="25"/>
      <c r="O1474" s="27"/>
      <c r="P1474" s="159"/>
    </row>
    <row r="1475" spans="2:16" s="43" customFormat="1" ht="12.5" x14ac:dyDescent="0.25">
      <c r="B1475" s="136"/>
      <c r="C1475" s="105"/>
      <c r="F1475" s="27"/>
      <c r="G1475" s="26"/>
      <c r="H1475" s="26"/>
      <c r="I1475" s="24"/>
      <c r="J1475" s="26"/>
      <c r="L1475" s="25"/>
      <c r="M1475" s="25"/>
      <c r="N1475" s="25"/>
      <c r="O1475" s="27"/>
      <c r="P1475" s="159"/>
    </row>
    <row r="1476" spans="2:16" s="43" customFormat="1" ht="12.5" x14ac:dyDescent="0.25">
      <c r="B1476" s="136"/>
      <c r="C1476" s="105"/>
      <c r="F1476" s="27"/>
      <c r="G1476" s="26"/>
      <c r="H1476" s="26"/>
      <c r="I1476" s="24"/>
      <c r="J1476" s="26"/>
      <c r="L1476" s="25"/>
      <c r="M1476" s="25"/>
      <c r="N1476" s="25"/>
      <c r="O1476" s="27"/>
      <c r="P1476" s="159"/>
    </row>
    <row r="1477" spans="2:16" s="43" customFormat="1" ht="12.5" x14ac:dyDescent="0.25">
      <c r="B1477" s="136"/>
      <c r="C1477" s="105"/>
      <c r="F1477" s="27"/>
      <c r="G1477" s="26"/>
      <c r="H1477" s="26"/>
      <c r="I1477" s="24"/>
      <c r="J1477" s="26"/>
      <c r="L1477" s="25"/>
      <c r="M1477" s="25"/>
      <c r="N1477" s="25"/>
      <c r="O1477" s="27"/>
      <c r="P1477" s="159"/>
    </row>
    <row r="1478" spans="2:16" s="43" customFormat="1" ht="12.5" x14ac:dyDescent="0.25">
      <c r="B1478" s="136"/>
      <c r="C1478" s="105"/>
      <c r="F1478" s="27"/>
      <c r="G1478" s="26"/>
      <c r="H1478" s="26"/>
      <c r="I1478" s="24"/>
      <c r="J1478" s="26"/>
      <c r="L1478" s="25"/>
      <c r="M1478" s="25"/>
      <c r="N1478" s="25"/>
      <c r="O1478" s="27"/>
      <c r="P1478" s="159"/>
    </row>
    <row r="1479" spans="2:16" s="43" customFormat="1" ht="12.5" x14ac:dyDescent="0.25">
      <c r="B1479" s="136"/>
      <c r="C1479" s="105"/>
      <c r="F1479" s="27"/>
      <c r="G1479" s="26"/>
      <c r="H1479" s="26"/>
      <c r="I1479" s="24"/>
      <c r="J1479" s="26"/>
      <c r="L1479" s="25"/>
      <c r="M1479" s="25"/>
      <c r="N1479" s="25"/>
      <c r="O1479" s="27"/>
      <c r="P1479" s="159"/>
    </row>
    <row r="1480" spans="2:16" s="43" customFormat="1" ht="12.5" x14ac:dyDescent="0.25">
      <c r="B1480" s="136"/>
      <c r="C1480" s="105"/>
      <c r="F1480" s="27"/>
      <c r="G1480" s="26"/>
      <c r="H1480" s="26"/>
      <c r="I1480" s="24"/>
      <c r="J1480" s="26"/>
      <c r="L1480" s="25"/>
      <c r="M1480" s="25"/>
      <c r="N1480" s="25"/>
      <c r="O1480" s="27"/>
      <c r="P1480" s="159"/>
    </row>
    <row r="1481" spans="2:16" s="43" customFormat="1" ht="12.5" x14ac:dyDescent="0.25">
      <c r="B1481" s="136"/>
      <c r="C1481" s="105"/>
      <c r="F1481" s="27"/>
      <c r="G1481" s="26"/>
      <c r="H1481" s="26"/>
      <c r="I1481" s="24"/>
      <c r="J1481" s="26"/>
      <c r="L1481" s="25"/>
      <c r="M1481" s="25"/>
      <c r="N1481" s="25"/>
      <c r="O1481" s="27"/>
      <c r="P1481" s="159"/>
    </row>
    <row r="1482" spans="2:16" s="43" customFormat="1" ht="12.5" x14ac:dyDescent="0.25">
      <c r="B1482" s="136"/>
      <c r="C1482" s="105"/>
      <c r="F1482" s="27"/>
      <c r="G1482" s="26"/>
      <c r="H1482" s="26"/>
      <c r="I1482" s="24"/>
      <c r="J1482" s="26"/>
      <c r="L1482" s="25"/>
      <c r="M1482" s="25"/>
      <c r="N1482" s="25"/>
      <c r="O1482" s="27"/>
      <c r="P1482" s="159"/>
    </row>
    <row r="1483" spans="2:16" s="43" customFormat="1" ht="12.5" x14ac:dyDescent="0.25">
      <c r="B1483" s="136"/>
      <c r="C1483" s="105"/>
      <c r="F1483" s="27"/>
      <c r="G1483" s="26"/>
      <c r="H1483" s="26"/>
      <c r="I1483" s="24"/>
      <c r="J1483" s="26"/>
      <c r="L1483" s="25"/>
      <c r="M1483" s="25"/>
      <c r="N1483" s="25"/>
      <c r="O1483" s="27"/>
      <c r="P1483" s="159"/>
    </row>
    <row r="1484" spans="2:16" s="43" customFormat="1" ht="12.5" x14ac:dyDescent="0.25">
      <c r="B1484" s="136"/>
      <c r="C1484" s="105"/>
      <c r="F1484" s="27"/>
      <c r="G1484" s="26"/>
      <c r="H1484" s="26"/>
      <c r="I1484" s="24"/>
      <c r="J1484" s="26"/>
      <c r="L1484" s="25"/>
      <c r="M1484" s="25"/>
      <c r="N1484" s="25"/>
      <c r="O1484" s="27"/>
      <c r="P1484" s="159"/>
    </row>
    <row r="1485" spans="2:16" s="43" customFormat="1" ht="12.5" x14ac:dyDescent="0.25">
      <c r="B1485" s="136"/>
      <c r="C1485" s="105"/>
      <c r="F1485" s="27"/>
      <c r="G1485" s="26"/>
      <c r="H1485" s="26"/>
      <c r="I1485" s="24"/>
      <c r="J1485" s="26"/>
      <c r="L1485" s="25"/>
      <c r="M1485" s="25"/>
      <c r="N1485" s="25"/>
      <c r="O1485" s="27"/>
      <c r="P1485" s="159"/>
    </row>
    <row r="1486" spans="2:16" s="43" customFormat="1" ht="12.5" x14ac:dyDescent="0.25">
      <c r="B1486" s="136"/>
      <c r="C1486" s="105"/>
      <c r="F1486" s="27"/>
      <c r="G1486" s="26"/>
      <c r="H1486" s="26"/>
      <c r="I1486" s="24"/>
      <c r="J1486" s="26"/>
      <c r="L1486" s="25"/>
      <c r="M1486" s="25"/>
      <c r="N1486" s="25"/>
      <c r="O1486" s="27"/>
      <c r="P1486" s="159"/>
    </row>
    <row r="1487" spans="2:16" s="43" customFormat="1" ht="12.5" x14ac:dyDescent="0.25">
      <c r="B1487" s="136"/>
      <c r="C1487" s="105"/>
      <c r="F1487" s="27"/>
      <c r="G1487" s="26"/>
      <c r="H1487" s="26"/>
      <c r="I1487" s="24"/>
      <c r="J1487" s="26"/>
      <c r="L1487" s="25"/>
      <c r="M1487" s="25"/>
      <c r="N1487" s="25"/>
      <c r="O1487" s="27"/>
      <c r="P1487" s="159"/>
    </row>
    <row r="1488" spans="2:16" s="43" customFormat="1" ht="12.5" x14ac:dyDescent="0.25">
      <c r="B1488" s="136"/>
      <c r="C1488" s="105"/>
      <c r="F1488" s="27"/>
      <c r="G1488" s="26"/>
      <c r="H1488" s="26"/>
      <c r="I1488" s="24"/>
      <c r="J1488" s="26"/>
      <c r="L1488" s="25"/>
      <c r="M1488" s="25"/>
      <c r="N1488" s="25"/>
      <c r="O1488" s="27"/>
      <c r="P1488" s="159"/>
    </row>
    <row r="1489" spans="2:16" s="43" customFormat="1" ht="12.5" x14ac:dyDescent="0.25">
      <c r="B1489" s="136"/>
      <c r="C1489" s="105"/>
      <c r="F1489" s="27"/>
      <c r="G1489" s="26"/>
      <c r="H1489" s="26"/>
      <c r="I1489" s="24"/>
      <c r="J1489" s="26"/>
      <c r="L1489" s="25"/>
      <c r="M1489" s="25"/>
      <c r="N1489" s="25"/>
      <c r="O1489" s="27"/>
      <c r="P1489" s="159"/>
    </row>
    <row r="1490" spans="2:16" s="43" customFormat="1" ht="12.5" x14ac:dyDescent="0.25">
      <c r="B1490" s="136"/>
      <c r="C1490" s="105"/>
      <c r="F1490" s="27"/>
      <c r="G1490" s="26"/>
      <c r="H1490" s="26"/>
      <c r="I1490" s="24"/>
      <c r="J1490" s="26"/>
      <c r="L1490" s="25"/>
      <c r="M1490" s="25"/>
      <c r="N1490" s="25"/>
      <c r="O1490" s="27"/>
      <c r="P1490" s="159"/>
    </row>
    <row r="1491" spans="2:16" s="43" customFormat="1" ht="12.5" x14ac:dyDescent="0.25">
      <c r="B1491" s="136"/>
      <c r="C1491" s="105"/>
      <c r="F1491" s="27"/>
      <c r="G1491" s="26"/>
      <c r="H1491" s="26"/>
      <c r="I1491" s="24"/>
      <c r="J1491" s="26"/>
      <c r="L1491" s="25"/>
      <c r="M1491" s="25"/>
      <c r="N1491" s="25"/>
      <c r="O1491" s="27"/>
      <c r="P1491" s="159"/>
    </row>
    <row r="1492" spans="2:16" s="43" customFormat="1" ht="12.5" x14ac:dyDescent="0.25">
      <c r="B1492" s="136"/>
      <c r="C1492" s="105"/>
      <c r="F1492" s="27"/>
      <c r="G1492" s="26"/>
      <c r="H1492" s="26"/>
      <c r="I1492" s="24"/>
      <c r="J1492" s="26"/>
      <c r="L1492" s="25"/>
      <c r="M1492" s="25"/>
      <c r="N1492" s="25"/>
      <c r="O1492" s="27"/>
      <c r="P1492" s="159"/>
    </row>
    <row r="1493" spans="2:16" s="43" customFormat="1" ht="12.5" x14ac:dyDescent="0.25">
      <c r="B1493" s="136"/>
      <c r="C1493" s="105"/>
      <c r="F1493" s="27"/>
      <c r="G1493" s="26"/>
      <c r="H1493" s="26"/>
      <c r="I1493" s="24"/>
      <c r="J1493" s="26"/>
      <c r="L1493" s="25"/>
      <c r="M1493" s="25"/>
      <c r="N1493" s="25"/>
      <c r="O1493" s="27"/>
      <c r="P1493" s="159"/>
    </row>
    <row r="1494" spans="2:16" s="43" customFormat="1" ht="12.5" x14ac:dyDescent="0.25">
      <c r="B1494" s="136"/>
      <c r="C1494" s="105"/>
      <c r="F1494" s="27"/>
      <c r="G1494" s="26"/>
      <c r="H1494" s="26"/>
      <c r="I1494" s="24"/>
      <c r="J1494" s="26"/>
      <c r="L1494" s="25"/>
      <c r="M1494" s="25"/>
      <c r="N1494" s="25"/>
      <c r="O1494" s="27"/>
      <c r="P1494" s="159"/>
    </row>
    <row r="1495" spans="2:16" s="43" customFormat="1" ht="12.5" x14ac:dyDescent="0.25">
      <c r="B1495" s="136"/>
      <c r="C1495" s="105"/>
      <c r="F1495" s="27"/>
      <c r="G1495" s="26"/>
      <c r="H1495" s="26"/>
      <c r="I1495" s="24"/>
      <c r="J1495" s="26"/>
      <c r="L1495" s="25"/>
      <c r="M1495" s="25"/>
      <c r="N1495" s="25"/>
      <c r="O1495" s="27"/>
      <c r="P1495" s="159"/>
    </row>
    <row r="1496" spans="2:16" s="43" customFormat="1" ht="12.5" x14ac:dyDescent="0.25">
      <c r="B1496" s="136"/>
      <c r="C1496" s="105"/>
      <c r="F1496" s="27"/>
      <c r="G1496" s="26"/>
      <c r="H1496" s="26"/>
      <c r="I1496" s="24"/>
      <c r="J1496" s="26"/>
      <c r="L1496" s="25"/>
      <c r="M1496" s="25"/>
      <c r="N1496" s="25"/>
      <c r="O1496" s="27"/>
      <c r="P1496" s="159"/>
    </row>
    <row r="1497" spans="2:16" s="43" customFormat="1" ht="12.5" x14ac:dyDescent="0.25">
      <c r="B1497" s="136"/>
      <c r="C1497" s="105"/>
      <c r="F1497" s="27"/>
      <c r="G1497" s="26"/>
      <c r="H1497" s="26"/>
      <c r="I1497" s="24"/>
      <c r="J1497" s="26"/>
      <c r="L1497" s="25"/>
      <c r="M1497" s="25"/>
      <c r="N1497" s="25"/>
      <c r="O1497" s="27"/>
      <c r="P1497" s="159"/>
    </row>
    <row r="1498" spans="2:16" s="43" customFormat="1" ht="12.5" x14ac:dyDescent="0.25">
      <c r="B1498" s="136"/>
      <c r="C1498" s="105"/>
      <c r="F1498" s="27"/>
      <c r="G1498" s="26"/>
      <c r="H1498" s="26"/>
      <c r="I1498" s="24"/>
      <c r="J1498" s="26"/>
      <c r="L1498" s="25"/>
      <c r="M1498" s="25"/>
      <c r="N1498" s="25"/>
      <c r="O1498" s="27"/>
      <c r="P1498" s="159"/>
    </row>
    <row r="1499" spans="2:16" s="43" customFormat="1" ht="12.5" x14ac:dyDescent="0.25">
      <c r="B1499" s="136"/>
      <c r="C1499" s="105"/>
      <c r="F1499" s="27"/>
      <c r="G1499" s="26"/>
      <c r="H1499" s="26"/>
      <c r="I1499" s="24"/>
      <c r="J1499" s="26"/>
      <c r="L1499" s="25"/>
      <c r="M1499" s="25"/>
      <c r="N1499" s="25"/>
      <c r="O1499" s="27"/>
      <c r="P1499" s="159"/>
    </row>
    <row r="1500" spans="2:16" s="43" customFormat="1" ht="12.5" x14ac:dyDescent="0.25">
      <c r="B1500" s="136"/>
      <c r="C1500" s="105"/>
      <c r="F1500" s="27"/>
      <c r="G1500" s="26"/>
      <c r="H1500" s="26"/>
      <c r="I1500" s="24"/>
      <c r="J1500" s="26"/>
      <c r="L1500" s="25"/>
      <c r="M1500" s="25"/>
      <c r="N1500" s="25"/>
      <c r="O1500" s="27"/>
      <c r="P1500" s="159"/>
    </row>
    <row r="1501" spans="2:16" s="43" customFormat="1" ht="12.5" x14ac:dyDescent="0.25">
      <c r="B1501" s="136"/>
      <c r="C1501" s="105"/>
      <c r="F1501" s="27"/>
      <c r="G1501" s="26"/>
      <c r="H1501" s="26"/>
      <c r="I1501" s="24"/>
      <c r="J1501" s="26"/>
      <c r="L1501" s="25"/>
      <c r="M1501" s="25"/>
      <c r="N1501" s="25"/>
      <c r="O1501" s="27"/>
      <c r="P1501" s="159"/>
    </row>
    <row r="1502" spans="2:16" s="43" customFormat="1" ht="12.5" x14ac:dyDescent="0.25">
      <c r="B1502" s="136"/>
      <c r="C1502" s="105"/>
      <c r="F1502" s="27"/>
      <c r="G1502" s="26"/>
      <c r="H1502" s="26"/>
      <c r="I1502" s="24"/>
      <c r="J1502" s="26"/>
      <c r="L1502" s="25"/>
      <c r="M1502" s="25"/>
      <c r="N1502" s="25"/>
      <c r="O1502" s="27"/>
      <c r="P1502" s="159"/>
    </row>
    <row r="1503" spans="2:16" s="43" customFormat="1" ht="12.5" x14ac:dyDescent="0.25">
      <c r="B1503" s="136"/>
      <c r="C1503" s="105"/>
      <c r="F1503" s="27"/>
      <c r="G1503" s="26"/>
      <c r="H1503" s="26"/>
      <c r="I1503" s="24"/>
      <c r="J1503" s="26"/>
      <c r="L1503" s="25"/>
      <c r="M1503" s="25"/>
      <c r="N1503" s="25"/>
      <c r="O1503" s="27"/>
      <c r="P1503" s="159"/>
    </row>
    <row r="1504" spans="2:16" s="43" customFormat="1" ht="12.5" x14ac:dyDescent="0.25">
      <c r="B1504" s="136"/>
      <c r="C1504" s="105"/>
      <c r="F1504" s="27"/>
      <c r="G1504" s="26"/>
      <c r="H1504" s="26"/>
      <c r="I1504" s="24"/>
      <c r="J1504" s="26"/>
      <c r="L1504" s="25"/>
      <c r="M1504" s="25"/>
      <c r="N1504" s="25"/>
      <c r="O1504" s="27"/>
      <c r="P1504" s="159"/>
    </row>
    <row r="1505" spans="2:16" s="43" customFormat="1" ht="12.5" x14ac:dyDescent="0.25">
      <c r="B1505" s="136"/>
      <c r="C1505" s="105"/>
      <c r="F1505" s="27"/>
      <c r="G1505" s="26"/>
      <c r="H1505" s="26"/>
      <c r="I1505" s="24"/>
      <c r="J1505" s="26"/>
      <c r="L1505" s="25"/>
      <c r="M1505" s="25"/>
      <c r="N1505" s="25"/>
      <c r="O1505" s="27"/>
      <c r="P1505" s="159"/>
    </row>
    <row r="1506" spans="2:16" s="43" customFormat="1" ht="12.5" x14ac:dyDescent="0.25">
      <c r="B1506" s="136"/>
      <c r="C1506" s="105"/>
      <c r="F1506" s="27"/>
      <c r="G1506" s="26"/>
      <c r="H1506" s="26"/>
      <c r="I1506" s="24"/>
      <c r="J1506" s="26"/>
      <c r="L1506" s="25"/>
      <c r="M1506" s="25"/>
      <c r="N1506" s="25"/>
      <c r="O1506" s="27"/>
      <c r="P1506" s="159"/>
    </row>
    <row r="1507" spans="2:16" s="43" customFormat="1" ht="12.5" x14ac:dyDescent="0.25">
      <c r="B1507" s="136"/>
      <c r="C1507" s="105"/>
      <c r="F1507" s="27"/>
      <c r="G1507" s="26"/>
      <c r="H1507" s="26"/>
      <c r="I1507" s="24"/>
      <c r="J1507" s="26"/>
      <c r="L1507" s="25"/>
      <c r="M1507" s="25"/>
      <c r="N1507" s="25"/>
      <c r="O1507" s="27"/>
      <c r="P1507" s="159"/>
    </row>
    <row r="1508" spans="2:16" s="43" customFormat="1" ht="12.5" x14ac:dyDescent="0.25">
      <c r="B1508" s="136"/>
      <c r="C1508" s="105"/>
      <c r="F1508" s="27"/>
      <c r="G1508" s="26"/>
      <c r="H1508" s="26"/>
      <c r="I1508" s="24"/>
      <c r="J1508" s="26"/>
      <c r="L1508" s="25"/>
      <c r="M1508" s="25"/>
      <c r="N1508" s="25"/>
      <c r="O1508" s="27"/>
      <c r="P1508" s="159"/>
    </row>
    <row r="1509" spans="2:16" s="43" customFormat="1" ht="12.5" x14ac:dyDescent="0.25">
      <c r="B1509" s="136"/>
      <c r="C1509" s="105"/>
      <c r="F1509" s="27"/>
      <c r="G1509" s="26"/>
      <c r="H1509" s="26"/>
      <c r="I1509" s="24"/>
      <c r="J1509" s="26"/>
      <c r="L1509" s="25"/>
      <c r="M1509" s="25"/>
      <c r="N1509" s="25"/>
      <c r="O1509" s="27"/>
      <c r="P1509" s="159"/>
    </row>
    <row r="1510" spans="2:16" s="43" customFormat="1" ht="12.5" x14ac:dyDescent="0.25">
      <c r="B1510" s="136"/>
      <c r="C1510" s="105"/>
      <c r="F1510" s="27"/>
      <c r="G1510" s="26"/>
      <c r="H1510" s="26"/>
      <c r="I1510" s="24"/>
      <c r="J1510" s="26"/>
      <c r="L1510" s="25"/>
      <c r="M1510" s="25"/>
      <c r="N1510" s="25"/>
      <c r="O1510" s="27"/>
      <c r="P1510" s="159"/>
    </row>
    <row r="1511" spans="2:16" s="43" customFormat="1" ht="12.5" x14ac:dyDescent="0.25">
      <c r="B1511" s="136"/>
      <c r="C1511" s="105"/>
      <c r="F1511" s="27"/>
      <c r="G1511" s="26"/>
      <c r="H1511" s="26"/>
      <c r="I1511" s="24"/>
      <c r="J1511" s="26"/>
      <c r="L1511" s="25"/>
      <c r="M1511" s="25"/>
      <c r="N1511" s="25"/>
      <c r="O1511" s="27"/>
      <c r="P1511" s="159"/>
    </row>
    <row r="1512" spans="2:16" s="43" customFormat="1" ht="12.5" x14ac:dyDescent="0.25">
      <c r="B1512" s="136"/>
      <c r="C1512" s="105"/>
      <c r="F1512" s="27"/>
      <c r="G1512" s="26"/>
      <c r="H1512" s="26"/>
      <c r="I1512" s="24"/>
      <c r="J1512" s="26"/>
      <c r="L1512" s="25"/>
      <c r="M1512" s="25"/>
      <c r="N1512" s="25"/>
      <c r="O1512" s="27"/>
      <c r="P1512" s="159"/>
    </row>
    <row r="1513" spans="2:16" s="43" customFormat="1" ht="12.5" x14ac:dyDescent="0.25">
      <c r="B1513" s="136"/>
      <c r="C1513" s="105"/>
      <c r="F1513" s="27"/>
      <c r="G1513" s="26"/>
      <c r="H1513" s="26"/>
      <c r="I1513" s="24"/>
      <c r="J1513" s="26"/>
      <c r="L1513" s="25"/>
      <c r="M1513" s="25"/>
      <c r="N1513" s="25"/>
      <c r="O1513" s="27"/>
      <c r="P1513" s="159"/>
    </row>
    <row r="1514" spans="2:16" s="43" customFormat="1" ht="12.5" x14ac:dyDescent="0.25">
      <c r="B1514" s="136"/>
      <c r="C1514" s="105"/>
      <c r="F1514" s="27"/>
      <c r="G1514" s="26"/>
      <c r="H1514" s="26"/>
      <c r="I1514" s="24"/>
      <c r="J1514" s="26"/>
      <c r="L1514" s="25"/>
      <c r="M1514" s="25"/>
      <c r="N1514" s="25"/>
      <c r="O1514" s="27"/>
      <c r="P1514" s="159"/>
    </row>
    <row r="1515" spans="2:16" s="43" customFormat="1" ht="12.5" x14ac:dyDescent="0.25">
      <c r="B1515" s="136"/>
      <c r="C1515" s="105"/>
      <c r="F1515" s="27"/>
      <c r="G1515" s="26"/>
      <c r="H1515" s="26"/>
      <c r="I1515" s="24"/>
      <c r="J1515" s="26"/>
      <c r="L1515" s="25"/>
      <c r="M1515" s="25"/>
      <c r="N1515" s="25"/>
      <c r="O1515" s="27"/>
      <c r="P1515" s="159"/>
    </row>
    <row r="1516" spans="2:16" s="43" customFormat="1" ht="12.5" x14ac:dyDescent="0.25">
      <c r="B1516" s="136"/>
      <c r="C1516" s="105"/>
      <c r="F1516" s="27"/>
      <c r="G1516" s="26"/>
      <c r="H1516" s="26"/>
      <c r="I1516" s="24"/>
      <c r="J1516" s="26"/>
      <c r="L1516" s="25"/>
      <c r="M1516" s="25"/>
      <c r="N1516" s="25"/>
      <c r="O1516" s="27"/>
      <c r="P1516" s="159"/>
    </row>
    <row r="1517" spans="2:16" s="43" customFormat="1" ht="12.5" x14ac:dyDescent="0.25">
      <c r="B1517" s="136"/>
      <c r="C1517" s="105"/>
      <c r="F1517" s="27"/>
      <c r="G1517" s="26"/>
      <c r="H1517" s="26"/>
      <c r="I1517" s="24"/>
      <c r="J1517" s="26"/>
      <c r="L1517" s="25"/>
      <c r="M1517" s="25"/>
      <c r="N1517" s="25"/>
      <c r="O1517" s="27"/>
      <c r="P1517" s="159"/>
    </row>
    <row r="1518" spans="2:16" s="43" customFormat="1" ht="12.5" x14ac:dyDescent="0.25">
      <c r="B1518" s="136"/>
      <c r="C1518" s="105"/>
      <c r="F1518" s="27"/>
      <c r="G1518" s="26"/>
      <c r="H1518" s="26"/>
      <c r="I1518" s="24"/>
      <c r="J1518" s="26"/>
      <c r="L1518" s="25"/>
      <c r="M1518" s="25"/>
      <c r="N1518" s="25"/>
      <c r="O1518" s="27"/>
      <c r="P1518" s="159"/>
    </row>
    <row r="1519" spans="2:16" s="43" customFormat="1" ht="12.5" x14ac:dyDescent="0.25">
      <c r="B1519" s="136"/>
      <c r="C1519" s="105"/>
      <c r="F1519" s="27"/>
      <c r="G1519" s="26"/>
      <c r="H1519" s="26"/>
      <c r="I1519" s="24"/>
      <c r="J1519" s="26"/>
      <c r="L1519" s="25"/>
      <c r="M1519" s="25"/>
      <c r="N1519" s="25"/>
      <c r="O1519" s="27"/>
      <c r="P1519" s="159"/>
    </row>
    <row r="1520" spans="2:16" s="43" customFormat="1" ht="12.5" x14ac:dyDescent="0.25">
      <c r="B1520" s="136"/>
      <c r="C1520" s="105"/>
      <c r="F1520" s="27"/>
      <c r="G1520" s="26"/>
      <c r="H1520" s="26"/>
      <c r="I1520" s="24"/>
      <c r="J1520" s="26"/>
      <c r="L1520" s="25"/>
      <c r="M1520" s="25"/>
      <c r="N1520" s="25"/>
      <c r="O1520" s="27"/>
      <c r="P1520" s="159"/>
    </row>
    <row r="1521" spans="2:16" s="43" customFormat="1" ht="12.5" x14ac:dyDescent="0.25">
      <c r="B1521" s="136"/>
      <c r="C1521" s="105"/>
      <c r="F1521" s="27"/>
      <c r="G1521" s="26"/>
      <c r="H1521" s="26"/>
      <c r="I1521" s="24"/>
      <c r="J1521" s="26"/>
      <c r="L1521" s="25"/>
      <c r="M1521" s="25"/>
      <c r="N1521" s="25"/>
      <c r="O1521" s="27"/>
      <c r="P1521" s="159"/>
    </row>
    <row r="1522" spans="2:16" s="43" customFormat="1" ht="12.5" x14ac:dyDescent="0.25">
      <c r="B1522" s="136"/>
      <c r="C1522" s="105"/>
      <c r="F1522" s="27"/>
      <c r="G1522" s="26"/>
      <c r="H1522" s="26"/>
      <c r="I1522" s="24"/>
      <c r="J1522" s="26"/>
      <c r="L1522" s="25"/>
      <c r="M1522" s="25"/>
      <c r="N1522" s="25"/>
      <c r="O1522" s="27"/>
      <c r="P1522" s="159"/>
    </row>
    <row r="1523" spans="2:16" s="43" customFormat="1" ht="12.5" x14ac:dyDescent="0.25">
      <c r="B1523" s="136"/>
      <c r="C1523" s="105"/>
      <c r="F1523" s="27"/>
      <c r="G1523" s="26"/>
      <c r="H1523" s="26"/>
      <c r="I1523" s="24"/>
      <c r="J1523" s="26"/>
      <c r="L1523" s="25"/>
      <c r="M1523" s="25"/>
      <c r="N1523" s="25"/>
      <c r="O1523" s="27"/>
      <c r="P1523" s="159"/>
    </row>
    <row r="1524" spans="2:16" s="43" customFormat="1" ht="12.5" x14ac:dyDescent="0.25">
      <c r="B1524" s="136"/>
      <c r="C1524" s="105"/>
      <c r="F1524" s="27"/>
      <c r="G1524" s="26"/>
      <c r="H1524" s="26"/>
      <c r="I1524" s="24"/>
      <c r="J1524" s="26"/>
      <c r="L1524" s="25"/>
      <c r="M1524" s="25"/>
      <c r="N1524" s="25"/>
      <c r="O1524" s="27"/>
      <c r="P1524" s="159"/>
    </row>
    <row r="1525" spans="2:16" s="43" customFormat="1" ht="12.5" x14ac:dyDescent="0.25">
      <c r="B1525" s="136"/>
      <c r="C1525" s="105"/>
      <c r="F1525" s="27"/>
      <c r="G1525" s="26"/>
      <c r="H1525" s="26"/>
      <c r="I1525" s="24"/>
      <c r="J1525" s="26"/>
      <c r="L1525" s="25"/>
      <c r="M1525" s="25"/>
      <c r="N1525" s="25"/>
      <c r="O1525" s="27"/>
      <c r="P1525" s="159"/>
    </row>
    <row r="1526" spans="2:16" s="43" customFormat="1" ht="12.5" x14ac:dyDescent="0.25">
      <c r="B1526" s="136"/>
      <c r="C1526" s="105"/>
      <c r="F1526" s="27"/>
      <c r="G1526" s="26"/>
      <c r="H1526" s="26"/>
      <c r="I1526" s="24"/>
      <c r="J1526" s="26"/>
      <c r="L1526" s="25"/>
      <c r="M1526" s="25"/>
      <c r="N1526" s="25"/>
      <c r="O1526" s="27"/>
      <c r="P1526" s="159"/>
    </row>
    <row r="1527" spans="2:16" s="43" customFormat="1" ht="12.5" x14ac:dyDescent="0.25">
      <c r="B1527" s="136"/>
      <c r="C1527" s="105"/>
      <c r="F1527" s="27"/>
      <c r="G1527" s="26"/>
      <c r="H1527" s="26"/>
      <c r="I1527" s="24"/>
      <c r="J1527" s="26"/>
      <c r="L1527" s="25"/>
      <c r="M1527" s="25"/>
      <c r="N1527" s="25"/>
      <c r="O1527" s="27"/>
      <c r="P1527" s="159"/>
    </row>
    <row r="1528" spans="2:16" s="43" customFormat="1" ht="12.5" x14ac:dyDescent="0.25">
      <c r="B1528" s="136"/>
      <c r="C1528" s="105"/>
      <c r="F1528" s="27"/>
      <c r="G1528" s="26"/>
      <c r="H1528" s="26"/>
      <c r="I1528" s="24"/>
      <c r="J1528" s="26"/>
      <c r="L1528" s="25"/>
      <c r="M1528" s="25"/>
      <c r="N1528" s="25"/>
      <c r="O1528" s="27"/>
      <c r="P1528" s="159"/>
    </row>
    <row r="1529" spans="2:16" s="43" customFormat="1" ht="12.5" x14ac:dyDescent="0.25">
      <c r="B1529" s="136"/>
      <c r="C1529" s="105"/>
      <c r="F1529" s="27"/>
      <c r="G1529" s="26"/>
      <c r="H1529" s="26"/>
      <c r="I1529" s="24"/>
      <c r="J1529" s="26"/>
      <c r="L1529" s="25"/>
      <c r="M1529" s="25"/>
      <c r="N1529" s="25"/>
      <c r="O1529" s="27"/>
      <c r="P1529" s="159"/>
    </row>
    <row r="1530" spans="2:16" s="43" customFormat="1" ht="12.5" x14ac:dyDescent="0.25">
      <c r="B1530" s="136"/>
      <c r="C1530" s="105"/>
      <c r="F1530" s="27"/>
      <c r="G1530" s="26"/>
      <c r="H1530" s="26"/>
      <c r="I1530" s="24"/>
      <c r="J1530" s="26"/>
      <c r="L1530" s="25"/>
      <c r="M1530" s="25"/>
      <c r="N1530" s="25"/>
      <c r="O1530" s="27"/>
      <c r="P1530" s="159"/>
    </row>
    <row r="1531" spans="2:16" s="43" customFormat="1" ht="12.5" x14ac:dyDescent="0.25">
      <c r="B1531" s="136"/>
      <c r="C1531" s="105"/>
      <c r="F1531" s="27"/>
      <c r="G1531" s="26"/>
      <c r="H1531" s="26"/>
      <c r="I1531" s="24"/>
      <c r="J1531" s="26"/>
      <c r="L1531" s="25"/>
      <c r="M1531" s="25"/>
      <c r="N1531" s="25"/>
      <c r="O1531" s="27"/>
      <c r="P1531" s="159"/>
    </row>
    <row r="1532" spans="2:16" s="43" customFormat="1" ht="12.5" x14ac:dyDescent="0.25">
      <c r="B1532" s="136"/>
      <c r="C1532" s="105"/>
      <c r="F1532" s="27"/>
      <c r="G1532" s="26"/>
      <c r="H1532" s="26"/>
      <c r="I1532" s="24"/>
      <c r="J1532" s="26"/>
      <c r="L1532" s="25"/>
      <c r="M1532" s="25"/>
      <c r="N1532" s="25"/>
      <c r="O1532" s="27"/>
      <c r="P1532" s="159"/>
    </row>
    <row r="1533" spans="2:16" s="43" customFormat="1" ht="12.5" x14ac:dyDescent="0.25">
      <c r="B1533" s="136"/>
      <c r="C1533" s="105"/>
      <c r="F1533" s="27"/>
      <c r="G1533" s="26"/>
      <c r="H1533" s="26"/>
      <c r="I1533" s="24"/>
      <c r="J1533" s="26"/>
      <c r="L1533" s="25"/>
      <c r="M1533" s="25"/>
      <c r="N1533" s="25"/>
      <c r="O1533" s="27"/>
      <c r="P1533" s="159"/>
    </row>
    <row r="1534" spans="2:16" s="43" customFormat="1" ht="12.5" x14ac:dyDescent="0.25">
      <c r="B1534" s="136"/>
      <c r="C1534" s="105"/>
      <c r="F1534" s="27"/>
      <c r="G1534" s="26"/>
      <c r="H1534" s="26"/>
      <c r="I1534" s="24"/>
      <c r="J1534" s="26"/>
      <c r="L1534" s="25"/>
      <c r="M1534" s="25"/>
      <c r="N1534" s="25"/>
      <c r="O1534" s="27"/>
      <c r="P1534" s="159"/>
    </row>
    <row r="1535" spans="2:16" s="43" customFormat="1" ht="12.5" x14ac:dyDescent="0.25">
      <c r="B1535" s="136"/>
      <c r="C1535" s="105"/>
      <c r="F1535" s="27"/>
      <c r="G1535" s="26"/>
      <c r="H1535" s="26"/>
      <c r="I1535" s="24"/>
      <c r="J1535" s="26"/>
      <c r="L1535" s="25"/>
      <c r="M1535" s="25"/>
      <c r="N1535" s="25"/>
      <c r="O1535" s="27"/>
      <c r="P1535" s="159"/>
    </row>
    <row r="1536" spans="2:16" s="43" customFormat="1" ht="12.5" x14ac:dyDescent="0.25">
      <c r="B1536" s="136"/>
      <c r="C1536" s="105"/>
      <c r="F1536" s="27"/>
      <c r="G1536" s="26"/>
      <c r="H1536" s="26"/>
      <c r="I1536" s="24"/>
      <c r="J1536" s="26"/>
      <c r="L1536" s="25"/>
      <c r="M1536" s="25"/>
      <c r="N1536" s="25"/>
      <c r="O1536" s="27"/>
      <c r="P1536" s="159"/>
    </row>
    <row r="1537" spans="2:16" s="43" customFormat="1" ht="12.5" x14ac:dyDescent="0.25">
      <c r="B1537" s="136"/>
      <c r="C1537" s="105"/>
      <c r="F1537" s="27"/>
      <c r="G1537" s="26"/>
      <c r="H1537" s="26"/>
      <c r="I1537" s="24"/>
      <c r="J1537" s="26"/>
      <c r="L1537" s="25"/>
      <c r="M1537" s="25"/>
      <c r="N1537" s="25"/>
      <c r="O1537" s="27"/>
      <c r="P1537" s="159"/>
    </row>
    <row r="1538" spans="2:16" s="43" customFormat="1" ht="12.5" x14ac:dyDescent="0.25">
      <c r="B1538" s="136"/>
      <c r="C1538" s="105"/>
      <c r="F1538" s="27"/>
      <c r="G1538" s="26"/>
      <c r="H1538" s="26"/>
      <c r="I1538" s="24"/>
      <c r="J1538" s="26"/>
      <c r="L1538" s="25"/>
      <c r="M1538" s="25"/>
      <c r="N1538" s="25"/>
      <c r="O1538" s="27"/>
      <c r="P1538" s="159"/>
    </row>
    <row r="1539" spans="2:16" s="43" customFormat="1" ht="12.5" x14ac:dyDescent="0.25">
      <c r="B1539" s="136"/>
      <c r="C1539" s="105"/>
      <c r="F1539" s="27"/>
      <c r="G1539" s="26"/>
      <c r="H1539" s="26"/>
      <c r="I1539" s="24"/>
      <c r="J1539" s="26"/>
      <c r="L1539" s="25"/>
      <c r="M1539" s="25"/>
      <c r="N1539" s="25"/>
      <c r="O1539" s="27"/>
      <c r="P1539" s="159"/>
    </row>
    <row r="1540" spans="2:16" s="43" customFormat="1" ht="12.5" x14ac:dyDescent="0.25">
      <c r="B1540" s="136"/>
      <c r="C1540" s="105"/>
      <c r="F1540" s="27"/>
      <c r="G1540" s="26"/>
      <c r="H1540" s="26"/>
      <c r="I1540" s="24"/>
      <c r="J1540" s="26"/>
      <c r="L1540" s="25"/>
      <c r="M1540" s="25"/>
      <c r="N1540" s="25"/>
      <c r="O1540" s="27"/>
      <c r="P1540" s="159"/>
    </row>
    <row r="1541" spans="2:16" s="43" customFormat="1" ht="12.5" x14ac:dyDescent="0.25">
      <c r="B1541" s="136"/>
      <c r="C1541" s="105"/>
      <c r="F1541" s="27"/>
      <c r="G1541" s="26"/>
      <c r="H1541" s="26"/>
      <c r="I1541" s="24"/>
      <c r="J1541" s="26"/>
      <c r="L1541" s="25"/>
      <c r="M1541" s="25"/>
      <c r="N1541" s="25"/>
      <c r="O1541" s="27"/>
      <c r="P1541" s="159"/>
    </row>
    <row r="1542" spans="2:16" s="43" customFormat="1" ht="12.5" x14ac:dyDescent="0.25">
      <c r="B1542" s="136"/>
      <c r="C1542" s="105"/>
      <c r="F1542" s="27"/>
      <c r="G1542" s="26"/>
      <c r="H1542" s="26"/>
      <c r="I1542" s="24"/>
      <c r="J1542" s="26"/>
      <c r="L1542" s="25"/>
      <c r="M1542" s="25"/>
      <c r="N1542" s="25"/>
      <c r="O1542" s="27"/>
      <c r="P1542" s="159"/>
    </row>
    <row r="1543" spans="2:16" s="43" customFormat="1" ht="12.5" x14ac:dyDescent="0.25">
      <c r="B1543" s="136"/>
      <c r="C1543" s="105"/>
      <c r="F1543" s="27"/>
      <c r="G1543" s="26"/>
      <c r="H1543" s="26"/>
      <c r="I1543" s="24"/>
      <c r="J1543" s="26"/>
      <c r="L1543" s="25"/>
      <c r="M1543" s="25"/>
      <c r="N1543" s="25"/>
      <c r="O1543" s="27"/>
      <c r="P1543" s="159"/>
    </row>
    <row r="1544" spans="2:16" s="43" customFormat="1" ht="12.5" x14ac:dyDescent="0.25">
      <c r="B1544" s="136"/>
      <c r="C1544" s="105"/>
      <c r="F1544" s="27"/>
      <c r="G1544" s="26"/>
      <c r="H1544" s="26"/>
      <c r="I1544" s="24"/>
      <c r="J1544" s="26"/>
      <c r="L1544" s="25"/>
      <c r="M1544" s="25"/>
      <c r="N1544" s="25"/>
      <c r="O1544" s="27"/>
      <c r="P1544" s="159"/>
    </row>
    <row r="1545" spans="2:16" s="43" customFormat="1" ht="12.5" x14ac:dyDescent="0.25">
      <c r="B1545" s="136"/>
      <c r="C1545" s="105"/>
      <c r="F1545" s="27"/>
      <c r="G1545" s="26"/>
      <c r="H1545" s="26"/>
      <c r="I1545" s="24"/>
      <c r="J1545" s="26"/>
      <c r="L1545" s="25"/>
      <c r="M1545" s="25"/>
      <c r="N1545" s="25"/>
      <c r="O1545" s="27"/>
      <c r="P1545" s="159"/>
    </row>
    <row r="1546" spans="2:16" s="43" customFormat="1" ht="12.5" x14ac:dyDescent="0.25">
      <c r="B1546" s="136"/>
      <c r="C1546" s="105"/>
      <c r="F1546" s="27"/>
      <c r="G1546" s="26"/>
      <c r="H1546" s="26"/>
      <c r="I1546" s="24"/>
      <c r="J1546" s="26"/>
      <c r="L1546" s="25"/>
      <c r="M1546" s="25"/>
      <c r="N1546" s="25"/>
      <c r="O1546" s="27"/>
      <c r="P1546" s="159"/>
    </row>
    <row r="1547" spans="2:16" s="43" customFormat="1" ht="12.5" x14ac:dyDescent="0.25">
      <c r="B1547" s="136"/>
      <c r="C1547" s="105"/>
      <c r="F1547" s="27"/>
      <c r="G1547" s="26"/>
      <c r="H1547" s="26"/>
      <c r="I1547" s="24"/>
      <c r="J1547" s="26"/>
      <c r="L1547" s="25"/>
      <c r="M1547" s="25"/>
      <c r="N1547" s="25"/>
      <c r="O1547" s="27"/>
      <c r="P1547" s="159"/>
    </row>
    <row r="1548" spans="2:16" s="43" customFormat="1" ht="12.5" x14ac:dyDescent="0.25">
      <c r="B1548" s="136"/>
      <c r="C1548" s="105"/>
      <c r="F1548" s="27"/>
      <c r="G1548" s="26"/>
      <c r="H1548" s="26"/>
      <c r="I1548" s="24"/>
      <c r="J1548" s="26"/>
      <c r="L1548" s="25"/>
      <c r="M1548" s="25"/>
      <c r="N1548" s="25"/>
      <c r="O1548" s="27"/>
      <c r="P1548" s="159"/>
    </row>
    <row r="1549" spans="2:16" s="43" customFormat="1" ht="12.5" x14ac:dyDescent="0.25">
      <c r="B1549" s="136"/>
      <c r="C1549" s="105"/>
      <c r="F1549" s="27"/>
      <c r="G1549" s="26"/>
      <c r="H1549" s="26"/>
      <c r="I1549" s="24"/>
      <c r="J1549" s="26"/>
      <c r="L1549" s="25"/>
      <c r="M1549" s="25"/>
      <c r="N1549" s="25"/>
      <c r="O1549" s="27"/>
      <c r="P1549" s="159"/>
    </row>
    <row r="1550" spans="2:16" s="43" customFormat="1" ht="12.5" x14ac:dyDescent="0.25">
      <c r="B1550" s="136"/>
      <c r="C1550" s="105"/>
      <c r="F1550" s="27"/>
      <c r="G1550" s="26"/>
      <c r="H1550" s="26"/>
      <c r="I1550" s="24"/>
      <c r="J1550" s="26"/>
      <c r="L1550" s="25"/>
      <c r="M1550" s="25"/>
      <c r="N1550" s="25"/>
      <c r="O1550" s="27"/>
      <c r="P1550" s="159"/>
    </row>
    <row r="1551" spans="2:16" s="43" customFormat="1" ht="12.5" x14ac:dyDescent="0.25">
      <c r="B1551" s="136"/>
      <c r="C1551" s="105"/>
      <c r="F1551" s="27"/>
      <c r="G1551" s="26"/>
      <c r="H1551" s="26"/>
      <c r="I1551" s="24"/>
      <c r="J1551" s="26"/>
      <c r="L1551" s="25"/>
      <c r="M1551" s="25"/>
      <c r="N1551" s="25"/>
      <c r="O1551" s="27"/>
      <c r="P1551" s="159"/>
    </row>
    <row r="1552" spans="2:16" s="43" customFormat="1" ht="12.5" x14ac:dyDescent="0.25">
      <c r="B1552" s="136"/>
      <c r="C1552" s="105"/>
      <c r="F1552" s="27"/>
      <c r="G1552" s="26"/>
      <c r="H1552" s="26"/>
      <c r="I1552" s="24"/>
      <c r="J1552" s="26"/>
      <c r="L1552" s="25"/>
      <c r="M1552" s="25"/>
      <c r="N1552" s="25"/>
      <c r="O1552" s="27"/>
      <c r="P1552" s="159"/>
    </row>
    <row r="1553" spans="2:16" s="43" customFormat="1" ht="12.5" x14ac:dyDescent="0.25">
      <c r="B1553" s="136"/>
      <c r="C1553" s="105"/>
      <c r="F1553" s="27"/>
      <c r="G1553" s="26"/>
      <c r="H1553" s="26"/>
      <c r="I1553" s="24"/>
      <c r="J1553" s="26"/>
      <c r="L1553" s="25"/>
      <c r="M1553" s="25"/>
      <c r="N1553" s="25"/>
      <c r="O1553" s="27"/>
      <c r="P1553" s="159"/>
    </row>
    <row r="1554" spans="2:16" s="43" customFormat="1" ht="12.5" x14ac:dyDescent="0.25">
      <c r="B1554" s="136"/>
      <c r="C1554" s="105"/>
      <c r="F1554" s="27"/>
      <c r="G1554" s="26"/>
      <c r="H1554" s="26"/>
      <c r="I1554" s="24"/>
      <c r="J1554" s="26"/>
      <c r="L1554" s="25"/>
      <c r="M1554" s="25"/>
      <c r="N1554" s="25"/>
      <c r="O1554" s="27"/>
      <c r="P1554" s="159"/>
    </row>
    <row r="1555" spans="2:16" s="43" customFormat="1" ht="12.5" x14ac:dyDescent="0.25">
      <c r="B1555" s="136"/>
      <c r="C1555" s="105"/>
      <c r="F1555" s="27"/>
      <c r="G1555" s="26"/>
      <c r="H1555" s="26"/>
      <c r="I1555" s="24"/>
      <c r="J1555" s="26"/>
      <c r="L1555" s="25"/>
      <c r="M1555" s="25"/>
      <c r="N1555" s="25"/>
      <c r="O1555" s="27"/>
      <c r="P1555" s="159"/>
    </row>
    <row r="1556" spans="2:16" s="43" customFormat="1" ht="12.5" x14ac:dyDescent="0.25">
      <c r="B1556" s="136"/>
      <c r="C1556" s="105"/>
      <c r="F1556" s="27"/>
      <c r="G1556" s="26"/>
      <c r="H1556" s="26"/>
      <c r="I1556" s="24"/>
      <c r="J1556" s="26"/>
      <c r="L1556" s="25"/>
      <c r="M1556" s="25"/>
      <c r="N1556" s="25"/>
      <c r="O1556" s="27"/>
      <c r="P1556" s="159"/>
    </row>
    <row r="1557" spans="2:16" s="43" customFormat="1" ht="12.5" x14ac:dyDescent="0.25">
      <c r="B1557" s="136"/>
      <c r="C1557" s="105"/>
      <c r="F1557" s="27"/>
      <c r="G1557" s="26"/>
      <c r="H1557" s="26"/>
      <c r="I1557" s="24"/>
      <c r="J1557" s="26"/>
      <c r="L1557" s="25"/>
      <c r="M1557" s="25"/>
      <c r="N1557" s="25"/>
      <c r="O1557" s="27"/>
      <c r="P1557" s="159"/>
    </row>
    <row r="1558" spans="2:16" s="43" customFormat="1" ht="12.5" x14ac:dyDescent="0.25">
      <c r="B1558" s="136"/>
      <c r="C1558" s="105"/>
      <c r="F1558" s="27"/>
      <c r="G1558" s="26"/>
      <c r="H1558" s="26"/>
      <c r="I1558" s="24"/>
      <c r="J1558" s="26"/>
      <c r="L1558" s="25"/>
      <c r="M1558" s="25"/>
      <c r="N1558" s="25"/>
      <c r="O1558" s="27"/>
      <c r="P1558" s="159"/>
    </row>
    <row r="1559" spans="2:16" s="43" customFormat="1" ht="12.5" x14ac:dyDescent="0.25">
      <c r="B1559" s="136"/>
      <c r="C1559" s="105"/>
      <c r="F1559" s="27"/>
      <c r="G1559" s="26"/>
      <c r="H1559" s="26"/>
      <c r="I1559" s="24"/>
      <c r="J1559" s="26"/>
      <c r="L1559" s="25"/>
      <c r="M1559" s="25"/>
      <c r="N1559" s="25"/>
      <c r="O1559" s="27"/>
      <c r="P1559" s="159"/>
    </row>
    <row r="1560" spans="2:16" s="43" customFormat="1" ht="12.5" x14ac:dyDescent="0.25">
      <c r="B1560" s="136"/>
      <c r="C1560" s="105"/>
      <c r="F1560" s="27"/>
      <c r="G1560" s="26"/>
      <c r="H1560" s="26"/>
      <c r="I1560" s="24"/>
      <c r="J1560" s="26"/>
      <c r="L1560" s="25"/>
      <c r="M1560" s="25"/>
      <c r="N1560" s="25"/>
      <c r="O1560" s="27"/>
      <c r="P1560" s="159"/>
    </row>
    <row r="1561" spans="2:16" s="43" customFormat="1" ht="12.5" x14ac:dyDescent="0.25">
      <c r="B1561" s="136"/>
      <c r="C1561" s="105"/>
      <c r="F1561" s="27"/>
      <c r="G1561" s="26"/>
      <c r="H1561" s="26"/>
      <c r="I1561" s="24"/>
      <c r="J1561" s="26"/>
      <c r="L1561" s="25"/>
      <c r="M1561" s="25"/>
      <c r="N1561" s="25"/>
      <c r="O1561" s="27"/>
      <c r="P1561" s="159"/>
    </row>
    <row r="1562" spans="2:16" s="43" customFormat="1" ht="12.5" x14ac:dyDescent="0.25">
      <c r="B1562" s="136"/>
      <c r="C1562" s="105"/>
      <c r="F1562" s="27"/>
      <c r="G1562" s="26"/>
      <c r="H1562" s="26"/>
      <c r="I1562" s="24"/>
      <c r="J1562" s="26"/>
      <c r="L1562" s="25"/>
      <c r="M1562" s="25"/>
      <c r="N1562" s="25"/>
      <c r="O1562" s="27"/>
      <c r="P1562" s="159"/>
    </row>
    <row r="1563" spans="2:16" s="43" customFormat="1" ht="12.5" x14ac:dyDescent="0.25">
      <c r="B1563" s="136"/>
      <c r="C1563" s="105"/>
      <c r="F1563" s="27"/>
      <c r="G1563" s="26"/>
      <c r="H1563" s="26"/>
      <c r="I1563" s="24"/>
      <c r="J1563" s="26"/>
      <c r="L1563" s="25"/>
      <c r="M1563" s="25"/>
      <c r="N1563" s="25"/>
      <c r="O1563" s="27"/>
      <c r="P1563" s="159"/>
    </row>
    <row r="1564" spans="2:16" s="43" customFormat="1" ht="12.5" x14ac:dyDescent="0.25">
      <c r="B1564" s="136"/>
      <c r="C1564" s="105"/>
      <c r="F1564" s="27"/>
      <c r="G1564" s="26"/>
      <c r="H1564" s="26"/>
      <c r="I1564" s="24"/>
      <c r="J1564" s="26"/>
      <c r="L1564" s="25"/>
      <c r="M1564" s="25"/>
      <c r="N1564" s="25"/>
      <c r="O1564" s="27"/>
      <c r="P1564" s="159"/>
    </row>
    <row r="1565" spans="2:16" s="43" customFormat="1" ht="12.5" x14ac:dyDescent="0.25">
      <c r="B1565" s="136"/>
      <c r="C1565" s="105"/>
      <c r="F1565" s="27"/>
      <c r="G1565" s="26"/>
      <c r="H1565" s="26"/>
      <c r="I1565" s="24"/>
      <c r="J1565" s="26"/>
      <c r="L1565" s="25"/>
      <c r="M1565" s="25"/>
      <c r="N1565" s="25"/>
      <c r="O1565" s="27"/>
      <c r="P1565" s="159"/>
    </row>
    <row r="1566" spans="2:16" s="43" customFormat="1" ht="12.5" x14ac:dyDescent="0.25">
      <c r="B1566" s="136"/>
      <c r="C1566" s="105"/>
      <c r="F1566" s="27"/>
      <c r="G1566" s="26"/>
      <c r="H1566" s="26"/>
      <c r="I1566" s="24"/>
      <c r="J1566" s="26"/>
      <c r="L1566" s="25"/>
      <c r="M1566" s="25"/>
      <c r="N1566" s="25"/>
      <c r="O1566" s="27"/>
      <c r="P1566" s="159"/>
    </row>
    <row r="1567" spans="2:16" s="43" customFormat="1" ht="12.5" x14ac:dyDescent="0.25">
      <c r="B1567" s="136"/>
      <c r="C1567" s="105"/>
      <c r="F1567" s="27"/>
      <c r="G1567" s="26"/>
      <c r="H1567" s="26"/>
      <c r="I1567" s="24"/>
      <c r="J1567" s="26"/>
      <c r="L1567" s="25"/>
      <c r="M1567" s="25"/>
      <c r="N1567" s="25"/>
      <c r="O1567" s="27"/>
      <c r="P1567" s="159"/>
    </row>
    <row r="1568" spans="2:16" s="43" customFormat="1" ht="12.5" x14ac:dyDescent="0.25">
      <c r="B1568" s="136"/>
      <c r="C1568" s="105"/>
      <c r="F1568" s="27"/>
      <c r="G1568" s="26"/>
      <c r="H1568" s="26"/>
      <c r="I1568" s="24"/>
      <c r="J1568" s="26"/>
      <c r="L1568" s="25"/>
      <c r="M1568" s="25"/>
      <c r="N1568" s="25"/>
      <c r="O1568" s="27"/>
      <c r="P1568" s="159"/>
    </row>
    <row r="1569" spans="2:16" s="43" customFormat="1" ht="12.5" x14ac:dyDescent="0.25">
      <c r="B1569" s="136"/>
      <c r="C1569" s="105"/>
      <c r="F1569" s="27"/>
      <c r="G1569" s="26"/>
      <c r="H1569" s="26"/>
      <c r="I1569" s="24"/>
      <c r="J1569" s="26"/>
      <c r="L1569" s="25"/>
      <c r="M1569" s="25"/>
      <c r="N1569" s="25"/>
      <c r="O1569" s="27"/>
      <c r="P1569" s="159"/>
    </row>
    <row r="1570" spans="2:16" s="43" customFormat="1" ht="12.5" x14ac:dyDescent="0.25">
      <c r="B1570" s="136"/>
      <c r="C1570" s="105"/>
      <c r="F1570" s="27"/>
      <c r="G1570" s="26"/>
      <c r="H1570" s="26"/>
      <c r="I1570" s="24"/>
      <c r="J1570" s="26"/>
      <c r="L1570" s="25"/>
      <c r="M1570" s="25"/>
      <c r="N1570" s="25"/>
      <c r="O1570" s="27"/>
      <c r="P1570" s="159"/>
    </row>
    <row r="1571" spans="2:16" s="43" customFormat="1" ht="12.5" x14ac:dyDescent="0.25">
      <c r="B1571" s="136"/>
      <c r="C1571" s="105"/>
      <c r="F1571" s="27"/>
      <c r="G1571" s="26"/>
      <c r="H1571" s="26"/>
      <c r="I1571" s="24"/>
      <c r="J1571" s="26"/>
      <c r="L1571" s="25"/>
      <c r="M1571" s="25"/>
      <c r="N1571" s="25"/>
      <c r="O1571" s="27"/>
      <c r="P1571" s="159"/>
    </row>
    <row r="1572" spans="2:16" s="43" customFormat="1" ht="12.5" x14ac:dyDescent="0.25">
      <c r="B1572" s="136"/>
      <c r="C1572" s="105"/>
      <c r="F1572" s="27"/>
      <c r="G1572" s="26"/>
      <c r="H1572" s="26"/>
      <c r="I1572" s="24"/>
      <c r="J1572" s="26"/>
      <c r="L1572" s="25"/>
      <c r="M1572" s="25"/>
      <c r="N1572" s="25"/>
      <c r="O1572" s="27"/>
      <c r="P1572" s="159"/>
    </row>
    <row r="1573" spans="2:16" s="43" customFormat="1" ht="12.5" x14ac:dyDescent="0.25">
      <c r="B1573" s="136"/>
      <c r="C1573" s="105"/>
      <c r="F1573" s="27"/>
      <c r="G1573" s="26"/>
      <c r="H1573" s="26"/>
      <c r="I1573" s="24"/>
      <c r="J1573" s="26"/>
      <c r="L1573" s="25"/>
      <c r="M1573" s="25"/>
      <c r="N1573" s="25"/>
      <c r="O1573" s="27"/>
      <c r="P1573" s="159"/>
    </row>
    <row r="1574" spans="2:16" s="43" customFormat="1" ht="12.5" x14ac:dyDescent="0.25">
      <c r="B1574" s="136"/>
      <c r="C1574" s="105"/>
      <c r="F1574" s="27"/>
      <c r="G1574" s="26"/>
      <c r="H1574" s="26"/>
      <c r="I1574" s="24"/>
      <c r="J1574" s="26"/>
      <c r="L1574" s="25"/>
      <c r="M1574" s="25"/>
      <c r="N1574" s="25"/>
      <c r="O1574" s="27"/>
      <c r="P1574" s="159"/>
    </row>
    <row r="1575" spans="2:16" s="43" customFormat="1" ht="12.5" x14ac:dyDescent="0.25">
      <c r="B1575" s="136"/>
      <c r="C1575" s="105"/>
      <c r="F1575" s="27"/>
      <c r="G1575" s="26"/>
      <c r="H1575" s="26"/>
      <c r="I1575" s="24"/>
      <c r="J1575" s="26"/>
      <c r="L1575" s="25"/>
      <c r="M1575" s="25"/>
      <c r="N1575" s="25"/>
      <c r="O1575" s="27"/>
      <c r="P1575" s="159"/>
    </row>
    <row r="1576" spans="2:16" s="43" customFormat="1" ht="12.5" x14ac:dyDescent="0.25">
      <c r="B1576" s="136"/>
      <c r="C1576" s="105"/>
      <c r="F1576" s="27"/>
      <c r="G1576" s="26"/>
      <c r="H1576" s="26"/>
      <c r="I1576" s="24"/>
      <c r="J1576" s="26"/>
      <c r="L1576" s="25"/>
      <c r="M1576" s="25"/>
      <c r="N1576" s="25"/>
      <c r="O1576" s="27"/>
      <c r="P1576" s="159"/>
    </row>
    <row r="1577" spans="2:16" s="43" customFormat="1" ht="12.5" x14ac:dyDescent="0.25">
      <c r="B1577" s="136"/>
      <c r="C1577" s="105"/>
      <c r="F1577" s="27"/>
      <c r="G1577" s="26"/>
      <c r="H1577" s="26"/>
      <c r="I1577" s="24"/>
      <c r="J1577" s="26"/>
      <c r="L1577" s="25"/>
      <c r="M1577" s="25"/>
      <c r="N1577" s="25"/>
      <c r="O1577" s="27"/>
      <c r="P1577" s="159"/>
    </row>
    <row r="1578" spans="2:16" s="43" customFormat="1" ht="12.5" x14ac:dyDescent="0.25">
      <c r="B1578" s="136"/>
      <c r="C1578" s="105"/>
      <c r="F1578" s="27"/>
      <c r="G1578" s="26"/>
      <c r="H1578" s="26"/>
      <c r="I1578" s="24"/>
      <c r="J1578" s="26"/>
      <c r="L1578" s="25"/>
      <c r="M1578" s="25"/>
      <c r="N1578" s="25"/>
      <c r="O1578" s="27"/>
      <c r="P1578" s="159"/>
    </row>
    <row r="1579" spans="2:16" s="43" customFormat="1" ht="12.5" x14ac:dyDescent="0.25">
      <c r="B1579" s="136"/>
      <c r="C1579" s="105"/>
      <c r="F1579" s="27"/>
      <c r="G1579" s="26"/>
      <c r="H1579" s="26"/>
      <c r="I1579" s="24"/>
      <c r="J1579" s="26"/>
      <c r="L1579" s="25"/>
      <c r="M1579" s="25"/>
      <c r="N1579" s="25"/>
      <c r="O1579" s="27"/>
      <c r="P1579" s="159"/>
    </row>
    <row r="1580" spans="2:16" s="43" customFormat="1" ht="12.5" x14ac:dyDescent="0.25">
      <c r="B1580" s="136"/>
      <c r="C1580" s="105"/>
      <c r="F1580" s="27"/>
      <c r="G1580" s="26"/>
      <c r="H1580" s="26"/>
      <c r="I1580" s="24"/>
      <c r="J1580" s="26"/>
      <c r="L1580" s="25"/>
      <c r="M1580" s="25"/>
      <c r="N1580" s="25"/>
      <c r="O1580" s="27"/>
      <c r="P1580" s="159"/>
    </row>
    <row r="1581" spans="2:16" s="43" customFormat="1" ht="12.5" x14ac:dyDescent="0.25">
      <c r="B1581" s="136"/>
      <c r="C1581" s="105"/>
      <c r="F1581" s="27"/>
      <c r="G1581" s="26"/>
      <c r="H1581" s="26"/>
      <c r="I1581" s="24"/>
      <c r="J1581" s="26"/>
      <c r="L1581" s="25"/>
      <c r="M1581" s="25"/>
      <c r="N1581" s="25"/>
      <c r="O1581" s="27"/>
      <c r="P1581" s="159"/>
    </row>
    <row r="1582" spans="2:16" s="43" customFormat="1" ht="12.5" x14ac:dyDescent="0.25">
      <c r="B1582" s="136"/>
      <c r="C1582" s="105"/>
      <c r="F1582" s="27"/>
      <c r="G1582" s="26"/>
      <c r="H1582" s="26"/>
      <c r="I1582" s="24"/>
      <c r="J1582" s="26"/>
      <c r="L1582" s="25"/>
      <c r="M1582" s="25"/>
      <c r="N1582" s="25"/>
      <c r="O1582" s="27"/>
      <c r="P1582" s="159"/>
    </row>
    <row r="1583" spans="2:16" s="43" customFormat="1" ht="12.5" x14ac:dyDescent="0.25">
      <c r="B1583" s="136"/>
      <c r="C1583" s="105"/>
      <c r="F1583" s="27"/>
      <c r="G1583" s="26"/>
      <c r="H1583" s="26"/>
      <c r="I1583" s="24"/>
      <c r="J1583" s="26"/>
      <c r="L1583" s="25"/>
      <c r="M1583" s="25"/>
      <c r="N1583" s="25"/>
      <c r="O1583" s="27"/>
      <c r="P1583" s="159"/>
    </row>
    <row r="1584" spans="2:16" s="43" customFormat="1" ht="12.5" x14ac:dyDescent="0.25">
      <c r="B1584" s="136"/>
      <c r="C1584" s="105"/>
      <c r="F1584" s="27"/>
      <c r="G1584" s="26"/>
      <c r="H1584" s="26"/>
      <c r="I1584" s="24"/>
      <c r="J1584" s="26"/>
      <c r="L1584" s="25"/>
      <c r="M1584" s="25"/>
      <c r="N1584" s="25"/>
      <c r="O1584" s="27"/>
      <c r="P1584" s="159"/>
    </row>
    <row r="1585" spans="2:16" s="43" customFormat="1" ht="12.5" x14ac:dyDescent="0.25">
      <c r="B1585" s="136"/>
      <c r="C1585" s="105"/>
      <c r="F1585" s="27"/>
      <c r="G1585" s="26"/>
      <c r="H1585" s="26"/>
      <c r="I1585" s="24"/>
      <c r="J1585" s="26"/>
      <c r="L1585" s="25"/>
      <c r="M1585" s="25"/>
      <c r="N1585" s="25"/>
      <c r="O1585" s="27"/>
      <c r="P1585" s="159"/>
    </row>
    <row r="1586" spans="2:16" s="43" customFormat="1" ht="12.5" x14ac:dyDescent="0.25">
      <c r="B1586" s="136"/>
      <c r="C1586" s="105"/>
      <c r="F1586" s="27"/>
      <c r="G1586" s="26"/>
      <c r="H1586" s="26"/>
      <c r="I1586" s="24"/>
      <c r="J1586" s="26"/>
      <c r="L1586" s="25"/>
      <c r="M1586" s="25"/>
      <c r="N1586" s="25"/>
      <c r="O1586" s="27"/>
      <c r="P1586" s="159"/>
    </row>
    <row r="1587" spans="2:16" s="43" customFormat="1" ht="12.5" x14ac:dyDescent="0.25">
      <c r="B1587" s="136"/>
      <c r="C1587" s="105"/>
      <c r="F1587" s="27"/>
      <c r="G1587" s="26"/>
      <c r="H1587" s="26"/>
      <c r="I1587" s="24"/>
      <c r="J1587" s="26"/>
      <c r="L1587" s="25"/>
      <c r="M1587" s="25"/>
      <c r="N1587" s="25"/>
      <c r="O1587" s="27"/>
      <c r="P1587" s="159"/>
    </row>
    <row r="1588" spans="2:16" s="43" customFormat="1" ht="12.5" x14ac:dyDescent="0.25">
      <c r="B1588" s="136"/>
      <c r="C1588" s="105"/>
      <c r="F1588" s="27"/>
      <c r="G1588" s="26"/>
      <c r="H1588" s="26"/>
      <c r="I1588" s="24"/>
      <c r="J1588" s="26"/>
      <c r="L1588" s="25"/>
      <c r="M1588" s="25"/>
      <c r="N1588" s="25"/>
      <c r="O1588" s="27"/>
      <c r="P1588" s="159"/>
    </row>
    <row r="1589" spans="2:16" s="43" customFormat="1" ht="12.5" x14ac:dyDescent="0.25">
      <c r="B1589" s="136"/>
      <c r="C1589" s="105"/>
      <c r="F1589" s="27"/>
      <c r="G1589" s="26"/>
      <c r="H1589" s="26"/>
      <c r="I1589" s="24"/>
      <c r="J1589" s="26"/>
      <c r="L1589" s="25"/>
      <c r="M1589" s="25"/>
      <c r="N1589" s="25"/>
      <c r="O1589" s="27"/>
      <c r="P1589" s="159"/>
    </row>
    <row r="1590" spans="2:16" s="43" customFormat="1" ht="12.5" x14ac:dyDescent="0.25">
      <c r="B1590" s="136"/>
      <c r="C1590" s="105"/>
      <c r="F1590" s="27"/>
      <c r="G1590" s="26"/>
      <c r="H1590" s="26"/>
      <c r="I1590" s="24"/>
      <c r="J1590" s="26"/>
      <c r="L1590" s="25"/>
      <c r="M1590" s="25"/>
      <c r="N1590" s="25"/>
      <c r="O1590" s="27"/>
      <c r="P1590" s="159"/>
    </row>
    <row r="1591" spans="2:16" s="43" customFormat="1" ht="12.5" x14ac:dyDescent="0.25">
      <c r="B1591" s="136"/>
      <c r="C1591" s="105"/>
      <c r="F1591" s="27"/>
      <c r="G1591" s="26"/>
      <c r="H1591" s="26"/>
      <c r="I1591" s="24"/>
      <c r="J1591" s="26"/>
      <c r="L1591" s="25"/>
      <c r="M1591" s="25"/>
      <c r="N1591" s="25"/>
      <c r="O1591" s="27"/>
      <c r="P1591" s="159"/>
    </row>
    <row r="1592" spans="2:16" s="43" customFormat="1" ht="12.5" x14ac:dyDescent="0.25">
      <c r="B1592" s="136"/>
      <c r="C1592" s="105"/>
      <c r="F1592" s="27"/>
      <c r="G1592" s="26"/>
      <c r="H1592" s="26"/>
      <c r="I1592" s="24"/>
      <c r="J1592" s="26"/>
      <c r="L1592" s="25"/>
      <c r="M1592" s="25"/>
      <c r="N1592" s="25"/>
      <c r="O1592" s="27"/>
      <c r="P1592" s="159"/>
    </row>
    <row r="1593" spans="2:16" s="43" customFormat="1" ht="12.5" x14ac:dyDescent="0.25">
      <c r="B1593" s="136"/>
      <c r="C1593" s="105"/>
      <c r="F1593" s="27"/>
      <c r="G1593" s="26"/>
      <c r="H1593" s="26"/>
      <c r="I1593" s="24"/>
      <c r="J1593" s="26"/>
      <c r="L1593" s="25"/>
      <c r="M1593" s="25"/>
      <c r="N1593" s="25"/>
      <c r="O1593" s="27"/>
      <c r="P1593" s="159"/>
    </row>
    <row r="1594" spans="2:16" s="43" customFormat="1" ht="12.5" x14ac:dyDescent="0.25">
      <c r="B1594" s="136"/>
      <c r="C1594" s="105"/>
      <c r="F1594" s="27"/>
      <c r="G1594" s="26"/>
      <c r="H1594" s="26"/>
      <c r="I1594" s="24"/>
      <c r="J1594" s="26"/>
      <c r="L1594" s="25"/>
      <c r="M1594" s="25"/>
      <c r="N1594" s="25"/>
      <c r="O1594" s="27"/>
      <c r="P1594" s="159"/>
    </row>
    <row r="1595" spans="2:16" s="43" customFormat="1" ht="12.5" x14ac:dyDescent="0.25">
      <c r="B1595" s="136"/>
      <c r="C1595" s="105"/>
      <c r="F1595" s="27"/>
      <c r="G1595" s="26"/>
      <c r="H1595" s="26"/>
      <c r="I1595" s="24"/>
      <c r="J1595" s="26"/>
      <c r="L1595" s="25"/>
      <c r="M1595" s="25"/>
      <c r="N1595" s="25"/>
      <c r="O1595" s="27"/>
      <c r="P1595" s="159"/>
    </row>
    <row r="1596" spans="2:16" s="43" customFormat="1" ht="12.5" x14ac:dyDescent="0.25">
      <c r="B1596" s="136"/>
      <c r="C1596" s="105"/>
      <c r="F1596" s="27"/>
      <c r="G1596" s="26"/>
      <c r="H1596" s="26"/>
      <c r="I1596" s="24"/>
      <c r="J1596" s="26"/>
      <c r="L1596" s="25"/>
      <c r="M1596" s="25"/>
      <c r="N1596" s="25"/>
      <c r="O1596" s="27"/>
      <c r="P1596" s="159"/>
    </row>
    <row r="1597" spans="2:16" s="43" customFormat="1" ht="12.5" x14ac:dyDescent="0.25">
      <c r="B1597" s="136"/>
      <c r="C1597" s="105"/>
      <c r="F1597" s="27"/>
      <c r="G1597" s="26"/>
      <c r="H1597" s="26"/>
      <c r="I1597" s="24"/>
      <c r="J1597" s="26"/>
      <c r="L1597" s="25"/>
      <c r="M1597" s="25"/>
      <c r="N1597" s="25"/>
      <c r="O1597" s="27"/>
      <c r="P1597" s="159"/>
    </row>
    <row r="1598" spans="2:16" s="43" customFormat="1" ht="12.5" x14ac:dyDescent="0.25">
      <c r="B1598" s="136"/>
      <c r="C1598" s="105"/>
      <c r="F1598" s="27"/>
      <c r="G1598" s="26"/>
      <c r="H1598" s="26"/>
      <c r="I1598" s="24"/>
      <c r="J1598" s="26"/>
      <c r="L1598" s="25"/>
      <c r="M1598" s="25"/>
      <c r="N1598" s="25"/>
      <c r="O1598" s="27"/>
      <c r="P1598" s="159"/>
    </row>
    <row r="1599" spans="2:16" s="43" customFormat="1" ht="12.5" x14ac:dyDescent="0.25">
      <c r="B1599" s="136"/>
      <c r="C1599" s="105"/>
      <c r="F1599" s="27"/>
      <c r="G1599" s="26"/>
      <c r="H1599" s="26"/>
      <c r="I1599" s="24"/>
      <c r="J1599" s="26"/>
      <c r="L1599" s="25"/>
      <c r="M1599" s="25"/>
      <c r="N1599" s="25"/>
      <c r="O1599" s="27"/>
      <c r="P1599" s="159"/>
    </row>
    <row r="1600" spans="2:16" s="43" customFormat="1" ht="12.5" x14ac:dyDescent="0.25">
      <c r="B1600" s="136"/>
      <c r="C1600" s="105"/>
      <c r="F1600" s="27"/>
      <c r="G1600" s="26"/>
      <c r="H1600" s="26"/>
      <c r="I1600" s="24"/>
      <c r="J1600" s="26"/>
      <c r="L1600" s="25"/>
      <c r="M1600" s="25"/>
      <c r="N1600" s="25"/>
      <c r="O1600" s="27"/>
      <c r="P1600" s="159"/>
    </row>
    <row r="1601" spans="2:16" s="43" customFormat="1" ht="12.5" x14ac:dyDescent="0.25">
      <c r="B1601" s="136"/>
      <c r="C1601" s="105"/>
      <c r="F1601" s="27"/>
      <c r="G1601" s="26"/>
      <c r="H1601" s="26"/>
      <c r="I1601" s="24"/>
      <c r="J1601" s="26"/>
      <c r="L1601" s="25"/>
      <c r="M1601" s="25"/>
      <c r="N1601" s="25"/>
      <c r="O1601" s="27"/>
      <c r="P1601" s="159"/>
    </row>
    <row r="1602" spans="2:16" s="43" customFormat="1" ht="12.5" x14ac:dyDescent="0.25">
      <c r="B1602" s="136"/>
      <c r="C1602" s="105"/>
      <c r="F1602" s="27"/>
      <c r="G1602" s="26"/>
      <c r="H1602" s="26"/>
      <c r="I1602" s="24"/>
      <c r="J1602" s="26"/>
      <c r="L1602" s="25"/>
      <c r="M1602" s="25"/>
      <c r="N1602" s="25"/>
      <c r="O1602" s="27"/>
      <c r="P1602" s="159"/>
    </row>
    <row r="1603" spans="2:16" s="43" customFormat="1" ht="12.5" x14ac:dyDescent="0.25">
      <c r="B1603" s="136"/>
      <c r="C1603" s="105"/>
      <c r="F1603" s="27"/>
      <c r="G1603" s="26"/>
      <c r="H1603" s="26"/>
      <c r="I1603" s="24"/>
      <c r="J1603" s="26"/>
      <c r="L1603" s="25"/>
      <c r="M1603" s="25"/>
      <c r="N1603" s="25"/>
      <c r="O1603" s="27"/>
      <c r="P1603" s="159"/>
    </row>
    <row r="1604" spans="2:16" s="43" customFormat="1" ht="12.5" x14ac:dyDescent="0.25">
      <c r="B1604" s="136"/>
      <c r="C1604" s="105"/>
      <c r="F1604" s="27"/>
      <c r="G1604" s="26"/>
      <c r="H1604" s="26"/>
      <c r="I1604" s="24"/>
      <c r="J1604" s="26"/>
      <c r="L1604" s="25"/>
      <c r="M1604" s="25"/>
      <c r="N1604" s="25"/>
      <c r="O1604" s="27"/>
      <c r="P1604" s="159"/>
    </row>
    <row r="1605" spans="2:16" s="43" customFormat="1" ht="12.5" x14ac:dyDescent="0.25">
      <c r="B1605" s="136"/>
      <c r="C1605" s="105"/>
      <c r="F1605" s="27"/>
      <c r="G1605" s="26"/>
      <c r="H1605" s="26"/>
      <c r="I1605" s="24"/>
      <c r="J1605" s="26"/>
      <c r="L1605" s="25"/>
      <c r="M1605" s="25"/>
      <c r="N1605" s="25"/>
      <c r="O1605" s="27"/>
      <c r="P1605" s="159"/>
    </row>
    <row r="1606" spans="2:16" s="43" customFormat="1" ht="12.5" x14ac:dyDescent="0.25">
      <c r="B1606" s="136"/>
      <c r="C1606" s="105"/>
      <c r="F1606" s="27"/>
      <c r="G1606" s="26"/>
      <c r="H1606" s="26"/>
      <c r="I1606" s="24"/>
      <c r="J1606" s="26"/>
      <c r="L1606" s="25"/>
      <c r="M1606" s="25"/>
      <c r="N1606" s="25"/>
      <c r="O1606" s="27"/>
      <c r="P1606" s="159"/>
    </row>
    <row r="1607" spans="2:16" s="43" customFormat="1" ht="12.5" x14ac:dyDescent="0.25">
      <c r="B1607" s="136"/>
      <c r="C1607" s="105"/>
      <c r="F1607" s="27"/>
      <c r="G1607" s="26"/>
      <c r="H1607" s="26"/>
      <c r="I1607" s="24"/>
      <c r="J1607" s="26"/>
      <c r="L1607" s="25"/>
      <c r="M1607" s="25"/>
      <c r="N1607" s="25"/>
      <c r="O1607" s="27"/>
      <c r="P1607" s="159"/>
    </row>
    <row r="1608" spans="2:16" s="43" customFormat="1" ht="12.5" x14ac:dyDescent="0.25">
      <c r="B1608" s="136"/>
      <c r="C1608" s="105"/>
      <c r="F1608" s="27"/>
      <c r="G1608" s="26"/>
      <c r="H1608" s="26"/>
      <c r="I1608" s="24"/>
      <c r="J1608" s="26"/>
      <c r="L1608" s="25"/>
      <c r="M1608" s="25"/>
      <c r="N1608" s="25"/>
      <c r="O1608" s="27"/>
      <c r="P1608" s="159"/>
    </row>
    <row r="1609" spans="2:16" s="43" customFormat="1" ht="12.5" x14ac:dyDescent="0.25">
      <c r="B1609" s="136"/>
      <c r="C1609" s="105"/>
      <c r="F1609" s="27"/>
      <c r="G1609" s="26"/>
      <c r="H1609" s="26"/>
      <c r="I1609" s="24"/>
      <c r="J1609" s="26"/>
      <c r="L1609" s="25"/>
      <c r="M1609" s="25"/>
      <c r="N1609" s="25"/>
      <c r="O1609" s="27"/>
      <c r="P1609" s="159"/>
    </row>
    <row r="1610" spans="2:16" s="43" customFormat="1" ht="12.5" x14ac:dyDescent="0.25">
      <c r="B1610" s="136"/>
      <c r="C1610" s="105"/>
      <c r="F1610" s="27"/>
      <c r="G1610" s="26"/>
      <c r="H1610" s="26"/>
      <c r="I1610" s="24"/>
      <c r="J1610" s="26"/>
      <c r="L1610" s="25"/>
      <c r="M1610" s="25"/>
      <c r="N1610" s="25"/>
      <c r="O1610" s="27"/>
      <c r="P1610" s="159"/>
    </row>
    <row r="1611" spans="2:16" s="43" customFormat="1" ht="12.5" x14ac:dyDescent="0.25">
      <c r="B1611" s="136"/>
      <c r="C1611" s="105"/>
      <c r="F1611" s="27"/>
      <c r="G1611" s="26"/>
      <c r="H1611" s="26"/>
      <c r="I1611" s="24"/>
      <c r="J1611" s="26"/>
      <c r="L1611" s="25"/>
      <c r="M1611" s="25"/>
      <c r="N1611" s="25"/>
      <c r="O1611" s="27"/>
      <c r="P1611" s="159"/>
    </row>
    <row r="1612" spans="2:16" s="43" customFormat="1" ht="12.5" x14ac:dyDescent="0.25">
      <c r="B1612" s="136"/>
      <c r="C1612" s="105"/>
      <c r="F1612" s="27"/>
      <c r="G1612" s="26"/>
      <c r="H1612" s="26"/>
      <c r="I1612" s="24"/>
      <c r="J1612" s="26"/>
      <c r="L1612" s="25"/>
      <c r="M1612" s="25"/>
      <c r="N1612" s="25"/>
      <c r="O1612" s="27"/>
      <c r="P1612" s="159"/>
    </row>
    <row r="1613" spans="2:16" s="43" customFormat="1" ht="12.5" x14ac:dyDescent="0.25">
      <c r="B1613" s="136"/>
      <c r="C1613" s="105"/>
      <c r="F1613" s="27"/>
      <c r="G1613" s="26"/>
      <c r="H1613" s="26"/>
      <c r="I1613" s="24"/>
      <c r="J1613" s="26"/>
      <c r="L1613" s="25"/>
      <c r="M1613" s="25"/>
      <c r="N1613" s="25"/>
      <c r="O1613" s="27"/>
      <c r="P1613" s="159"/>
    </row>
    <row r="1614" spans="2:16" s="43" customFormat="1" ht="12.5" x14ac:dyDescent="0.25">
      <c r="B1614" s="136"/>
      <c r="C1614" s="105"/>
      <c r="F1614" s="27"/>
      <c r="G1614" s="26"/>
      <c r="H1614" s="26"/>
      <c r="I1614" s="24"/>
      <c r="J1614" s="26"/>
      <c r="L1614" s="25"/>
      <c r="M1614" s="25"/>
      <c r="N1614" s="25"/>
      <c r="O1614" s="27"/>
      <c r="P1614" s="159"/>
    </row>
    <row r="1615" spans="2:16" s="43" customFormat="1" ht="12.5" x14ac:dyDescent="0.25">
      <c r="B1615" s="136"/>
      <c r="C1615" s="105"/>
      <c r="F1615" s="27"/>
      <c r="G1615" s="26"/>
      <c r="H1615" s="26"/>
      <c r="I1615" s="24"/>
      <c r="J1615" s="26"/>
      <c r="L1615" s="25"/>
      <c r="M1615" s="25"/>
      <c r="N1615" s="25"/>
      <c r="O1615" s="27"/>
      <c r="P1615" s="159"/>
    </row>
    <row r="1616" spans="2:16" s="43" customFormat="1" ht="12.5" x14ac:dyDescent="0.25">
      <c r="B1616" s="136"/>
      <c r="C1616" s="105"/>
      <c r="F1616" s="27"/>
      <c r="G1616" s="26"/>
      <c r="H1616" s="26"/>
      <c r="I1616" s="24"/>
      <c r="J1616" s="26"/>
      <c r="L1616" s="25"/>
      <c r="M1616" s="25"/>
      <c r="N1616" s="25"/>
      <c r="O1616" s="27"/>
      <c r="P1616" s="159"/>
    </row>
    <row r="1617" spans="2:16" s="43" customFormat="1" ht="12.5" x14ac:dyDescent="0.25">
      <c r="B1617" s="136"/>
      <c r="C1617" s="105"/>
      <c r="F1617" s="27"/>
      <c r="G1617" s="26"/>
      <c r="H1617" s="26"/>
      <c r="I1617" s="24"/>
      <c r="J1617" s="26"/>
      <c r="L1617" s="25"/>
      <c r="M1617" s="25"/>
      <c r="N1617" s="25"/>
      <c r="O1617" s="27"/>
      <c r="P1617" s="159"/>
    </row>
    <row r="1618" spans="2:16" s="43" customFormat="1" ht="12.5" x14ac:dyDescent="0.25">
      <c r="B1618" s="136"/>
      <c r="C1618" s="105"/>
      <c r="F1618" s="27"/>
      <c r="G1618" s="26"/>
      <c r="H1618" s="26"/>
      <c r="I1618" s="24"/>
      <c r="J1618" s="26"/>
      <c r="L1618" s="25"/>
      <c r="M1618" s="25"/>
      <c r="N1618" s="25"/>
      <c r="O1618" s="27"/>
      <c r="P1618" s="159"/>
    </row>
    <row r="1619" spans="2:16" s="43" customFormat="1" ht="12.5" x14ac:dyDescent="0.25">
      <c r="B1619" s="136"/>
      <c r="C1619" s="105"/>
      <c r="F1619" s="27"/>
      <c r="G1619" s="26"/>
      <c r="H1619" s="26"/>
      <c r="I1619" s="24"/>
      <c r="J1619" s="26"/>
      <c r="L1619" s="25"/>
      <c r="M1619" s="25"/>
      <c r="N1619" s="25"/>
      <c r="O1619" s="27"/>
      <c r="P1619" s="159"/>
    </row>
    <row r="1620" spans="2:16" s="43" customFormat="1" ht="12.5" x14ac:dyDescent="0.25">
      <c r="B1620" s="136"/>
      <c r="C1620" s="105"/>
      <c r="F1620" s="27"/>
      <c r="G1620" s="26"/>
      <c r="H1620" s="26"/>
      <c r="I1620" s="24"/>
      <c r="J1620" s="26"/>
      <c r="L1620" s="25"/>
      <c r="M1620" s="25"/>
      <c r="N1620" s="25"/>
      <c r="O1620" s="27"/>
      <c r="P1620" s="159"/>
    </row>
    <row r="1621" spans="2:16" s="43" customFormat="1" ht="12.5" x14ac:dyDescent="0.25">
      <c r="B1621" s="136"/>
      <c r="C1621" s="105"/>
      <c r="F1621" s="27"/>
      <c r="G1621" s="26"/>
      <c r="H1621" s="26"/>
      <c r="I1621" s="24"/>
      <c r="J1621" s="26"/>
      <c r="L1621" s="25"/>
      <c r="M1621" s="25"/>
      <c r="N1621" s="25"/>
      <c r="O1621" s="27"/>
      <c r="P1621" s="159"/>
    </row>
    <row r="1622" spans="2:16" s="43" customFormat="1" ht="12.5" x14ac:dyDescent="0.25">
      <c r="B1622" s="136"/>
      <c r="C1622" s="105"/>
      <c r="F1622" s="27"/>
      <c r="G1622" s="26"/>
      <c r="H1622" s="26"/>
      <c r="I1622" s="24"/>
      <c r="J1622" s="26"/>
      <c r="L1622" s="25"/>
      <c r="M1622" s="25"/>
      <c r="N1622" s="25"/>
      <c r="O1622" s="27"/>
      <c r="P1622" s="159"/>
    </row>
    <row r="1623" spans="2:16" s="43" customFormat="1" ht="12.5" x14ac:dyDescent="0.25">
      <c r="B1623" s="136"/>
      <c r="C1623" s="105"/>
      <c r="F1623" s="27"/>
      <c r="G1623" s="26"/>
      <c r="H1623" s="26"/>
      <c r="I1623" s="24"/>
      <c r="J1623" s="26"/>
      <c r="L1623" s="25"/>
      <c r="M1623" s="25"/>
      <c r="N1623" s="25"/>
      <c r="O1623" s="27"/>
      <c r="P1623" s="159"/>
    </row>
    <row r="1624" spans="2:16" s="43" customFormat="1" ht="12.5" x14ac:dyDescent="0.25">
      <c r="B1624" s="136"/>
      <c r="C1624" s="105"/>
      <c r="F1624" s="27"/>
      <c r="G1624" s="26"/>
      <c r="H1624" s="26"/>
      <c r="I1624" s="24"/>
      <c r="J1624" s="26"/>
      <c r="L1624" s="25"/>
      <c r="M1624" s="25"/>
      <c r="N1624" s="25"/>
      <c r="O1624" s="27"/>
      <c r="P1624" s="159"/>
    </row>
    <row r="1625" spans="2:16" s="43" customFormat="1" ht="12.5" x14ac:dyDescent="0.25">
      <c r="B1625" s="136"/>
      <c r="C1625" s="105"/>
      <c r="F1625" s="27"/>
      <c r="G1625" s="26"/>
      <c r="H1625" s="26"/>
      <c r="I1625" s="24"/>
      <c r="J1625" s="26"/>
      <c r="L1625" s="25"/>
      <c r="M1625" s="25"/>
      <c r="N1625" s="25"/>
      <c r="O1625" s="27"/>
      <c r="P1625" s="159"/>
    </row>
    <row r="1626" spans="2:16" s="43" customFormat="1" ht="12.5" x14ac:dyDescent="0.25">
      <c r="B1626" s="136"/>
      <c r="C1626" s="105"/>
      <c r="F1626" s="27"/>
      <c r="G1626" s="26"/>
      <c r="H1626" s="26"/>
      <c r="I1626" s="24"/>
      <c r="J1626" s="26"/>
      <c r="L1626" s="25"/>
      <c r="M1626" s="25"/>
      <c r="N1626" s="25"/>
      <c r="O1626" s="27"/>
      <c r="P1626" s="159"/>
    </row>
    <row r="1627" spans="2:16" s="43" customFormat="1" ht="12.5" x14ac:dyDescent="0.25">
      <c r="B1627" s="136"/>
      <c r="C1627" s="105"/>
      <c r="F1627" s="27"/>
      <c r="G1627" s="26"/>
      <c r="H1627" s="26"/>
      <c r="I1627" s="24"/>
      <c r="J1627" s="26"/>
      <c r="L1627" s="25"/>
      <c r="M1627" s="25"/>
      <c r="N1627" s="25"/>
      <c r="O1627" s="27"/>
      <c r="P1627" s="159"/>
    </row>
    <row r="1628" spans="2:16" s="43" customFormat="1" ht="12.5" x14ac:dyDescent="0.25">
      <c r="B1628" s="136"/>
      <c r="C1628" s="105"/>
      <c r="F1628" s="27"/>
      <c r="G1628" s="26"/>
      <c r="H1628" s="26"/>
      <c r="I1628" s="24"/>
      <c r="J1628" s="26"/>
      <c r="L1628" s="25"/>
      <c r="M1628" s="25"/>
      <c r="N1628" s="25"/>
      <c r="O1628" s="27"/>
      <c r="P1628" s="159"/>
    </row>
    <row r="1629" spans="2:16" s="43" customFormat="1" ht="12.5" x14ac:dyDescent="0.25">
      <c r="B1629" s="136"/>
      <c r="C1629" s="105"/>
      <c r="F1629" s="27"/>
      <c r="G1629" s="26"/>
      <c r="H1629" s="26"/>
      <c r="I1629" s="24"/>
      <c r="J1629" s="26"/>
      <c r="L1629" s="25"/>
      <c r="M1629" s="25"/>
      <c r="N1629" s="25"/>
      <c r="O1629" s="27"/>
      <c r="P1629" s="159"/>
    </row>
    <row r="1630" spans="2:16" s="43" customFormat="1" ht="12.5" x14ac:dyDescent="0.25">
      <c r="B1630" s="136"/>
      <c r="C1630" s="105"/>
      <c r="F1630" s="27"/>
      <c r="G1630" s="26"/>
      <c r="H1630" s="26"/>
      <c r="I1630" s="24"/>
      <c r="J1630" s="26"/>
      <c r="L1630" s="25"/>
      <c r="M1630" s="25"/>
      <c r="N1630" s="25"/>
      <c r="O1630" s="27"/>
      <c r="P1630" s="159"/>
    </row>
    <row r="1631" spans="2:16" s="43" customFormat="1" ht="12.5" x14ac:dyDescent="0.25">
      <c r="B1631" s="136"/>
      <c r="C1631" s="105"/>
      <c r="F1631" s="27"/>
      <c r="G1631" s="26"/>
      <c r="H1631" s="26"/>
      <c r="I1631" s="24"/>
      <c r="J1631" s="26"/>
      <c r="L1631" s="25"/>
      <c r="M1631" s="25"/>
      <c r="N1631" s="25"/>
      <c r="O1631" s="27"/>
      <c r="P1631" s="159"/>
    </row>
    <row r="1632" spans="2:16" s="43" customFormat="1" ht="12.5" x14ac:dyDescent="0.25">
      <c r="B1632" s="136"/>
      <c r="C1632" s="105"/>
      <c r="F1632" s="27"/>
      <c r="G1632" s="26"/>
      <c r="H1632" s="26"/>
      <c r="I1632" s="24"/>
      <c r="J1632" s="26"/>
      <c r="L1632" s="25"/>
      <c r="M1632" s="25"/>
      <c r="N1632" s="25"/>
      <c r="O1632" s="27"/>
      <c r="P1632" s="159"/>
    </row>
    <row r="1633" spans="2:16" s="43" customFormat="1" ht="12.5" x14ac:dyDescent="0.25">
      <c r="B1633" s="136"/>
      <c r="C1633" s="105"/>
      <c r="F1633" s="27"/>
      <c r="G1633" s="26"/>
      <c r="H1633" s="26"/>
      <c r="I1633" s="24"/>
      <c r="J1633" s="26"/>
      <c r="L1633" s="25"/>
      <c r="M1633" s="25"/>
      <c r="N1633" s="25"/>
      <c r="O1633" s="27"/>
      <c r="P1633" s="159"/>
    </row>
    <row r="1634" spans="2:16" s="43" customFormat="1" ht="12.5" x14ac:dyDescent="0.25">
      <c r="B1634" s="136"/>
      <c r="C1634" s="105"/>
      <c r="F1634" s="27"/>
      <c r="G1634" s="26"/>
      <c r="H1634" s="26"/>
      <c r="I1634" s="24"/>
      <c r="J1634" s="26"/>
      <c r="L1634" s="25"/>
      <c r="M1634" s="25"/>
      <c r="N1634" s="25"/>
      <c r="O1634" s="27"/>
      <c r="P1634" s="159"/>
    </row>
    <row r="1635" spans="2:16" s="43" customFormat="1" ht="12.5" x14ac:dyDescent="0.25">
      <c r="B1635" s="136"/>
      <c r="C1635" s="105"/>
      <c r="F1635" s="27"/>
      <c r="G1635" s="26"/>
      <c r="H1635" s="26"/>
      <c r="I1635" s="24"/>
      <c r="J1635" s="26"/>
      <c r="L1635" s="25"/>
      <c r="M1635" s="25"/>
      <c r="N1635" s="25"/>
      <c r="O1635" s="27"/>
      <c r="P1635" s="159"/>
    </row>
    <row r="1636" spans="2:16" s="43" customFormat="1" ht="12.5" x14ac:dyDescent="0.25">
      <c r="B1636" s="136"/>
      <c r="C1636" s="105"/>
      <c r="F1636" s="27"/>
      <c r="G1636" s="26"/>
      <c r="H1636" s="26"/>
      <c r="I1636" s="24"/>
      <c r="J1636" s="26"/>
      <c r="L1636" s="25"/>
      <c r="M1636" s="25"/>
      <c r="N1636" s="25"/>
      <c r="O1636" s="27"/>
      <c r="P1636" s="159"/>
    </row>
    <row r="1637" spans="2:16" s="43" customFormat="1" ht="12.5" x14ac:dyDescent="0.25">
      <c r="B1637" s="136"/>
      <c r="C1637" s="105"/>
      <c r="F1637" s="27"/>
      <c r="G1637" s="26"/>
      <c r="H1637" s="26"/>
      <c r="I1637" s="24"/>
      <c r="J1637" s="26"/>
      <c r="L1637" s="25"/>
      <c r="M1637" s="25"/>
      <c r="N1637" s="25"/>
      <c r="O1637" s="27"/>
      <c r="P1637" s="159"/>
    </row>
    <row r="1638" spans="2:16" s="43" customFormat="1" ht="12.5" x14ac:dyDescent="0.25">
      <c r="B1638" s="136"/>
      <c r="C1638" s="105"/>
      <c r="F1638" s="27"/>
      <c r="G1638" s="26"/>
      <c r="H1638" s="26"/>
      <c r="I1638" s="24"/>
      <c r="J1638" s="26"/>
      <c r="L1638" s="25"/>
      <c r="M1638" s="25"/>
      <c r="N1638" s="25"/>
      <c r="O1638" s="27"/>
      <c r="P1638" s="159"/>
    </row>
    <row r="1639" spans="2:16" s="43" customFormat="1" ht="12.5" x14ac:dyDescent="0.25">
      <c r="B1639" s="136"/>
      <c r="C1639" s="105"/>
      <c r="F1639" s="27"/>
      <c r="G1639" s="26"/>
      <c r="H1639" s="26"/>
      <c r="I1639" s="24"/>
      <c r="J1639" s="26"/>
      <c r="L1639" s="25"/>
      <c r="M1639" s="25"/>
      <c r="N1639" s="25"/>
      <c r="O1639" s="27"/>
      <c r="P1639" s="159"/>
    </row>
    <row r="1640" spans="2:16" s="43" customFormat="1" ht="12.5" x14ac:dyDescent="0.25">
      <c r="B1640" s="136"/>
      <c r="C1640" s="105"/>
      <c r="F1640" s="27"/>
      <c r="G1640" s="26"/>
      <c r="H1640" s="26"/>
      <c r="I1640" s="24"/>
      <c r="J1640" s="26"/>
      <c r="L1640" s="25"/>
      <c r="M1640" s="25"/>
      <c r="N1640" s="25"/>
      <c r="O1640" s="27"/>
      <c r="P1640" s="159"/>
    </row>
    <row r="1641" spans="2:16" s="43" customFormat="1" ht="12.5" x14ac:dyDescent="0.25">
      <c r="B1641" s="136"/>
      <c r="C1641" s="105"/>
      <c r="F1641" s="27"/>
      <c r="G1641" s="26"/>
      <c r="H1641" s="26"/>
      <c r="I1641" s="24"/>
      <c r="J1641" s="26"/>
      <c r="L1641" s="25"/>
      <c r="M1641" s="25"/>
      <c r="N1641" s="25"/>
      <c r="O1641" s="27"/>
      <c r="P1641" s="159"/>
    </row>
    <row r="1642" spans="2:16" s="43" customFormat="1" ht="12.5" x14ac:dyDescent="0.25">
      <c r="B1642" s="136"/>
      <c r="C1642" s="105"/>
      <c r="F1642" s="27"/>
      <c r="G1642" s="26"/>
      <c r="H1642" s="26"/>
      <c r="I1642" s="24"/>
      <c r="J1642" s="26"/>
      <c r="L1642" s="25"/>
      <c r="M1642" s="25"/>
      <c r="N1642" s="25"/>
      <c r="O1642" s="27"/>
      <c r="P1642" s="159"/>
    </row>
    <row r="1643" spans="2:16" s="43" customFormat="1" ht="12.5" x14ac:dyDescent="0.25">
      <c r="B1643" s="136"/>
      <c r="C1643" s="105"/>
      <c r="F1643" s="27"/>
      <c r="G1643" s="26"/>
      <c r="H1643" s="26"/>
      <c r="I1643" s="24"/>
      <c r="J1643" s="26"/>
      <c r="L1643" s="25"/>
      <c r="M1643" s="25"/>
      <c r="N1643" s="25"/>
      <c r="O1643" s="27"/>
      <c r="P1643" s="159"/>
    </row>
    <row r="1644" spans="2:16" s="43" customFormat="1" ht="12.5" x14ac:dyDescent="0.25">
      <c r="B1644" s="136"/>
      <c r="C1644" s="105"/>
      <c r="F1644" s="27"/>
      <c r="G1644" s="26"/>
      <c r="H1644" s="26"/>
      <c r="I1644" s="24"/>
      <c r="J1644" s="26"/>
      <c r="L1644" s="25"/>
      <c r="M1644" s="25"/>
      <c r="N1644" s="25"/>
      <c r="O1644" s="27"/>
      <c r="P1644" s="159"/>
    </row>
    <row r="1645" spans="2:16" s="43" customFormat="1" ht="12.5" x14ac:dyDescent="0.25">
      <c r="B1645" s="136"/>
      <c r="C1645" s="105"/>
      <c r="F1645" s="27"/>
      <c r="G1645" s="26"/>
      <c r="H1645" s="26"/>
      <c r="I1645" s="24"/>
      <c r="J1645" s="26"/>
      <c r="L1645" s="25"/>
      <c r="M1645" s="25"/>
      <c r="N1645" s="25"/>
      <c r="O1645" s="27"/>
      <c r="P1645" s="159"/>
    </row>
    <row r="1646" spans="2:16" s="43" customFormat="1" ht="12.5" x14ac:dyDescent="0.25">
      <c r="B1646" s="136"/>
      <c r="C1646" s="105"/>
      <c r="F1646" s="27"/>
      <c r="G1646" s="26"/>
      <c r="H1646" s="26"/>
      <c r="I1646" s="24"/>
      <c r="J1646" s="26"/>
      <c r="L1646" s="25"/>
      <c r="M1646" s="25"/>
      <c r="N1646" s="25"/>
      <c r="O1646" s="27"/>
      <c r="P1646" s="159"/>
    </row>
    <row r="1647" spans="2:16" s="43" customFormat="1" ht="12.5" x14ac:dyDescent="0.25">
      <c r="B1647" s="136"/>
      <c r="C1647" s="105"/>
      <c r="F1647" s="27"/>
      <c r="G1647" s="26"/>
      <c r="H1647" s="26"/>
      <c r="I1647" s="24"/>
      <c r="J1647" s="26"/>
      <c r="L1647" s="25"/>
      <c r="M1647" s="25"/>
      <c r="N1647" s="25"/>
      <c r="O1647" s="27"/>
      <c r="P1647" s="159"/>
    </row>
    <row r="1648" spans="2:16" s="43" customFormat="1" ht="12.5" x14ac:dyDescent="0.25">
      <c r="B1648" s="136"/>
      <c r="C1648" s="105"/>
      <c r="F1648" s="27"/>
      <c r="G1648" s="26"/>
      <c r="H1648" s="26"/>
      <c r="I1648" s="24"/>
      <c r="J1648" s="26"/>
      <c r="L1648" s="25"/>
      <c r="M1648" s="25"/>
      <c r="N1648" s="25"/>
      <c r="O1648" s="27"/>
      <c r="P1648" s="159"/>
    </row>
    <row r="1649" spans="2:16" s="43" customFormat="1" ht="12.5" x14ac:dyDescent="0.25">
      <c r="B1649" s="136"/>
      <c r="C1649" s="105"/>
      <c r="F1649" s="27"/>
      <c r="G1649" s="26"/>
      <c r="H1649" s="26"/>
      <c r="I1649" s="24"/>
      <c r="J1649" s="26"/>
      <c r="L1649" s="25"/>
      <c r="M1649" s="25"/>
      <c r="N1649" s="25"/>
      <c r="O1649" s="27"/>
      <c r="P1649" s="159"/>
    </row>
    <row r="1650" spans="2:16" s="43" customFormat="1" ht="12.5" x14ac:dyDescent="0.25">
      <c r="B1650" s="136"/>
      <c r="C1650" s="105"/>
      <c r="F1650" s="27"/>
      <c r="G1650" s="26"/>
      <c r="H1650" s="26"/>
      <c r="I1650" s="24"/>
      <c r="J1650" s="26"/>
      <c r="L1650" s="25"/>
      <c r="M1650" s="25"/>
      <c r="N1650" s="25"/>
      <c r="O1650" s="27"/>
      <c r="P1650" s="159"/>
    </row>
    <row r="1651" spans="2:16" s="43" customFormat="1" ht="12.5" x14ac:dyDescent="0.25">
      <c r="B1651" s="136"/>
      <c r="C1651" s="105"/>
      <c r="F1651" s="27"/>
      <c r="G1651" s="26"/>
      <c r="H1651" s="26"/>
      <c r="I1651" s="24"/>
      <c r="J1651" s="26"/>
      <c r="L1651" s="25"/>
      <c r="M1651" s="25"/>
      <c r="N1651" s="25"/>
      <c r="O1651" s="27"/>
      <c r="P1651" s="159"/>
    </row>
    <row r="1652" spans="2:16" s="43" customFormat="1" ht="12.5" x14ac:dyDescent="0.25">
      <c r="B1652" s="136"/>
      <c r="C1652" s="105"/>
      <c r="F1652" s="27"/>
      <c r="G1652" s="26"/>
      <c r="H1652" s="26"/>
      <c r="I1652" s="24"/>
      <c r="J1652" s="26"/>
      <c r="L1652" s="25"/>
      <c r="M1652" s="25"/>
      <c r="N1652" s="25"/>
      <c r="O1652" s="27"/>
      <c r="P1652" s="159"/>
    </row>
    <row r="1653" spans="2:16" s="43" customFormat="1" ht="12.5" x14ac:dyDescent="0.25">
      <c r="B1653" s="136"/>
      <c r="C1653" s="105"/>
      <c r="F1653" s="27"/>
      <c r="G1653" s="26"/>
      <c r="H1653" s="26"/>
      <c r="I1653" s="24"/>
      <c r="J1653" s="26"/>
      <c r="L1653" s="25"/>
      <c r="M1653" s="25"/>
      <c r="N1653" s="25"/>
      <c r="O1653" s="27"/>
      <c r="P1653" s="159"/>
    </row>
    <row r="1654" spans="2:16" s="43" customFormat="1" ht="12.5" x14ac:dyDescent="0.25">
      <c r="B1654" s="136"/>
      <c r="C1654" s="105"/>
      <c r="F1654" s="27"/>
      <c r="G1654" s="26"/>
      <c r="H1654" s="26"/>
      <c r="I1654" s="24"/>
      <c r="J1654" s="26"/>
      <c r="L1654" s="25"/>
      <c r="M1654" s="25"/>
      <c r="N1654" s="25"/>
      <c r="O1654" s="27"/>
      <c r="P1654" s="159"/>
    </row>
    <row r="1655" spans="2:16" s="43" customFormat="1" ht="12.5" x14ac:dyDescent="0.25">
      <c r="B1655" s="136"/>
      <c r="C1655" s="105"/>
      <c r="F1655" s="27"/>
      <c r="G1655" s="26"/>
      <c r="H1655" s="26"/>
      <c r="I1655" s="24"/>
      <c r="J1655" s="26"/>
      <c r="L1655" s="25"/>
      <c r="M1655" s="25"/>
      <c r="N1655" s="25"/>
      <c r="O1655" s="27"/>
      <c r="P1655" s="159"/>
    </row>
    <row r="1656" spans="2:16" s="43" customFormat="1" ht="12.5" x14ac:dyDescent="0.25">
      <c r="B1656" s="136"/>
      <c r="C1656" s="105"/>
      <c r="F1656" s="27"/>
      <c r="G1656" s="26"/>
      <c r="H1656" s="26"/>
      <c r="I1656" s="24"/>
      <c r="J1656" s="26"/>
      <c r="L1656" s="25"/>
      <c r="M1656" s="25"/>
      <c r="N1656" s="25"/>
      <c r="O1656" s="27"/>
      <c r="P1656" s="159"/>
    </row>
    <row r="1657" spans="2:16" s="43" customFormat="1" ht="12.5" x14ac:dyDescent="0.25">
      <c r="B1657" s="136"/>
      <c r="C1657" s="105"/>
      <c r="F1657" s="27"/>
      <c r="G1657" s="26"/>
      <c r="H1657" s="26"/>
      <c r="I1657" s="24"/>
      <c r="J1657" s="26"/>
      <c r="L1657" s="25"/>
      <c r="M1657" s="25"/>
      <c r="N1657" s="25"/>
      <c r="O1657" s="27"/>
      <c r="P1657" s="159"/>
    </row>
    <row r="1658" spans="2:16" s="43" customFormat="1" ht="12.5" x14ac:dyDescent="0.25">
      <c r="B1658" s="136"/>
      <c r="C1658" s="105"/>
      <c r="F1658" s="27"/>
      <c r="G1658" s="26"/>
      <c r="H1658" s="26"/>
      <c r="I1658" s="24"/>
      <c r="J1658" s="26"/>
      <c r="L1658" s="25"/>
      <c r="M1658" s="25"/>
      <c r="N1658" s="25"/>
      <c r="O1658" s="27"/>
      <c r="P1658" s="159"/>
    </row>
    <row r="1659" spans="2:16" s="43" customFormat="1" ht="12.5" x14ac:dyDescent="0.25">
      <c r="B1659" s="136"/>
      <c r="C1659" s="105"/>
      <c r="F1659" s="27"/>
      <c r="G1659" s="26"/>
      <c r="H1659" s="26"/>
      <c r="I1659" s="24"/>
      <c r="J1659" s="26"/>
      <c r="L1659" s="25"/>
      <c r="M1659" s="25"/>
      <c r="N1659" s="25"/>
      <c r="O1659" s="27"/>
      <c r="P1659" s="159"/>
    </row>
    <row r="1660" spans="2:16" s="43" customFormat="1" ht="12.5" x14ac:dyDescent="0.25">
      <c r="B1660" s="136"/>
      <c r="C1660" s="105"/>
      <c r="F1660" s="27"/>
      <c r="G1660" s="26"/>
      <c r="H1660" s="26"/>
      <c r="I1660" s="24"/>
      <c r="J1660" s="26"/>
      <c r="L1660" s="25"/>
      <c r="M1660" s="25"/>
      <c r="N1660" s="25"/>
      <c r="O1660" s="27"/>
      <c r="P1660" s="159"/>
    </row>
    <row r="1661" spans="2:16" s="43" customFormat="1" ht="12.5" x14ac:dyDescent="0.25">
      <c r="B1661" s="136"/>
      <c r="C1661" s="105"/>
      <c r="F1661" s="27"/>
      <c r="G1661" s="26"/>
      <c r="H1661" s="26"/>
      <c r="I1661" s="24"/>
      <c r="J1661" s="26"/>
      <c r="L1661" s="25"/>
      <c r="M1661" s="25"/>
      <c r="N1661" s="25"/>
      <c r="O1661" s="27"/>
      <c r="P1661" s="159"/>
    </row>
    <row r="1662" spans="2:16" s="43" customFormat="1" ht="12.5" x14ac:dyDescent="0.25">
      <c r="B1662" s="136"/>
      <c r="C1662" s="105"/>
      <c r="F1662" s="27"/>
      <c r="G1662" s="26"/>
      <c r="H1662" s="26"/>
      <c r="I1662" s="24"/>
      <c r="J1662" s="26"/>
      <c r="L1662" s="25"/>
      <c r="M1662" s="25"/>
      <c r="N1662" s="25"/>
      <c r="O1662" s="27"/>
      <c r="P1662" s="159"/>
    </row>
    <row r="1663" spans="2:16" s="43" customFormat="1" ht="12.5" x14ac:dyDescent="0.25">
      <c r="B1663" s="136"/>
      <c r="C1663" s="105"/>
      <c r="F1663" s="27"/>
      <c r="G1663" s="26"/>
      <c r="H1663" s="26"/>
      <c r="I1663" s="24"/>
      <c r="J1663" s="26"/>
      <c r="L1663" s="25"/>
      <c r="M1663" s="25"/>
      <c r="N1663" s="25"/>
      <c r="O1663" s="27"/>
      <c r="P1663" s="159"/>
    </row>
    <row r="1664" spans="2:16" s="43" customFormat="1" ht="12.5" x14ac:dyDescent="0.25">
      <c r="B1664" s="136"/>
      <c r="C1664" s="105"/>
      <c r="F1664" s="27"/>
      <c r="G1664" s="26"/>
      <c r="H1664" s="26"/>
      <c r="I1664" s="24"/>
      <c r="J1664" s="26"/>
      <c r="L1664" s="25"/>
      <c r="M1664" s="25"/>
      <c r="N1664" s="25"/>
      <c r="O1664" s="27"/>
      <c r="P1664" s="159"/>
    </row>
    <row r="1665" spans="2:16" s="43" customFormat="1" ht="12.5" x14ac:dyDescent="0.25">
      <c r="B1665" s="136"/>
      <c r="C1665" s="105"/>
      <c r="F1665" s="27"/>
      <c r="G1665" s="26"/>
      <c r="H1665" s="26"/>
      <c r="I1665" s="24"/>
      <c r="J1665" s="26"/>
      <c r="L1665" s="25"/>
      <c r="M1665" s="25"/>
      <c r="N1665" s="25"/>
      <c r="O1665" s="27"/>
      <c r="P1665" s="159"/>
    </row>
    <row r="1666" spans="2:16" s="43" customFormat="1" ht="12.5" x14ac:dyDescent="0.25">
      <c r="B1666" s="136"/>
      <c r="C1666" s="105"/>
      <c r="F1666" s="27"/>
      <c r="G1666" s="26"/>
      <c r="H1666" s="26"/>
      <c r="I1666" s="24"/>
      <c r="J1666" s="26"/>
      <c r="L1666" s="25"/>
      <c r="M1666" s="25"/>
      <c r="N1666" s="25"/>
      <c r="O1666" s="27"/>
      <c r="P1666" s="159"/>
    </row>
    <row r="1667" spans="2:16" s="43" customFormat="1" ht="12.5" x14ac:dyDescent="0.25">
      <c r="B1667" s="136"/>
      <c r="C1667" s="105"/>
      <c r="F1667" s="27"/>
      <c r="G1667" s="26"/>
      <c r="H1667" s="26"/>
      <c r="I1667" s="24"/>
      <c r="J1667" s="26"/>
      <c r="L1667" s="25"/>
      <c r="M1667" s="25"/>
      <c r="N1667" s="25"/>
      <c r="O1667" s="27"/>
      <c r="P1667" s="159"/>
    </row>
    <row r="1668" spans="2:16" s="43" customFormat="1" ht="12.5" x14ac:dyDescent="0.25">
      <c r="B1668" s="136"/>
      <c r="C1668" s="105"/>
      <c r="F1668" s="27"/>
      <c r="G1668" s="26"/>
      <c r="H1668" s="26"/>
      <c r="I1668" s="24"/>
      <c r="J1668" s="26"/>
      <c r="L1668" s="25"/>
      <c r="M1668" s="25"/>
      <c r="N1668" s="25"/>
      <c r="O1668" s="27"/>
      <c r="P1668" s="159"/>
    </row>
    <row r="1669" spans="2:16" s="43" customFormat="1" ht="12.5" x14ac:dyDescent="0.25">
      <c r="B1669" s="136"/>
      <c r="C1669" s="105"/>
      <c r="F1669" s="27"/>
      <c r="G1669" s="26"/>
      <c r="H1669" s="26"/>
      <c r="I1669" s="24"/>
      <c r="J1669" s="26"/>
      <c r="L1669" s="25"/>
      <c r="M1669" s="25"/>
      <c r="N1669" s="25"/>
      <c r="O1669" s="27"/>
      <c r="P1669" s="159"/>
    </row>
    <row r="1670" spans="2:16" s="43" customFormat="1" ht="12.5" x14ac:dyDescent="0.25">
      <c r="B1670" s="136"/>
      <c r="C1670" s="105"/>
      <c r="F1670" s="27"/>
      <c r="G1670" s="26"/>
      <c r="H1670" s="26"/>
      <c r="I1670" s="24"/>
      <c r="J1670" s="26"/>
      <c r="L1670" s="25"/>
      <c r="M1670" s="25"/>
      <c r="N1670" s="25"/>
      <c r="O1670" s="27"/>
      <c r="P1670" s="159"/>
    </row>
    <row r="1671" spans="2:16" s="43" customFormat="1" ht="12.5" x14ac:dyDescent="0.25">
      <c r="B1671" s="136"/>
      <c r="C1671" s="105"/>
      <c r="F1671" s="27"/>
      <c r="G1671" s="26"/>
      <c r="H1671" s="26"/>
      <c r="I1671" s="24"/>
      <c r="J1671" s="26"/>
      <c r="L1671" s="25"/>
      <c r="M1671" s="25"/>
      <c r="N1671" s="25"/>
      <c r="O1671" s="27"/>
      <c r="P1671" s="159"/>
    </row>
    <row r="1672" spans="2:16" s="43" customFormat="1" ht="12.5" x14ac:dyDescent="0.25">
      <c r="B1672" s="136"/>
      <c r="C1672" s="105"/>
      <c r="F1672" s="27"/>
      <c r="G1672" s="26"/>
      <c r="H1672" s="26"/>
      <c r="I1672" s="24"/>
      <c r="J1672" s="26"/>
      <c r="L1672" s="25"/>
      <c r="M1672" s="25"/>
      <c r="N1672" s="25"/>
      <c r="O1672" s="27"/>
      <c r="P1672" s="159"/>
    </row>
    <row r="1673" spans="2:16" s="43" customFormat="1" ht="12.5" x14ac:dyDescent="0.25">
      <c r="B1673" s="136"/>
      <c r="C1673" s="105"/>
      <c r="F1673" s="27"/>
      <c r="G1673" s="26"/>
      <c r="H1673" s="26"/>
      <c r="I1673" s="24"/>
      <c r="J1673" s="26"/>
      <c r="L1673" s="25"/>
      <c r="M1673" s="25"/>
      <c r="N1673" s="25"/>
      <c r="O1673" s="27"/>
      <c r="P1673" s="159"/>
    </row>
    <row r="1674" spans="2:16" s="43" customFormat="1" ht="12.5" x14ac:dyDescent="0.25">
      <c r="B1674" s="136"/>
      <c r="C1674" s="105"/>
      <c r="F1674" s="27"/>
      <c r="G1674" s="26"/>
      <c r="H1674" s="26"/>
      <c r="I1674" s="24"/>
      <c r="J1674" s="26"/>
      <c r="L1674" s="25"/>
      <c r="M1674" s="25"/>
      <c r="N1674" s="25"/>
      <c r="O1674" s="27"/>
      <c r="P1674" s="159"/>
    </row>
    <row r="1675" spans="2:16" s="43" customFormat="1" ht="12.5" x14ac:dyDescent="0.25">
      <c r="B1675" s="136"/>
      <c r="C1675" s="105"/>
      <c r="F1675" s="27"/>
      <c r="G1675" s="26"/>
      <c r="H1675" s="26"/>
      <c r="I1675" s="24"/>
      <c r="J1675" s="26"/>
      <c r="L1675" s="25"/>
      <c r="M1675" s="25"/>
      <c r="N1675" s="25"/>
      <c r="O1675" s="27"/>
      <c r="P1675" s="159"/>
    </row>
    <row r="1676" spans="2:16" s="43" customFormat="1" ht="12.5" x14ac:dyDescent="0.25">
      <c r="B1676" s="136"/>
      <c r="C1676" s="105"/>
      <c r="F1676" s="27"/>
      <c r="G1676" s="26"/>
      <c r="H1676" s="26"/>
      <c r="I1676" s="24"/>
      <c r="J1676" s="26"/>
      <c r="L1676" s="25"/>
      <c r="M1676" s="25"/>
      <c r="N1676" s="25"/>
      <c r="O1676" s="27"/>
      <c r="P1676" s="159"/>
    </row>
    <row r="1677" spans="2:16" s="43" customFormat="1" ht="12.5" x14ac:dyDescent="0.25">
      <c r="B1677" s="136"/>
      <c r="C1677" s="105"/>
      <c r="F1677" s="27"/>
      <c r="G1677" s="26"/>
      <c r="H1677" s="26"/>
      <c r="I1677" s="24"/>
      <c r="J1677" s="26"/>
      <c r="L1677" s="25"/>
      <c r="M1677" s="25"/>
      <c r="N1677" s="25"/>
      <c r="O1677" s="27"/>
      <c r="P1677" s="159"/>
    </row>
    <row r="1678" spans="2:16" s="43" customFormat="1" ht="12.5" x14ac:dyDescent="0.25">
      <c r="B1678" s="136"/>
      <c r="C1678" s="105"/>
      <c r="F1678" s="27"/>
      <c r="G1678" s="26"/>
      <c r="H1678" s="26"/>
      <c r="I1678" s="24"/>
      <c r="J1678" s="26"/>
      <c r="L1678" s="25"/>
      <c r="M1678" s="25"/>
      <c r="N1678" s="25"/>
      <c r="O1678" s="27"/>
      <c r="P1678" s="159"/>
    </row>
    <row r="1679" spans="2:16" s="43" customFormat="1" ht="12.5" x14ac:dyDescent="0.25">
      <c r="B1679" s="136"/>
      <c r="C1679" s="105"/>
      <c r="F1679" s="27"/>
      <c r="G1679" s="26"/>
      <c r="H1679" s="26"/>
      <c r="I1679" s="24"/>
      <c r="J1679" s="26"/>
      <c r="L1679" s="25"/>
      <c r="M1679" s="25"/>
      <c r="N1679" s="25"/>
      <c r="O1679" s="27"/>
      <c r="P1679" s="159"/>
    </row>
    <row r="1680" spans="2:16" s="43" customFormat="1" ht="12.5" x14ac:dyDescent="0.25">
      <c r="B1680" s="136"/>
      <c r="C1680" s="105"/>
      <c r="F1680" s="27"/>
      <c r="G1680" s="26"/>
      <c r="H1680" s="26"/>
      <c r="I1680" s="24"/>
      <c r="J1680" s="26"/>
      <c r="L1680" s="25"/>
      <c r="M1680" s="25"/>
      <c r="N1680" s="25"/>
      <c r="O1680" s="27"/>
      <c r="P1680" s="159"/>
    </row>
    <row r="1681" spans="2:16" s="43" customFormat="1" ht="12.5" x14ac:dyDescent="0.25">
      <c r="B1681" s="136"/>
      <c r="C1681" s="105"/>
      <c r="F1681" s="27"/>
      <c r="G1681" s="26"/>
      <c r="H1681" s="26"/>
      <c r="I1681" s="24"/>
      <c r="J1681" s="26"/>
      <c r="L1681" s="25"/>
      <c r="M1681" s="25"/>
      <c r="N1681" s="25"/>
      <c r="O1681" s="27"/>
      <c r="P1681" s="159"/>
    </row>
    <row r="1682" spans="2:16" s="43" customFormat="1" ht="12.5" x14ac:dyDescent="0.25">
      <c r="B1682" s="136"/>
      <c r="C1682" s="105"/>
      <c r="F1682" s="27"/>
      <c r="G1682" s="26"/>
      <c r="H1682" s="26"/>
      <c r="I1682" s="24"/>
      <c r="J1682" s="26"/>
      <c r="L1682" s="25"/>
      <c r="M1682" s="25"/>
      <c r="N1682" s="25"/>
      <c r="O1682" s="27"/>
      <c r="P1682" s="159"/>
    </row>
    <row r="1683" spans="2:16" s="43" customFormat="1" ht="12.5" x14ac:dyDescent="0.25">
      <c r="B1683" s="136"/>
      <c r="C1683" s="105"/>
      <c r="F1683" s="27"/>
      <c r="G1683" s="26"/>
      <c r="H1683" s="26"/>
      <c r="I1683" s="24"/>
      <c r="J1683" s="26"/>
      <c r="L1683" s="25"/>
      <c r="M1683" s="25"/>
      <c r="N1683" s="25"/>
      <c r="O1683" s="27"/>
      <c r="P1683" s="159"/>
    </row>
    <row r="1684" spans="2:16" s="43" customFormat="1" ht="12.5" x14ac:dyDescent="0.25">
      <c r="B1684" s="136"/>
      <c r="C1684" s="105"/>
      <c r="F1684" s="27"/>
      <c r="G1684" s="26"/>
      <c r="H1684" s="26"/>
      <c r="I1684" s="24"/>
      <c r="J1684" s="26"/>
      <c r="L1684" s="25"/>
      <c r="M1684" s="25"/>
      <c r="N1684" s="25"/>
      <c r="O1684" s="27"/>
      <c r="P1684" s="159"/>
    </row>
    <row r="1685" spans="2:16" s="43" customFormat="1" ht="12.5" x14ac:dyDescent="0.25">
      <c r="B1685" s="136"/>
      <c r="C1685" s="105"/>
      <c r="F1685" s="27"/>
      <c r="G1685" s="26"/>
      <c r="H1685" s="26"/>
      <c r="I1685" s="24"/>
      <c r="J1685" s="26"/>
      <c r="L1685" s="25"/>
      <c r="M1685" s="25"/>
      <c r="N1685" s="25"/>
      <c r="O1685" s="27"/>
      <c r="P1685" s="159"/>
    </row>
    <row r="1686" spans="2:16" s="43" customFormat="1" ht="12.5" x14ac:dyDescent="0.25">
      <c r="B1686" s="136"/>
      <c r="C1686" s="105"/>
      <c r="F1686" s="27"/>
      <c r="G1686" s="26"/>
      <c r="H1686" s="26"/>
      <c r="I1686" s="24"/>
      <c r="J1686" s="26"/>
      <c r="L1686" s="25"/>
      <c r="M1686" s="25"/>
      <c r="N1686" s="25"/>
      <c r="O1686" s="27"/>
      <c r="P1686" s="159"/>
    </row>
    <row r="1687" spans="2:16" s="43" customFormat="1" ht="12.5" x14ac:dyDescent="0.25">
      <c r="B1687" s="136"/>
      <c r="C1687" s="105"/>
      <c r="F1687" s="27"/>
      <c r="G1687" s="26"/>
      <c r="H1687" s="26"/>
      <c r="I1687" s="24"/>
      <c r="J1687" s="26"/>
      <c r="L1687" s="25"/>
      <c r="M1687" s="25"/>
      <c r="N1687" s="25"/>
      <c r="O1687" s="27"/>
      <c r="P1687" s="159"/>
    </row>
    <row r="1688" spans="2:16" s="43" customFormat="1" ht="12.5" x14ac:dyDescent="0.25">
      <c r="B1688" s="136"/>
      <c r="C1688" s="105"/>
      <c r="F1688" s="27"/>
      <c r="G1688" s="26"/>
      <c r="H1688" s="26"/>
      <c r="I1688" s="24"/>
      <c r="J1688" s="26"/>
      <c r="L1688" s="25"/>
      <c r="M1688" s="25"/>
      <c r="N1688" s="25"/>
      <c r="O1688" s="27"/>
      <c r="P1688" s="159"/>
    </row>
    <row r="1689" spans="2:16" s="43" customFormat="1" ht="12.5" x14ac:dyDescent="0.25">
      <c r="B1689" s="136"/>
      <c r="C1689" s="105"/>
      <c r="F1689" s="27"/>
      <c r="G1689" s="26"/>
      <c r="H1689" s="26"/>
      <c r="I1689" s="24"/>
      <c r="J1689" s="26"/>
      <c r="L1689" s="25"/>
      <c r="M1689" s="25"/>
      <c r="N1689" s="25"/>
      <c r="O1689" s="27"/>
      <c r="P1689" s="159"/>
    </row>
    <row r="1690" spans="2:16" s="43" customFormat="1" ht="12.5" x14ac:dyDescent="0.25">
      <c r="B1690" s="136"/>
      <c r="C1690" s="105"/>
      <c r="F1690" s="27"/>
      <c r="G1690" s="26"/>
      <c r="H1690" s="26"/>
      <c r="I1690" s="24"/>
      <c r="J1690" s="26"/>
      <c r="L1690" s="25"/>
      <c r="M1690" s="25"/>
      <c r="N1690" s="25"/>
      <c r="O1690" s="27"/>
      <c r="P1690" s="159"/>
    </row>
    <row r="1691" spans="2:16" s="43" customFormat="1" ht="12.5" x14ac:dyDescent="0.25">
      <c r="B1691" s="136"/>
      <c r="C1691" s="105"/>
      <c r="F1691" s="27"/>
      <c r="G1691" s="26"/>
      <c r="H1691" s="26"/>
      <c r="I1691" s="24"/>
      <c r="J1691" s="26"/>
      <c r="L1691" s="25"/>
      <c r="M1691" s="25"/>
      <c r="N1691" s="25"/>
      <c r="O1691" s="27"/>
      <c r="P1691" s="159"/>
    </row>
    <row r="1692" spans="2:16" s="43" customFormat="1" ht="12.5" x14ac:dyDescent="0.25">
      <c r="B1692" s="136"/>
      <c r="C1692" s="105"/>
      <c r="F1692" s="27"/>
      <c r="G1692" s="26"/>
      <c r="H1692" s="26"/>
      <c r="I1692" s="24"/>
      <c r="J1692" s="26"/>
      <c r="L1692" s="25"/>
      <c r="M1692" s="25"/>
      <c r="N1692" s="25"/>
      <c r="O1692" s="27"/>
      <c r="P1692" s="159"/>
    </row>
    <row r="1693" spans="2:16" s="43" customFormat="1" ht="12.5" x14ac:dyDescent="0.25">
      <c r="B1693" s="136"/>
      <c r="C1693" s="105"/>
      <c r="F1693" s="27"/>
      <c r="G1693" s="26"/>
      <c r="H1693" s="26"/>
      <c r="I1693" s="24"/>
      <c r="J1693" s="26"/>
      <c r="L1693" s="25"/>
      <c r="M1693" s="25"/>
      <c r="N1693" s="25"/>
      <c r="O1693" s="27"/>
      <c r="P1693" s="159"/>
    </row>
    <row r="1694" spans="2:16" s="43" customFormat="1" ht="12.5" x14ac:dyDescent="0.25">
      <c r="B1694" s="136"/>
      <c r="C1694" s="105"/>
      <c r="F1694" s="27"/>
      <c r="G1694" s="26"/>
      <c r="H1694" s="26"/>
      <c r="I1694" s="24"/>
      <c r="J1694" s="26"/>
      <c r="L1694" s="25"/>
      <c r="M1694" s="25"/>
      <c r="N1694" s="25"/>
      <c r="O1694" s="27"/>
      <c r="P1694" s="159"/>
    </row>
    <row r="1695" spans="2:16" s="43" customFormat="1" ht="12.5" x14ac:dyDescent="0.25">
      <c r="B1695" s="136"/>
      <c r="C1695" s="105"/>
      <c r="F1695" s="27"/>
      <c r="G1695" s="26"/>
      <c r="H1695" s="26"/>
      <c r="I1695" s="24"/>
      <c r="J1695" s="26"/>
      <c r="L1695" s="25"/>
      <c r="M1695" s="25"/>
      <c r="N1695" s="25"/>
      <c r="O1695" s="27"/>
      <c r="P1695" s="159"/>
    </row>
    <row r="1696" spans="2:16" s="43" customFormat="1" ht="12.5" x14ac:dyDescent="0.25">
      <c r="B1696" s="136"/>
      <c r="C1696" s="105"/>
      <c r="F1696" s="27"/>
      <c r="G1696" s="26"/>
      <c r="H1696" s="26"/>
      <c r="I1696" s="24"/>
      <c r="J1696" s="26"/>
      <c r="L1696" s="25"/>
      <c r="M1696" s="25"/>
      <c r="N1696" s="25"/>
      <c r="O1696" s="27"/>
      <c r="P1696" s="159"/>
    </row>
    <row r="1697" spans="2:16" s="43" customFormat="1" ht="12.5" x14ac:dyDescent="0.25">
      <c r="B1697" s="136"/>
      <c r="C1697" s="105"/>
      <c r="F1697" s="27"/>
      <c r="G1697" s="26"/>
      <c r="H1697" s="26"/>
      <c r="I1697" s="24"/>
      <c r="J1697" s="26"/>
      <c r="L1697" s="25"/>
      <c r="M1697" s="25"/>
      <c r="N1697" s="25"/>
      <c r="O1697" s="27"/>
      <c r="P1697" s="159"/>
    </row>
    <row r="1698" spans="2:16" s="43" customFormat="1" ht="12.5" x14ac:dyDescent="0.25">
      <c r="B1698" s="136"/>
      <c r="C1698" s="105"/>
      <c r="F1698" s="27"/>
      <c r="G1698" s="26"/>
      <c r="H1698" s="26"/>
      <c r="I1698" s="24"/>
      <c r="J1698" s="26"/>
      <c r="L1698" s="25"/>
      <c r="M1698" s="25"/>
      <c r="N1698" s="25"/>
      <c r="O1698" s="27"/>
      <c r="P1698" s="159"/>
    </row>
    <row r="1699" spans="2:16" s="43" customFormat="1" ht="12.5" x14ac:dyDescent="0.25">
      <c r="B1699" s="136"/>
      <c r="C1699" s="105"/>
      <c r="F1699" s="27"/>
      <c r="G1699" s="26"/>
      <c r="H1699" s="26"/>
      <c r="I1699" s="24"/>
      <c r="J1699" s="26"/>
      <c r="L1699" s="25"/>
      <c r="M1699" s="25"/>
      <c r="N1699" s="25"/>
      <c r="O1699" s="27"/>
      <c r="P1699" s="159"/>
    </row>
    <row r="1700" spans="2:16" s="43" customFormat="1" ht="12.5" x14ac:dyDescent="0.25">
      <c r="B1700" s="136"/>
      <c r="C1700" s="105"/>
      <c r="F1700" s="27"/>
      <c r="G1700" s="26"/>
      <c r="H1700" s="26"/>
      <c r="I1700" s="24"/>
      <c r="J1700" s="26"/>
      <c r="L1700" s="25"/>
      <c r="M1700" s="25"/>
      <c r="N1700" s="25"/>
      <c r="O1700" s="27"/>
      <c r="P1700" s="159"/>
    </row>
    <row r="1701" spans="2:16" s="43" customFormat="1" ht="12.5" x14ac:dyDescent="0.25">
      <c r="B1701" s="136"/>
      <c r="C1701" s="105"/>
      <c r="F1701" s="27"/>
      <c r="G1701" s="26"/>
      <c r="H1701" s="26"/>
      <c r="I1701" s="24"/>
      <c r="J1701" s="26"/>
      <c r="L1701" s="25"/>
      <c r="M1701" s="25"/>
      <c r="N1701" s="25"/>
      <c r="O1701" s="27"/>
      <c r="P1701" s="159"/>
    </row>
    <row r="1702" spans="2:16" s="43" customFormat="1" ht="12.5" x14ac:dyDescent="0.25">
      <c r="B1702" s="136"/>
      <c r="C1702" s="105"/>
      <c r="F1702" s="27"/>
      <c r="G1702" s="26"/>
      <c r="H1702" s="26"/>
      <c r="I1702" s="24"/>
      <c r="J1702" s="26"/>
      <c r="L1702" s="25"/>
      <c r="M1702" s="25"/>
      <c r="N1702" s="25"/>
      <c r="O1702" s="27"/>
      <c r="P1702" s="159"/>
    </row>
    <row r="1703" spans="2:16" s="43" customFormat="1" ht="12.5" x14ac:dyDescent="0.25">
      <c r="B1703" s="136"/>
      <c r="C1703" s="105"/>
      <c r="F1703" s="27"/>
      <c r="G1703" s="26"/>
      <c r="H1703" s="26"/>
      <c r="I1703" s="24"/>
      <c r="J1703" s="26"/>
      <c r="L1703" s="25"/>
      <c r="M1703" s="25"/>
      <c r="N1703" s="25"/>
      <c r="O1703" s="27"/>
      <c r="P1703" s="159"/>
    </row>
    <row r="1704" spans="2:16" s="43" customFormat="1" ht="12.5" x14ac:dyDescent="0.25">
      <c r="B1704" s="136"/>
      <c r="C1704" s="105"/>
      <c r="F1704" s="27"/>
      <c r="G1704" s="26"/>
      <c r="H1704" s="26"/>
      <c r="I1704" s="24"/>
      <c r="J1704" s="26"/>
      <c r="L1704" s="25"/>
      <c r="M1704" s="25"/>
      <c r="N1704" s="25"/>
      <c r="O1704" s="27"/>
      <c r="P1704" s="159"/>
    </row>
    <row r="1705" spans="2:16" s="43" customFormat="1" ht="12.5" x14ac:dyDescent="0.25">
      <c r="B1705" s="136"/>
      <c r="C1705" s="105"/>
      <c r="F1705" s="27"/>
      <c r="G1705" s="26"/>
      <c r="H1705" s="26"/>
      <c r="I1705" s="24"/>
      <c r="J1705" s="26"/>
      <c r="L1705" s="25"/>
      <c r="M1705" s="25"/>
      <c r="N1705" s="25"/>
      <c r="O1705" s="27"/>
      <c r="P1705" s="159"/>
    </row>
    <row r="1706" spans="2:16" s="43" customFormat="1" ht="12.5" x14ac:dyDescent="0.25">
      <c r="B1706" s="136"/>
      <c r="C1706" s="105"/>
      <c r="F1706" s="27"/>
      <c r="G1706" s="26"/>
      <c r="H1706" s="26"/>
      <c r="I1706" s="24"/>
      <c r="J1706" s="26"/>
      <c r="L1706" s="25"/>
      <c r="M1706" s="25"/>
      <c r="N1706" s="25"/>
      <c r="O1706" s="27"/>
      <c r="P1706" s="159"/>
    </row>
    <row r="1707" spans="2:16" s="43" customFormat="1" ht="12.5" x14ac:dyDescent="0.25">
      <c r="B1707" s="136"/>
      <c r="C1707" s="105"/>
      <c r="F1707" s="27"/>
      <c r="G1707" s="26"/>
      <c r="H1707" s="26"/>
      <c r="I1707" s="24"/>
      <c r="J1707" s="26"/>
      <c r="L1707" s="25"/>
      <c r="M1707" s="25"/>
      <c r="N1707" s="25"/>
      <c r="O1707" s="27"/>
      <c r="P1707" s="159"/>
    </row>
    <row r="1708" spans="2:16" s="43" customFormat="1" ht="12.5" x14ac:dyDescent="0.25">
      <c r="B1708" s="136"/>
      <c r="C1708" s="105"/>
      <c r="F1708" s="27"/>
      <c r="G1708" s="26"/>
      <c r="H1708" s="26"/>
      <c r="I1708" s="24"/>
      <c r="J1708" s="26"/>
      <c r="L1708" s="25"/>
      <c r="M1708" s="25"/>
      <c r="N1708" s="25"/>
      <c r="O1708" s="27"/>
      <c r="P1708" s="159"/>
    </row>
    <row r="1709" spans="2:16" s="43" customFormat="1" ht="12.5" x14ac:dyDescent="0.25">
      <c r="B1709" s="136"/>
      <c r="C1709" s="105"/>
      <c r="F1709" s="27"/>
      <c r="G1709" s="26"/>
      <c r="H1709" s="26"/>
      <c r="I1709" s="24"/>
      <c r="J1709" s="26"/>
      <c r="L1709" s="25"/>
      <c r="M1709" s="25"/>
      <c r="N1709" s="25"/>
      <c r="O1709" s="27"/>
      <c r="P1709" s="159"/>
    </row>
    <row r="1710" spans="2:16" s="43" customFormat="1" ht="12.5" x14ac:dyDescent="0.25">
      <c r="B1710" s="136"/>
      <c r="C1710" s="105"/>
      <c r="F1710" s="27"/>
      <c r="G1710" s="26"/>
      <c r="H1710" s="26"/>
      <c r="I1710" s="24"/>
      <c r="J1710" s="26"/>
      <c r="L1710" s="25"/>
      <c r="M1710" s="25"/>
      <c r="N1710" s="25"/>
      <c r="O1710" s="27"/>
      <c r="P1710" s="159"/>
    </row>
    <row r="1711" spans="2:16" s="43" customFormat="1" ht="12.5" x14ac:dyDescent="0.25">
      <c r="B1711" s="136"/>
      <c r="C1711" s="105"/>
      <c r="F1711" s="27"/>
      <c r="G1711" s="26"/>
      <c r="H1711" s="26"/>
      <c r="I1711" s="24"/>
      <c r="J1711" s="26"/>
      <c r="L1711" s="25"/>
      <c r="M1711" s="25"/>
      <c r="N1711" s="25"/>
      <c r="O1711" s="27"/>
      <c r="P1711" s="159"/>
    </row>
    <row r="1712" spans="2:16" s="43" customFormat="1" ht="12.5" x14ac:dyDescent="0.25">
      <c r="B1712" s="136"/>
      <c r="C1712" s="105"/>
      <c r="F1712" s="27"/>
      <c r="G1712" s="26"/>
      <c r="H1712" s="26"/>
      <c r="I1712" s="24"/>
      <c r="J1712" s="26"/>
      <c r="L1712" s="25"/>
      <c r="M1712" s="25"/>
      <c r="N1712" s="25"/>
      <c r="O1712" s="27"/>
      <c r="P1712" s="159"/>
    </row>
    <row r="1713" spans="2:16" s="43" customFormat="1" ht="12.5" x14ac:dyDescent="0.25">
      <c r="B1713" s="136"/>
      <c r="C1713" s="105"/>
      <c r="F1713" s="27"/>
      <c r="G1713" s="26"/>
      <c r="H1713" s="26"/>
      <c r="I1713" s="24"/>
      <c r="J1713" s="26"/>
      <c r="L1713" s="25"/>
      <c r="M1713" s="25"/>
      <c r="N1713" s="25"/>
      <c r="O1713" s="27"/>
      <c r="P1713" s="159"/>
    </row>
    <row r="1714" spans="2:16" s="43" customFormat="1" ht="12.5" x14ac:dyDescent="0.25">
      <c r="B1714" s="136"/>
      <c r="C1714" s="105"/>
      <c r="F1714" s="27"/>
      <c r="G1714" s="26"/>
      <c r="H1714" s="26"/>
      <c r="I1714" s="24"/>
      <c r="J1714" s="26"/>
      <c r="L1714" s="25"/>
      <c r="M1714" s="25"/>
      <c r="N1714" s="25"/>
      <c r="O1714" s="27"/>
      <c r="P1714" s="159"/>
    </row>
    <row r="1715" spans="2:16" s="43" customFormat="1" ht="12.5" x14ac:dyDescent="0.25">
      <c r="B1715" s="136"/>
      <c r="C1715" s="105"/>
      <c r="F1715" s="27"/>
      <c r="G1715" s="26"/>
      <c r="H1715" s="26"/>
      <c r="I1715" s="24"/>
      <c r="J1715" s="26"/>
      <c r="L1715" s="25"/>
      <c r="M1715" s="25"/>
      <c r="N1715" s="25"/>
      <c r="O1715" s="27"/>
      <c r="P1715" s="159"/>
    </row>
    <row r="1716" spans="2:16" s="43" customFormat="1" ht="12.5" x14ac:dyDescent="0.25">
      <c r="B1716" s="136"/>
      <c r="C1716" s="105"/>
      <c r="F1716" s="27"/>
      <c r="G1716" s="26"/>
      <c r="H1716" s="26"/>
      <c r="I1716" s="24"/>
      <c r="J1716" s="26"/>
      <c r="L1716" s="25"/>
      <c r="M1716" s="25"/>
      <c r="N1716" s="25"/>
      <c r="O1716" s="27"/>
      <c r="P1716" s="159"/>
    </row>
    <row r="1717" spans="2:16" s="43" customFormat="1" ht="12.5" x14ac:dyDescent="0.25">
      <c r="B1717" s="136"/>
      <c r="C1717" s="105"/>
      <c r="F1717" s="27"/>
      <c r="G1717" s="26"/>
      <c r="H1717" s="26"/>
      <c r="I1717" s="24"/>
      <c r="J1717" s="26"/>
      <c r="L1717" s="25"/>
      <c r="M1717" s="25"/>
      <c r="N1717" s="25"/>
      <c r="O1717" s="27"/>
      <c r="P1717" s="159"/>
    </row>
    <row r="1718" spans="2:16" s="43" customFormat="1" ht="12.5" x14ac:dyDescent="0.25">
      <c r="B1718" s="136"/>
      <c r="C1718" s="105"/>
      <c r="F1718" s="27"/>
      <c r="G1718" s="26"/>
      <c r="H1718" s="26"/>
      <c r="I1718" s="24"/>
      <c r="J1718" s="26"/>
      <c r="L1718" s="25"/>
      <c r="M1718" s="25"/>
      <c r="N1718" s="25"/>
      <c r="O1718" s="27"/>
      <c r="P1718" s="159"/>
    </row>
    <row r="1719" spans="2:16" s="43" customFormat="1" ht="12.5" x14ac:dyDescent="0.25">
      <c r="B1719" s="136"/>
      <c r="C1719" s="105"/>
      <c r="F1719" s="27"/>
      <c r="G1719" s="26"/>
      <c r="H1719" s="26"/>
      <c r="I1719" s="24"/>
      <c r="J1719" s="26"/>
      <c r="L1719" s="25"/>
      <c r="M1719" s="25"/>
      <c r="N1719" s="25"/>
      <c r="O1719" s="27"/>
      <c r="P1719" s="159"/>
    </row>
    <row r="1720" spans="2:16" s="43" customFormat="1" ht="12.5" x14ac:dyDescent="0.25">
      <c r="B1720" s="136"/>
      <c r="C1720" s="105"/>
      <c r="F1720" s="27"/>
      <c r="G1720" s="26"/>
      <c r="H1720" s="26"/>
      <c r="I1720" s="24"/>
      <c r="J1720" s="26"/>
      <c r="L1720" s="25"/>
      <c r="M1720" s="25"/>
      <c r="N1720" s="25"/>
      <c r="O1720" s="27"/>
      <c r="P1720" s="159"/>
    </row>
    <row r="1721" spans="2:16" s="43" customFormat="1" ht="12.5" x14ac:dyDescent="0.25">
      <c r="B1721" s="136"/>
      <c r="C1721" s="105"/>
      <c r="F1721" s="27"/>
      <c r="G1721" s="26"/>
      <c r="H1721" s="26"/>
      <c r="I1721" s="24"/>
      <c r="J1721" s="26"/>
      <c r="L1721" s="25"/>
      <c r="M1721" s="25"/>
      <c r="N1721" s="25"/>
      <c r="O1721" s="27"/>
      <c r="P1721" s="159"/>
    </row>
    <row r="1722" spans="2:16" s="43" customFormat="1" ht="12.5" x14ac:dyDescent="0.25">
      <c r="B1722" s="136"/>
      <c r="C1722" s="105"/>
      <c r="F1722" s="27"/>
      <c r="G1722" s="26"/>
      <c r="H1722" s="26"/>
      <c r="I1722" s="24"/>
      <c r="J1722" s="26"/>
      <c r="L1722" s="25"/>
      <c r="M1722" s="25"/>
      <c r="N1722" s="25"/>
      <c r="O1722" s="27"/>
      <c r="P1722" s="159"/>
    </row>
    <row r="1723" spans="2:16" s="43" customFormat="1" ht="12.5" x14ac:dyDescent="0.25">
      <c r="B1723" s="136"/>
      <c r="C1723" s="105"/>
      <c r="F1723" s="27"/>
      <c r="G1723" s="26"/>
      <c r="H1723" s="26"/>
      <c r="I1723" s="24"/>
      <c r="J1723" s="26"/>
      <c r="L1723" s="25"/>
      <c r="M1723" s="25"/>
      <c r="N1723" s="25"/>
      <c r="O1723" s="27"/>
      <c r="P1723" s="159"/>
    </row>
    <row r="1724" spans="2:16" s="43" customFormat="1" ht="12.5" x14ac:dyDescent="0.25">
      <c r="B1724" s="136"/>
      <c r="C1724" s="105"/>
      <c r="F1724" s="27"/>
      <c r="G1724" s="26"/>
      <c r="H1724" s="26"/>
      <c r="I1724" s="24"/>
      <c r="J1724" s="26"/>
      <c r="L1724" s="25"/>
      <c r="M1724" s="25"/>
      <c r="N1724" s="25"/>
      <c r="O1724" s="27"/>
      <c r="P1724" s="159"/>
    </row>
    <row r="1725" spans="2:16" s="43" customFormat="1" ht="12.5" x14ac:dyDescent="0.25">
      <c r="B1725" s="136"/>
      <c r="C1725" s="105"/>
      <c r="F1725" s="27"/>
      <c r="G1725" s="26"/>
      <c r="H1725" s="26"/>
      <c r="I1725" s="24"/>
      <c r="J1725" s="26"/>
      <c r="L1725" s="25"/>
      <c r="M1725" s="25"/>
      <c r="N1725" s="25"/>
      <c r="O1725" s="27"/>
      <c r="P1725" s="159"/>
    </row>
    <row r="1726" spans="2:16" s="43" customFormat="1" ht="12.5" x14ac:dyDescent="0.25">
      <c r="B1726" s="136"/>
      <c r="C1726" s="105"/>
      <c r="F1726" s="27"/>
      <c r="G1726" s="26"/>
      <c r="H1726" s="26"/>
      <c r="I1726" s="24"/>
      <c r="J1726" s="26"/>
      <c r="L1726" s="25"/>
      <c r="M1726" s="25"/>
      <c r="N1726" s="25"/>
      <c r="O1726" s="27"/>
      <c r="P1726" s="159"/>
    </row>
    <row r="1727" spans="2:16" s="43" customFormat="1" ht="12.5" x14ac:dyDescent="0.25">
      <c r="B1727" s="136"/>
      <c r="C1727" s="105"/>
      <c r="F1727" s="27"/>
      <c r="G1727" s="26"/>
      <c r="H1727" s="26"/>
      <c r="I1727" s="24"/>
      <c r="J1727" s="26"/>
      <c r="L1727" s="25"/>
      <c r="M1727" s="25"/>
      <c r="N1727" s="25"/>
      <c r="O1727" s="27"/>
      <c r="P1727" s="159"/>
    </row>
    <row r="1728" spans="2:16" s="43" customFormat="1" ht="12.5" x14ac:dyDescent="0.25">
      <c r="B1728" s="136"/>
      <c r="C1728" s="105"/>
      <c r="F1728" s="27"/>
      <c r="G1728" s="26"/>
      <c r="H1728" s="26"/>
      <c r="I1728" s="24"/>
      <c r="J1728" s="26"/>
      <c r="L1728" s="25"/>
      <c r="M1728" s="25"/>
      <c r="N1728" s="25"/>
      <c r="O1728" s="27"/>
      <c r="P1728" s="159"/>
    </row>
    <row r="1729" spans="2:16" s="43" customFormat="1" ht="12.5" x14ac:dyDescent="0.25">
      <c r="B1729" s="136"/>
      <c r="C1729" s="105"/>
      <c r="F1729" s="27"/>
      <c r="G1729" s="26"/>
      <c r="H1729" s="26"/>
      <c r="I1729" s="24"/>
      <c r="J1729" s="26"/>
      <c r="L1729" s="25"/>
      <c r="M1729" s="25"/>
      <c r="N1729" s="25"/>
      <c r="O1729" s="27"/>
      <c r="P1729" s="159"/>
    </row>
    <row r="1730" spans="2:16" s="43" customFormat="1" ht="12.5" x14ac:dyDescent="0.25">
      <c r="B1730" s="136"/>
      <c r="C1730" s="105"/>
      <c r="F1730" s="27"/>
      <c r="G1730" s="26"/>
      <c r="H1730" s="26"/>
      <c r="I1730" s="24"/>
      <c r="J1730" s="26"/>
      <c r="L1730" s="25"/>
      <c r="M1730" s="25"/>
      <c r="N1730" s="25"/>
      <c r="O1730" s="27"/>
      <c r="P1730" s="159"/>
    </row>
    <row r="1731" spans="2:16" s="43" customFormat="1" ht="12.5" x14ac:dyDescent="0.25">
      <c r="B1731" s="136"/>
      <c r="C1731" s="105"/>
      <c r="F1731" s="27"/>
      <c r="G1731" s="26"/>
      <c r="H1731" s="26"/>
      <c r="I1731" s="24"/>
      <c r="J1731" s="26"/>
      <c r="L1731" s="25"/>
      <c r="M1731" s="25"/>
      <c r="N1731" s="25"/>
      <c r="O1731" s="27"/>
      <c r="P1731" s="159"/>
    </row>
    <row r="1732" spans="2:16" s="43" customFormat="1" ht="12.5" x14ac:dyDescent="0.25">
      <c r="B1732" s="136"/>
      <c r="C1732" s="105"/>
      <c r="F1732" s="27"/>
      <c r="G1732" s="26"/>
      <c r="H1732" s="26"/>
      <c r="I1732" s="24"/>
      <c r="J1732" s="26"/>
      <c r="L1732" s="25"/>
      <c r="M1732" s="25"/>
      <c r="N1732" s="25"/>
      <c r="O1732" s="27"/>
      <c r="P1732" s="159"/>
    </row>
    <row r="1733" spans="2:16" s="43" customFormat="1" ht="12.5" x14ac:dyDescent="0.25">
      <c r="B1733" s="136"/>
      <c r="C1733" s="105"/>
      <c r="F1733" s="27"/>
      <c r="G1733" s="26"/>
      <c r="H1733" s="26"/>
      <c r="I1733" s="24"/>
      <c r="J1733" s="26"/>
      <c r="L1733" s="25"/>
      <c r="M1733" s="25"/>
      <c r="N1733" s="25"/>
      <c r="O1733" s="27"/>
      <c r="P1733" s="159"/>
    </row>
    <row r="1734" spans="2:16" s="43" customFormat="1" ht="12.5" x14ac:dyDescent="0.25">
      <c r="B1734" s="136"/>
      <c r="C1734" s="105"/>
      <c r="F1734" s="27"/>
      <c r="G1734" s="26"/>
      <c r="H1734" s="26"/>
      <c r="I1734" s="24"/>
      <c r="J1734" s="26"/>
      <c r="L1734" s="25"/>
      <c r="M1734" s="25"/>
      <c r="N1734" s="25"/>
      <c r="O1734" s="27"/>
      <c r="P1734" s="159"/>
    </row>
    <row r="1735" spans="2:16" s="43" customFormat="1" ht="12.5" x14ac:dyDescent="0.25">
      <c r="B1735" s="136"/>
      <c r="C1735" s="105"/>
      <c r="F1735" s="27"/>
      <c r="G1735" s="26"/>
      <c r="H1735" s="26"/>
      <c r="I1735" s="24"/>
      <c r="J1735" s="26"/>
      <c r="L1735" s="25"/>
      <c r="M1735" s="25"/>
      <c r="N1735" s="25"/>
      <c r="O1735" s="27"/>
      <c r="P1735" s="159"/>
    </row>
    <row r="1736" spans="2:16" s="43" customFormat="1" ht="12.5" x14ac:dyDescent="0.25">
      <c r="B1736" s="136"/>
      <c r="C1736" s="105"/>
      <c r="F1736" s="27"/>
      <c r="G1736" s="26"/>
      <c r="H1736" s="26"/>
      <c r="I1736" s="24"/>
      <c r="J1736" s="26"/>
      <c r="L1736" s="25"/>
      <c r="M1736" s="25"/>
      <c r="N1736" s="25"/>
      <c r="O1736" s="27"/>
      <c r="P1736" s="159"/>
    </row>
    <row r="1737" spans="2:16" s="43" customFormat="1" ht="12.5" x14ac:dyDescent="0.25">
      <c r="B1737" s="136"/>
      <c r="C1737" s="105"/>
      <c r="F1737" s="27"/>
      <c r="G1737" s="26"/>
      <c r="H1737" s="26"/>
      <c r="I1737" s="24"/>
      <c r="J1737" s="26"/>
      <c r="L1737" s="25"/>
      <c r="M1737" s="25"/>
      <c r="N1737" s="25"/>
      <c r="O1737" s="27"/>
      <c r="P1737" s="159"/>
    </row>
    <row r="1738" spans="2:16" s="43" customFormat="1" ht="12.5" x14ac:dyDescent="0.25">
      <c r="B1738" s="136"/>
      <c r="C1738" s="105"/>
      <c r="F1738" s="27"/>
      <c r="G1738" s="26"/>
      <c r="H1738" s="26"/>
      <c r="I1738" s="24"/>
      <c r="J1738" s="26"/>
      <c r="L1738" s="25"/>
      <c r="M1738" s="25"/>
      <c r="N1738" s="25"/>
      <c r="O1738" s="27"/>
      <c r="P1738" s="159"/>
    </row>
    <row r="1739" spans="2:16" s="43" customFormat="1" ht="12.5" x14ac:dyDescent="0.25">
      <c r="B1739" s="136"/>
      <c r="C1739" s="105"/>
      <c r="F1739" s="27"/>
      <c r="G1739" s="26"/>
      <c r="H1739" s="26"/>
      <c r="I1739" s="24"/>
      <c r="J1739" s="26"/>
      <c r="L1739" s="25"/>
      <c r="M1739" s="25"/>
      <c r="N1739" s="25"/>
      <c r="O1739" s="27"/>
      <c r="P1739" s="159"/>
    </row>
    <row r="1740" spans="2:16" s="43" customFormat="1" ht="12.5" x14ac:dyDescent="0.25">
      <c r="B1740" s="136"/>
      <c r="C1740" s="105"/>
      <c r="F1740" s="27"/>
      <c r="G1740" s="26"/>
      <c r="H1740" s="26"/>
      <c r="I1740" s="24"/>
      <c r="J1740" s="26"/>
      <c r="L1740" s="25"/>
      <c r="M1740" s="25"/>
      <c r="N1740" s="25"/>
      <c r="O1740" s="27"/>
      <c r="P1740" s="159"/>
    </row>
    <row r="1741" spans="2:16" s="43" customFormat="1" ht="12.5" x14ac:dyDescent="0.25">
      <c r="B1741" s="136"/>
      <c r="C1741" s="105"/>
      <c r="F1741" s="27"/>
      <c r="G1741" s="26"/>
      <c r="H1741" s="26"/>
      <c r="I1741" s="24"/>
      <c r="J1741" s="26"/>
      <c r="L1741" s="25"/>
      <c r="M1741" s="25"/>
      <c r="N1741" s="25"/>
      <c r="O1741" s="27"/>
      <c r="P1741" s="159"/>
    </row>
    <row r="1742" spans="2:16" s="43" customFormat="1" ht="12.5" x14ac:dyDescent="0.25">
      <c r="B1742" s="136"/>
      <c r="C1742" s="105"/>
      <c r="F1742" s="27"/>
      <c r="G1742" s="26"/>
      <c r="H1742" s="26"/>
      <c r="I1742" s="24"/>
      <c r="J1742" s="26"/>
      <c r="L1742" s="25"/>
      <c r="M1742" s="25"/>
      <c r="N1742" s="25"/>
      <c r="O1742" s="27"/>
      <c r="P1742" s="159"/>
    </row>
    <row r="1743" spans="2:16" s="43" customFormat="1" ht="12.5" x14ac:dyDescent="0.25">
      <c r="B1743" s="136"/>
      <c r="C1743" s="105"/>
      <c r="F1743" s="27"/>
      <c r="G1743" s="26"/>
      <c r="H1743" s="26"/>
      <c r="I1743" s="24"/>
      <c r="J1743" s="26"/>
      <c r="L1743" s="25"/>
      <c r="M1743" s="25"/>
      <c r="N1743" s="25"/>
      <c r="O1743" s="27"/>
      <c r="P1743" s="159"/>
    </row>
    <row r="1744" spans="2:16" s="43" customFormat="1" ht="12.5" x14ac:dyDescent="0.25">
      <c r="B1744" s="136"/>
      <c r="C1744" s="105"/>
      <c r="F1744" s="27"/>
      <c r="G1744" s="26"/>
      <c r="H1744" s="26"/>
      <c r="I1744" s="24"/>
      <c r="J1744" s="26"/>
      <c r="L1744" s="25"/>
      <c r="M1744" s="25"/>
      <c r="N1744" s="25"/>
      <c r="O1744" s="27"/>
      <c r="P1744" s="159"/>
    </row>
    <row r="1745" spans="2:16" s="43" customFormat="1" ht="12.5" x14ac:dyDescent="0.25">
      <c r="B1745" s="136"/>
      <c r="C1745" s="105"/>
      <c r="F1745" s="27"/>
      <c r="G1745" s="26"/>
      <c r="H1745" s="26"/>
      <c r="I1745" s="24"/>
      <c r="J1745" s="26"/>
      <c r="L1745" s="25"/>
      <c r="M1745" s="25"/>
      <c r="N1745" s="25"/>
      <c r="O1745" s="27"/>
      <c r="P1745" s="159"/>
    </row>
    <row r="1746" spans="2:16" s="43" customFormat="1" ht="12.5" x14ac:dyDescent="0.25">
      <c r="B1746" s="136"/>
      <c r="C1746" s="105"/>
      <c r="F1746" s="27"/>
      <c r="G1746" s="26"/>
      <c r="H1746" s="26"/>
      <c r="I1746" s="24"/>
      <c r="J1746" s="26"/>
      <c r="L1746" s="25"/>
      <c r="M1746" s="25"/>
      <c r="N1746" s="25"/>
      <c r="O1746" s="27"/>
      <c r="P1746" s="159"/>
    </row>
    <row r="1747" spans="2:16" s="43" customFormat="1" ht="12.5" x14ac:dyDescent="0.25">
      <c r="B1747" s="136"/>
      <c r="C1747" s="105"/>
      <c r="F1747" s="27"/>
      <c r="G1747" s="26"/>
      <c r="H1747" s="26"/>
      <c r="I1747" s="24"/>
      <c r="J1747" s="26"/>
      <c r="L1747" s="25"/>
      <c r="M1747" s="25"/>
      <c r="N1747" s="25"/>
      <c r="O1747" s="27"/>
      <c r="P1747" s="159"/>
    </row>
    <row r="1748" spans="2:16" s="43" customFormat="1" ht="12.5" x14ac:dyDescent="0.25">
      <c r="B1748" s="136"/>
      <c r="C1748" s="105"/>
      <c r="F1748" s="27"/>
      <c r="G1748" s="26"/>
      <c r="H1748" s="26"/>
      <c r="I1748" s="24"/>
      <c r="J1748" s="26"/>
      <c r="L1748" s="25"/>
      <c r="M1748" s="25"/>
      <c r="N1748" s="25"/>
      <c r="O1748" s="27"/>
      <c r="P1748" s="159"/>
    </row>
    <row r="1749" spans="2:16" s="43" customFormat="1" ht="12.5" x14ac:dyDescent="0.25">
      <c r="B1749" s="136"/>
      <c r="C1749" s="105"/>
      <c r="F1749" s="27"/>
      <c r="G1749" s="26"/>
      <c r="H1749" s="26"/>
      <c r="I1749" s="24"/>
      <c r="J1749" s="26"/>
      <c r="L1749" s="25"/>
      <c r="M1749" s="25"/>
      <c r="N1749" s="25"/>
      <c r="O1749" s="27"/>
      <c r="P1749" s="159"/>
    </row>
    <row r="1750" spans="2:16" s="43" customFormat="1" ht="12.5" x14ac:dyDescent="0.25">
      <c r="B1750" s="136"/>
      <c r="C1750" s="105"/>
      <c r="F1750" s="27"/>
      <c r="G1750" s="26"/>
      <c r="H1750" s="26"/>
      <c r="I1750" s="24"/>
      <c r="J1750" s="26"/>
      <c r="L1750" s="25"/>
      <c r="M1750" s="25"/>
      <c r="N1750" s="25"/>
      <c r="O1750" s="27"/>
      <c r="P1750" s="159"/>
    </row>
    <row r="1751" spans="2:16" s="43" customFormat="1" ht="12.5" x14ac:dyDescent="0.25">
      <c r="B1751" s="136"/>
      <c r="C1751" s="105"/>
      <c r="F1751" s="27"/>
      <c r="G1751" s="26"/>
      <c r="H1751" s="26"/>
      <c r="I1751" s="24"/>
      <c r="J1751" s="26"/>
      <c r="L1751" s="25"/>
      <c r="M1751" s="25"/>
      <c r="N1751" s="25"/>
      <c r="O1751" s="27"/>
      <c r="P1751" s="159"/>
    </row>
    <row r="1752" spans="2:16" s="43" customFormat="1" ht="12.5" x14ac:dyDescent="0.25">
      <c r="B1752" s="136"/>
      <c r="C1752" s="105"/>
      <c r="F1752" s="27"/>
      <c r="G1752" s="26"/>
      <c r="H1752" s="26"/>
      <c r="I1752" s="24"/>
      <c r="J1752" s="26"/>
      <c r="L1752" s="25"/>
      <c r="M1752" s="25"/>
      <c r="N1752" s="25"/>
      <c r="O1752" s="27"/>
      <c r="P1752" s="159"/>
    </row>
    <row r="1753" spans="2:16" s="43" customFormat="1" ht="12.5" x14ac:dyDescent="0.25">
      <c r="B1753" s="136"/>
      <c r="C1753" s="105"/>
      <c r="F1753" s="27"/>
      <c r="G1753" s="26"/>
      <c r="H1753" s="26"/>
      <c r="I1753" s="24"/>
      <c r="J1753" s="26"/>
      <c r="L1753" s="25"/>
      <c r="M1753" s="25"/>
      <c r="N1753" s="25"/>
      <c r="O1753" s="27"/>
      <c r="P1753" s="159"/>
    </row>
    <row r="1754" spans="2:16" s="43" customFormat="1" ht="12.5" x14ac:dyDescent="0.25">
      <c r="B1754" s="136"/>
      <c r="C1754" s="105"/>
      <c r="F1754" s="27"/>
      <c r="G1754" s="26"/>
      <c r="H1754" s="26"/>
      <c r="I1754" s="24"/>
      <c r="J1754" s="26"/>
      <c r="L1754" s="25"/>
      <c r="M1754" s="25"/>
      <c r="N1754" s="25"/>
      <c r="O1754" s="27"/>
      <c r="P1754" s="159"/>
    </row>
    <row r="1755" spans="2:16" s="43" customFormat="1" ht="12.5" x14ac:dyDescent="0.25">
      <c r="B1755" s="136"/>
      <c r="C1755" s="105"/>
      <c r="F1755" s="27"/>
      <c r="G1755" s="26"/>
      <c r="H1755" s="26"/>
      <c r="I1755" s="24"/>
      <c r="J1755" s="26"/>
      <c r="L1755" s="25"/>
      <c r="M1755" s="25"/>
      <c r="N1755" s="25"/>
      <c r="O1755" s="27"/>
      <c r="P1755" s="159"/>
    </row>
    <row r="1756" spans="2:16" s="43" customFormat="1" ht="12.5" x14ac:dyDescent="0.25">
      <c r="B1756" s="136"/>
      <c r="C1756" s="105"/>
      <c r="F1756" s="27"/>
      <c r="G1756" s="26"/>
      <c r="H1756" s="26"/>
      <c r="I1756" s="24"/>
      <c r="J1756" s="26"/>
      <c r="L1756" s="25"/>
      <c r="M1756" s="25"/>
      <c r="N1756" s="25"/>
      <c r="O1756" s="27"/>
      <c r="P1756" s="159"/>
    </row>
    <row r="1757" spans="2:16" s="43" customFormat="1" ht="12.5" x14ac:dyDescent="0.25">
      <c r="B1757" s="136"/>
      <c r="C1757" s="105"/>
      <c r="F1757" s="27"/>
      <c r="G1757" s="26"/>
      <c r="H1757" s="26"/>
      <c r="I1757" s="24"/>
      <c r="J1757" s="26"/>
      <c r="L1757" s="25"/>
      <c r="M1757" s="25"/>
      <c r="N1757" s="25"/>
      <c r="O1757" s="27"/>
      <c r="P1757" s="159"/>
    </row>
    <row r="1758" spans="2:16" s="43" customFormat="1" ht="12.5" x14ac:dyDescent="0.25">
      <c r="B1758" s="136"/>
      <c r="C1758" s="105"/>
      <c r="F1758" s="27"/>
      <c r="G1758" s="26"/>
      <c r="H1758" s="26"/>
      <c r="I1758" s="24"/>
      <c r="J1758" s="26"/>
      <c r="L1758" s="25"/>
      <c r="M1758" s="25"/>
      <c r="N1758" s="25"/>
      <c r="O1758" s="27"/>
      <c r="P1758" s="159"/>
    </row>
    <row r="1759" spans="2:16" s="43" customFormat="1" ht="12.5" x14ac:dyDescent="0.25">
      <c r="B1759" s="136"/>
      <c r="C1759" s="105"/>
      <c r="F1759" s="27"/>
      <c r="G1759" s="26"/>
      <c r="H1759" s="26"/>
      <c r="I1759" s="24"/>
      <c r="J1759" s="26"/>
      <c r="L1759" s="25"/>
      <c r="M1759" s="25"/>
      <c r="N1759" s="25"/>
      <c r="O1759" s="27"/>
      <c r="P1759" s="159"/>
    </row>
    <row r="1760" spans="2:16" s="43" customFormat="1" ht="12.5" x14ac:dyDescent="0.25">
      <c r="B1760" s="136"/>
      <c r="C1760" s="105"/>
      <c r="F1760" s="27"/>
      <c r="G1760" s="26"/>
      <c r="H1760" s="26"/>
      <c r="I1760" s="24"/>
      <c r="J1760" s="26"/>
      <c r="L1760" s="25"/>
      <c r="M1760" s="25"/>
      <c r="N1760" s="25"/>
      <c r="O1760" s="27"/>
      <c r="P1760" s="159"/>
    </row>
    <row r="1761" spans="2:16" s="43" customFormat="1" ht="12.5" x14ac:dyDescent="0.25">
      <c r="B1761" s="136"/>
      <c r="C1761" s="105"/>
      <c r="F1761" s="27"/>
      <c r="G1761" s="26"/>
      <c r="H1761" s="26"/>
      <c r="I1761" s="24"/>
      <c r="J1761" s="26"/>
      <c r="L1761" s="25"/>
      <c r="M1761" s="25"/>
      <c r="N1761" s="25"/>
      <c r="O1761" s="27"/>
      <c r="P1761" s="159"/>
    </row>
    <row r="1762" spans="2:16" s="43" customFormat="1" ht="12.5" x14ac:dyDescent="0.25">
      <c r="B1762" s="136"/>
      <c r="C1762" s="105"/>
      <c r="F1762" s="27"/>
      <c r="G1762" s="26"/>
      <c r="H1762" s="26"/>
      <c r="I1762" s="24"/>
      <c r="J1762" s="26"/>
      <c r="L1762" s="25"/>
      <c r="M1762" s="25"/>
      <c r="N1762" s="25"/>
      <c r="O1762" s="27"/>
      <c r="P1762" s="159"/>
    </row>
    <row r="1763" spans="2:16" s="43" customFormat="1" ht="12.5" x14ac:dyDescent="0.25">
      <c r="B1763" s="136"/>
      <c r="C1763" s="105"/>
      <c r="F1763" s="27"/>
      <c r="G1763" s="26"/>
      <c r="H1763" s="26"/>
      <c r="I1763" s="24"/>
      <c r="J1763" s="26"/>
      <c r="L1763" s="25"/>
      <c r="M1763" s="25"/>
      <c r="N1763" s="25"/>
      <c r="O1763" s="27"/>
      <c r="P1763" s="159"/>
    </row>
    <row r="1764" spans="2:16" s="43" customFormat="1" ht="12.5" x14ac:dyDescent="0.25">
      <c r="B1764" s="136"/>
      <c r="C1764" s="105"/>
      <c r="F1764" s="27"/>
      <c r="G1764" s="26"/>
      <c r="H1764" s="26"/>
      <c r="I1764" s="24"/>
      <c r="J1764" s="26"/>
      <c r="L1764" s="25"/>
      <c r="M1764" s="25"/>
      <c r="N1764" s="25"/>
      <c r="O1764" s="27"/>
      <c r="P1764" s="159"/>
    </row>
    <row r="1765" spans="2:16" s="43" customFormat="1" ht="12.5" x14ac:dyDescent="0.25">
      <c r="B1765" s="136"/>
      <c r="C1765" s="105"/>
      <c r="F1765" s="27"/>
      <c r="G1765" s="26"/>
      <c r="H1765" s="26"/>
      <c r="I1765" s="24"/>
      <c r="J1765" s="26"/>
      <c r="L1765" s="25"/>
      <c r="M1765" s="25"/>
      <c r="N1765" s="25"/>
      <c r="O1765" s="27"/>
      <c r="P1765" s="159"/>
    </row>
    <row r="1766" spans="2:16" s="43" customFormat="1" ht="12.5" x14ac:dyDescent="0.25">
      <c r="B1766" s="136"/>
      <c r="C1766" s="105"/>
      <c r="F1766" s="27"/>
      <c r="G1766" s="26"/>
      <c r="H1766" s="26"/>
      <c r="I1766" s="24"/>
      <c r="J1766" s="26"/>
      <c r="L1766" s="25"/>
      <c r="M1766" s="25"/>
      <c r="N1766" s="25"/>
      <c r="O1766" s="27"/>
      <c r="P1766" s="159"/>
    </row>
    <row r="1767" spans="2:16" s="43" customFormat="1" ht="12.5" x14ac:dyDescent="0.25">
      <c r="B1767" s="136"/>
      <c r="C1767" s="105"/>
      <c r="F1767" s="27"/>
      <c r="G1767" s="26"/>
      <c r="H1767" s="26"/>
      <c r="I1767" s="24"/>
      <c r="J1767" s="26"/>
      <c r="L1767" s="25"/>
      <c r="M1767" s="25"/>
      <c r="N1767" s="25"/>
      <c r="O1767" s="27"/>
      <c r="P1767" s="159"/>
    </row>
    <row r="1768" spans="2:16" s="43" customFormat="1" ht="12.5" x14ac:dyDescent="0.25">
      <c r="B1768" s="136"/>
      <c r="C1768" s="105"/>
      <c r="F1768" s="27"/>
      <c r="G1768" s="26"/>
      <c r="H1768" s="26"/>
      <c r="I1768" s="24"/>
      <c r="J1768" s="26"/>
      <c r="L1768" s="25"/>
      <c r="M1768" s="25"/>
      <c r="N1768" s="25"/>
      <c r="O1768" s="27"/>
      <c r="P1768" s="159"/>
    </row>
    <row r="1769" spans="2:16" s="43" customFormat="1" ht="12.5" x14ac:dyDescent="0.25">
      <c r="B1769" s="136"/>
      <c r="C1769" s="105"/>
      <c r="F1769" s="27"/>
      <c r="G1769" s="26"/>
      <c r="H1769" s="26"/>
      <c r="I1769" s="24"/>
      <c r="J1769" s="26"/>
      <c r="L1769" s="25"/>
      <c r="M1769" s="25"/>
      <c r="N1769" s="25"/>
      <c r="O1769" s="27"/>
      <c r="P1769" s="159"/>
    </row>
    <row r="1770" spans="2:16" s="43" customFormat="1" ht="12.5" x14ac:dyDescent="0.25">
      <c r="B1770" s="136"/>
      <c r="C1770" s="105"/>
      <c r="F1770" s="27"/>
      <c r="G1770" s="26"/>
      <c r="H1770" s="26"/>
      <c r="I1770" s="24"/>
      <c r="J1770" s="26"/>
      <c r="L1770" s="25"/>
      <c r="M1770" s="25"/>
      <c r="N1770" s="25"/>
      <c r="O1770" s="27"/>
      <c r="P1770" s="159"/>
    </row>
    <row r="1771" spans="2:16" s="43" customFormat="1" ht="12.5" x14ac:dyDescent="0.25">
      <c r="B1771" s="136"/>
      <c r="C1771" s="105"/>
      <c r="F1771" s="27"/>
      <c r="G1771" s="26"/>
      <c r="H1771" s="26"/>
      <c r="I1771" s="24"/>
      <c r="J1771" s="26"/>
      <c r="L1771" s="25"/>
      <c r="M1771" s="25"/>
      <c r="N1771" s="25"/>
      <c r="O1771" s="27"/>
      <c r="P1771" s="159"/>
    </row>
    <row r="1772" spans="2:16" s="43" customFormat="1" ht="12.5" x14ac:dyDescent="0.25">
      <c r="B1772" s="136"/>
      <c r="C1772" s="105"/>
      <c r="F1772" s="27"/>
      <c r="G1772" s="26"/>
      <c r="H1772" s="26"/>
      <c r="I1772" s="24"/>
      <c r="J1772" s="26"/>
      <c r="L1772" s="25"/>
      <c r="M1772" s="25"/>
      <c r="N1772" s="25"/>
      <c r="O1772" s="27"/>
      <c r="P1772" s="159"/>
    </row>
    <row r="1773" spans="2:16" s="43" customFormat="1" ht="12.5" x14ac:dyDescent="0.25">
      <c r="B1773" s="136"/>
      <c r="C1773" s="105"/>
      <c r="F1773" s="27"/>
      <c r="G1773" s="26"/>
      <c r="H1773" s="26"/>
      <c r="I1773" s="24"/>
      <c r="J1773" s="26"/>
      <c r="L1773" s="25"/>
      <c r="M1773" s="25"/>
      <c r="N1773" s="25"/>
      <c r="O1773" s="27"/>
      <c r="P1773" s="159"/>
    </row>
    <row r="1774" spans="2:16" s="43" customFormat="1" ht="12.5" x14ac:dyDescent="0.25">
      <c r="B1774" s="136"/>
      <c r="C1774" s="105"/>
      <c r="F1774" s="27"/>
      <c r="G1774" s="26"/>
      <c r="H1774" s="26"/>
      <c r="I1774" s="24"/>
      <c r="J1774" s="26"/>
      <c r="L1774" s="25"/>
      <c r="M1774" s="25"/>
      <c r="N1774" s="25"/>
      <c r="O1774" s="27"/>
      <c r="P1774" s="159"/>
    </row>
    <row r="1775" spans="2:16" s="43" customFormat="1" ht="12.5" x14ac:dyDescent="0.25">
      <c r="B1775" s="136"/>
      <c r="C1775" s="105"/>
      <c r="F1775" s="27"/>
      <c r="G1775" s="26"/>
      <c r="H1775" s="26"/>
      <c r="I1775" s="24"/>
      <c r="J1775" s="26"/>
      <c r="L1775" s="25"/>
      <c r="M1775" s="25"/>
      <c r="N1775" s="25"/>
      <c r="O1775" s="27"/>
      <c r="P1775" s="159"/>
    </row>
    <row r="1776" spans="2:16" s="43" customFormat="1" ht="12.5" x14ac:dyDescent="0.25">
      <c r="B1776" s="136"/>
      <c r="C1776" s="105"/>
      <c r="F1776" s="27"/>
      <c r="G1776" s="26"/>
      <c r="H1776" s="26"/>
      <c r="I1776" s="24"/>
      <c r="J1776" s="26"/>
      <c r="L1776" s="25"/>
      <c r="M1776" s="25"/>
      <c r="N1776" s="25"/>
      <c r="O1776" s="27"/>
      <c r="P1776" s="159"/>
    </row>
    <row r="1777" spans="2:16" s="43" customFormat="1" ht="12.5" x14ac:dyDescent="0.25">
      <c r="B1777" s="136"/>
      <c r="C1777" s="105"/>
      <c r="F1777" s="27"/>
      <c r="G1777" s="26"/>
      <c r="H1777" s="26"/>
      <c r="I1777" s="24"/>
      <c r="J1777" s="26"/>
      <c r="L1777" s="25"/>
      <c r="M1777" s="25"/>
      <c r="N1777" s="25"/>
      <c r="O1777" s="27"/>
      <c r="P1777" s="159"/>
    </row>
    <row r="1778" spans="2:16" s="43" customFormat="1" ht="12.5" x14ac:dyDescent="0.25">
      <c r="B1778" s="136"/>
      <c r="C1778" s="105"/>
      <c r="F1778" s="27"/>
      <c r="G1778" s="26"/>
      <c r="H1778" s="26"/>
      <c r="I1778" s="24"/>
      <c r="J1778" s="26"/>
      <c r="L1778" s="25"/>
      <c r="M1778" s="25"/>
      <c r="N1778" s="25"/>
      <c r="O1778" s="27"/>
      <c r="P1778" s="159"/>
    </row>
    <row r="1779" spans="2:16" s="43" customFormat="1" ht="12.5" x14ac:dyDescent="0.25">
      <c r="B1779" s="136"/>
      <c r="C1779" s="105"/>
      <c r="F1779" s="27"/>
      <c r="G1779" s="26"/>
      <c r="H1779" s="26"/>
      <c r="I1779" s="24"/>
      <c r="J1779" s="26"/>
      <c r="L1779" s="25"/>
      <c r="M1779" s="25"/>
      <c r="N1779" s="25"/>
      <c r="O1779" s="27"/>
      <c r="P1779" s="159"/>
    </row>
    <row r="1780" spans="2:16" s="43" customFormat="1" ht="12.5" x14ac:dyDescent="0.25">
      <c r="B1780" s="136"/>
      <c r="C1780" s="105"/>
      <c r="F1780" s="27"/>
      <c r="G1780" s="26"/>
      <c r="H1780" s="26"/>
      <c r="I1780" s="24"/>
      <c r="J1780" s="26"/>
      <c r="L1780" s="25"/>
      <c r="M1780" s="25"/>
      <c r="N1780" s="25"/>
      <c r="O1780" s="27"/>
      <c r="P1780" s="159"/>
    </row>
    <row r="1781" spans="2:16" s="43" customFormat="1" ht="12.5" x14ac:dyDescent="0.25">
      <c r="B1781" s="136"/>
      <c r="C1781" s="105"/>
      <c r="F1781" s="27"/>
      <c r="G1781" s="26"/>
      <c r="H1781" s="26"/>
      <c r="I1781" s="24"/>
      <c r="J1781" s="26"/>
      <c r="L1781" s="25"/>
      <c r="M1781" s="25"/>
      <c r="N1781" s="25"/>
      <c r="O1781" s="27"/>
      <c r="P1781" s="159"/>
    </row>
    <row r="1782" spans="2:16" s="43" customFormat="1" ht="12.5" x14ac:dyDescent="0.25">
      <c r="B1782" s="136"/>
      <c r="C1782" s="105"/>
      <c r="F1782" s="27"/>
      <c r="G1782" s="26"/>
      <c r="H1782" s="26"/>
      <c r="I1782" s="24"/>
      <c r="J1782" s="26"/>
      <c r="L1782" s="25"/>
      <c r="M1782" s="25"/>
      <c r="N1782" s="25"/>
      <c r="O1782" s="27"/>
      <c r="P1782" s="159"/>
    </row>
    <row r="1783" spans="2:16" s="43" customFormat="1" ht="12.5" x14ac:dyDescent="0.25">
      <c r="B1783" s="136"/>
      <c r="C1783" s="105"/>
      <c r="F1783" s="27"/>
      <c r="G1783" s="26"/>
      <c r="H1783" s="26"/>
      <c r="I1783" s="24"/>
      <c r="J1783" s="26"/>
      <c r="L1783" s="25"/>
      <c r="M1783" s="25"/>
      <c r="N1783" s="25"/>
      <c r="O1783" s="27"/>
      <c r="P1783" s="159"/>
    </row>
    <row r="1784" spans="2:16" s="43" customFormat="1" ht="12.5" x14ac:dyDescent="0.25">
      <c r="B1784" s="136"/>
      <c r="C1784" s="105"/>
      <c r="F1784" s="27"/>
      <c r="G1784" s="26"/>
      <c r="H1784" s="26"/>
      <c r="I1784" s="24"/>
      <c r="J1784" s="26"/>
      <c r="L1784" s="25"/>
      <c r="M1784" s="25"/>
      <c r="N1784" s="25"/>
      <c r="O1784" s="27"/>
      <c r="P1784" s="159"/>
    </row>
    <row r="1785" spans="2:16" s="43" customFormat="1" ht="12.5" x14ac:dyDescent="0.25">
      <c r="B1785" s="136"/>
      <c r="C1785" s="105"/>
      <c r="F1785" s="27"/>
      <c r="G1785" s="26"/>
      <c r="H1785" s="26"/>
      <c r="I1785" s="24"/>
      <c r="J1785" s="26"/>
      <c r="L1785" s="25"/>
      <c r="M1785" s="25"/>
      <c r="N1785" s="25"/>
      <c r="O1785" s="27"/>
      <c r="P1785" s="159"/>
    </row>
    <row r="1786" spans="2:16" s="43" customFormat="1" ht="12.5" x14ac:dyDescent="0.25">
      <c r="B1786" s="136"/>
      <c r="C1786" s="105"/>
      <c r="F1786" s="27"/>
      <c r="G1786" s="26"/>
      <c r="H1786" s="26"/>
      <c r="I1786" s="24"/>
      <c r="J1786" s="26"/>
      <c r="L1786" s="25"/>
      <c r="M1786" s="25"/>
      <c r="N1786" s="25"/>
      <c r="O1786" s="27"/>
      <c r="P1786" s="159"/>
    </row>
    <row r="1787" spans="2:16" s="43" customFormat="1" ht="12.5" x14ac:dyDescent="0.25">
      <c r="B1787" s="136"/>
      <c r="C1787" s="105"/>
      <c r="F1787" s="27"/>
      <c r="G1787" s="26"/>
      <c r="H1787" s="26"/>
      <c r="I1787" s="24"/>
      <c r="J1787" s="26"/>
      <c r="L1787" s="25"/>
      <c r="M1787" s="25"/>
      <c r="N1787" s="25"/>
      <c r="O1787" s="27"/>
      <c r="P1787" s="159"/>
    </row>
    <row r="1788" spans="2:16" s="43" customFormat="1" ht="12.5" x14ac:dyDescent="0.25">
      <c r="B1788" s="136"/>
      <c r="C1788" s="105"/>
      <c r="F1788" s="27"/>
      <c r="G1788" s="26"/>
      <c r="H1788" s="26"/>
      <c r="I1788" s="24"/>
      <c r="J1788" s="26"/>
      <c r="L1788" s="25"/>
      <c r="M1788" s="25"/>
      <c r="N1788" s="25"/>
      <c r="O1788" s="27"/>
      <c r="P1788" s="159"/>
    </row>
    <row r="1789" spans="2:16" s="43" customFormat="1" ht="12.5" x14ac:dyDescent="0.25">
      <c r="B1789" s="136"/>
      <c r="C1789" s="105"/>
      <c r="F1789" s="27"/>
      <c r="G1789" s="26"/>
      <c r="H1789" s="26"/>
      <c r="I1789" s="24"/>
      <c r="J1789" s="26"/>
      <c r="L1789" s="25"/>
      <c r="M1789" s="25"/>
      <c r="N1789" s="25"/>
      <c r="O1789" s="27"/>
      <c r="P1789" s="159"/>
    </row>
    <row r="1790" spans="2:16" s="43" customFormat="1" ht="12.5" x14ac:dyDescent="0.25">
      <c r="B1790" s="136"/>
      <c r="C1790" s="105"/>
      <c r="F1790" s="27"/>
      <c r="G1790" s="26"/>
      <c r="H1790" s="26"/>
      <c r="I1790" s="24"/>
      <c r="J1790" s="26"/>
      <c r="L1790" s="25"/>
      <c r="M1790" s="25"/>
      <c r="N1790" s="25"/>
      <c r="O1790" s="27"/>
      <c r="P1790" s="159"/>
    </row>
    <row r="1791" spans="2:16" s="43" customFormat="1" ht="12.5" x14ac:dyDescent="0.25">
      <c r="B1791" s="136"/>
      <c r="C1791" s="105"/>
      <c r="F1791" s="27"/>
      <c r="G1791" s="26"/>
      <c r="H1791" s="26"/>
      <c r="I1791" s="24"/>
      <c r="J1791" s="26"/>
      <c r="L1791" s="25"/>
      <c r="M1791" s="25"/>
      <c r="N1791" s="25"/>
      <c r="O1791" s="27"/>
      <c r="P1791" s="159"/>
    </row>
    <row r="1792" spans="2:16" s="43" customFormat="1" ht="12.5" x14ac:dyDescent="0.25">
      <c r="B1792" s="136"/>
      <c r="C1792" s="105"/>
      <c r="F1792" s="27"/>
      <c r="G1792" s="26"/>
      <c r="H1792" s="26"/>
      <c r="I1792" s="24"/>
      <c r="J1792" s="26"/>
      <c r="L1792" s="25"/>
      <c r="M1792" s="25"/>
      <c r="N1792" s="25"/>
      <c r="O1792" s="27"/>
      <c r="P1792" s="159"/>
    </row>
    <row r="1793" spans="2:16" s="43" customFormat="1" ht="12.5" x14ac:dyDescent="0.25">
      <c r="B1793" s="136"/>
      <c r="C1793" s="105"/>
      <c r="F1793" s="27"/>
      <c r="G1793" s="26"/>
      <c r="H1793" s="26"/>
      <c r="I1793" s="24"/>
      <c r="J1793" s="26"/>
      <c r="L1793" s="25"/>
      <c r="M1793" s="25"/>
      <c r="N1793" s="25"/>
      <c r="O1793" s="27"/>
      <c r="P1793" s="159"/>
    </row>
    <row r="1794" spans="2:16" s="43" customFormat="1" ht="12.5" x14ac:dyDescent="0.25">
      <c r="B1794" s="136"/>
      <c r="C1794" s="105"/>
      <c r="F1794" s="27"/>
      <c r="G1794" s="26"/>
      <c r="H1794" s="26"/>
      <c r="I1794" s="24"/>
      <c r="J1794" s="26"/>
      <c r="L1794" s="25"/>
      <c r="M1794" s="25"/>
      <c r="N1794" s="25"/>
      <c r="O1794" s="27"/>
      <c r="P1794" s="159"/>
    </row>
    <row r="1795" spans="2:16" s="43" customFormat="1" ht="12.5" x14ac:dyDescent="0.25">
      <c r="B1795" s="136"/>
      <c r="C1795" s="105"/>
      <c r="F1795" s="27"/>
      <c r="G1795" s="26"/>
      <c r="H1795" s="26"/>
      <c r="I1795" s="24"/>
      <c r="J1795" s="26"/>
      <c r="L1795" s="25"/>
      <c r="M1795" s="25"/>
      <c r="N1795" s="25"/>
      <c r="O1795" s="27"/>
      <c r="P1795" s="159"/>
    </row>
    <row r="1796" spans="2:16" s="43" customFormat="1" ht="12.5" x14ac:dyDescent="0.25">
      <c r="B1796" s="136"/>
      <c r="C1796" s="105"/>
      <c r="F1796" s="27"/>
      <c r="G1796" s="26"/>
      <c r="H1796" s="26"/>
      <c r="I1796" s="24"/>
      <c r="J1796" s="26"/>
      <c r="L1796" s="25"/>
      <c r="M1796" s="25"/>
      <c r="N1796" s="25"/>
      <c r="O1796" s="27"/>
      <c r="P1796" s="159"/>
    </row>
    <row r="1797" spans="2:16" s="43" customFormat="1" ht="12.5" x14ac:dyDescent="0.25">
      <c r="B1797" s="136"/>
      <c r="C1797" s="105"/>
      <c r="F1797" s="27"/>
      <c r="G1797" s="26"/>
      <c r="H1797" s="26"/>
      <c r="I1797" s="24"/>
      <c r="J1797" s="26"/>
      <c r="L1797" s="25"/>
      <c r="M1797" s="25"/>
      <c r="N1797" s="25"/>
      <c r="O1797" s="27"/>
      <c r="P1797" s="159"/>
    </row>
    <row r="1798" spans="2:16" s="43" customFormat="1" ht="12.5" x14ac:dyDescent="0.25">
      <c r="B1798" s="136"/>
      <c r="C1798" s="105"/>
      <c r="F1798" s="27"/>
      <c r="G1798" s="26"/>
      <c r="H1798" s="26"/>
      <c r="I1798" s="24"/>
      <c r="J1798" s="26"/>
      <c r="L1798" s="25"/>
      <c r="M1798" s="25"/>
      <c r="N1798" s="25"/>
      <c r="O1798" s="27"/>
      <c r="P1798" s="159"/>
    </row>
    <row r="1799" spans="2:16" s="43" customFormat="1" ht="12.5" x14ac:dyDescent="0.25">
      <c r="B1799" s="136"/>
      <c r="C1799" s="105"/>
      <c r="F1799" s="27"/>
      <c r="G1799" s="26"/>
      <c r="H1799" s="26"/>
      <c r="I1799" s="24"/>
      <c r="J1799" s="26"/>
      <c r="L1799" s="25"/>
      <c r="M1799" s="25"/>
      <c r="N1799" s="25"/>
      <c r="O1799" s="27"/>
      <c r="P1799" s="159"/>
    </row>
    <row r="1800" spans="2:16" s="43" customFormat="1" ht="12.5" x14ac:dyDescent="0.25">
      <c r="B1800" s="136"/>
      <c r="C1800" s="105"/>
      <c r="F1800" s="27"/>
      <c r="G1800" s="26"/>
      <c r="H1800" s="26"/>
      <c r="I1800" s="24"/>
      <c r="J1800" s="26"/>
      <c r="L1800" s="25"/>
      <c r="M1800" s="25"/>
      <c r="N1800" s="25"/>
      <c r="O1800" s="27"/>
      <c r="P1800" s="159"/>
    </row>
    <row r="1801" spans="2:16" s="43" customFormat="1" ht="12.5" x14ac:dyDescent="0.25">
      <c r="B1801" s="136"/>
      <c r="C1801" s="105"/>
      <c r="F1801" s="27"/>
      <c r="G1801" s="26"/>
      <c r="H1801" s="26"/>
      <c r="I1801" s="24"/>
      <c r="J1801" s="26"/>
      <c r="L1801" s="25"/>
      <c r="M1801" s="25"/>
      <c r="N1801" s="25"/>
      <c r="O1801" s="27"/>
      <c r="P1801" s="159"/>
    </row>
    <row r="1802" spans="2:16" s="43" customFormat="1" ht="12.5" x14ac:dyDescent="0.25">
      <c r="B1802" s="136"/>
      <c r="C1802" s="105"/>
      <c r="F1802" s="27"/>
      <c r="G1802" s="26"/>
      <c r="H1802" s="26"/>
      <c r="I1802" s="24"/>
      <c r="J1802" s="26"/>
      <c r="L1802" s="25"/>
      <c r="M1802" s="25"/>
      <c r="N1802" s="25"/>
      <c r="O1802" s="27"/>
      <c r="P1802" s="159"/>
    </row>
    <row r="1803" spans="2:16" s="43" customFormat="1" ht="12.5" x14ac:dyDescent="0.25">
      <c r="B1803" s="136"/>
      <c r="C1803" s="105"/>
      <c r="F1803" s="27"/>
      <c r="G1803" s="26"/>
      <c r="H1803" s="26"/>
      <c r="I1803" s="24"/>
      <c r="J1803" s="26"/>
      <c r="L1803" s="25"/>
      <c r="M1803" s="25"/>
      <c r="N1803" s="25"/>
      <c r="O1803" s="27"/>
      <c r="P1803" s="159"/>
    </row>
    <row r="1804" spans="2:16" s="43" customFormat="1" ht="12.5" x14ac:dyDescent="0.25">
      <c r="B1804" s="136"/>
      <c r="C1804" s="105"/>
      <c r="F1804" s="27"/>
      <c r="G1804" s="26"/>
      <c r="H1804" s="26"/>
      <c r="I1804" s="24"/>
      <c r="J1804" s="26"/>
      <c r="L1804" s="25"/>
      <c r="M1804" s="25"/>
      <c r="N1804" s="25"/>
      <c r="O1804" s="27"/>
      <c r="P1804" s="159"/>
    </row>
    <row r="1805" spans="2:16" s="43" customFormat="1" ht="12.5" x14ac:dyDescent="0.25">
      <c r="B1805" s="136"/>
      <c r="C1805" s="105"/>
      <c r="F1805" s="27"/>
      <c r="G1805" s="26"/>
      <c r="H1805" s="26"/>
      <c r="I1805" s="24"/>
      <c r="J1805" s="26"/>
      <c r="L1805" s="25"/>
      <c r="M1805" s="25"/>
      <c r="N1805" s="25"/>
      <c r="O1805" s="27"/>
      <c r="P1805" s="159"/>
    </row>
    <row r="1806" spans="2:16" s="43" customFormat="1" ht="12.5" x14ac:dyDescent="0.25">
      <c r="B1806" s="136"/>
      <c r="C1806" s="105"/>
      <c r="F1806" s="27"/>
      <c r="G1806" s="26"/>
      <c r="H1806" s="26"/>
      <c r="I1806" s="24"/>
      <c r="J1806" s="26"/>
      <c r="L1806" s="25"/>
      <c r="M1806" s="25"/>
      <c r="N1806" s="25"/>
      <c r="O1806" s="27"/>
      <c r="P1806" s="159"/>
    </row>
    <row r="1807" spans="2:16" s="43" customFormat="1" ht="12.5" x14ac:dyDescent="0.25">
      <c r="B1807" s="136"/>
      <c r="C1807" s="105"/>
      <c r="F1807" s="27"/>
      <c r="G1807" s="26"/>
      <c r="H1807" s="26"/>
      <c r="I1807" s="24"/>
      <c r="J1807" s="26"/>
      <c r="L1807" s="25"/>
      <c r="M1807" s="25"/>
      <c r="N1807" s="25"/>
      <c r="O1807" s="27"/>
      <c r="P1807" s="159"/>
    </row>
    <row r="1808" spans="2:16" s="43" customFormat="1" ht="12.5" x14ac:dyDescent="0.25">
      <c r="B1808" s="136"/>
      <c r="C1808" s="105"/>
      <c r="F1808" s="27"/>
      <c r="G1808" s="26"/>
      <c r="H1808" s="26"/>
      <c r="I1808" s="24"/>
      <c r="J1808" s="26"/>
      <c r="L1808" s="25"/>
      <c r="M1808" s="25"/>
      <c r="N1808" s="25"/>
      <c r="O1808" s="27"/>
      <c r="P1808" s="159"/>
    </row>
    <row r="1809" spans="2:16" s="43" customFormat="1" ht="12.5" x14ac:dyDescent="0.25">
      <c r="B1809" s="136"/>
      <c r="C1809" s="105"/>
      <c r="F1809" s="27"/>
      <c r="G1809" s="26"/>
      <c r="H1809" s="26"/>
      <c r="I1809" s="24"/>
      <c r="J1809" s="26"/>
      <c r="L1809" s="25"/>
      <c r="M1809" s="25"/>
      <c r="N1809" s="25"/>
      <c r="O1809" s="27"/>
      <c r="P1809" s="159"/>
    </row>
    <row r="1810" spans="2:16" s="43" customFormat="1" ht="12.5" x14ac:dyDescent="0.25">
      <c r="B1810" s="136"/>
      <c r="C1810" s="105"/>
      <c r="F1810" s="27"/>
      <c r="G1810" s="26"/>
      <c r="H1810" s="26"/>
      <c r="I1810" s="24"/>
      <c r="J1810" s="26"/>
      <c r="L1810" s="25"/>
      <c r="M1810" s="25"/>
      <c r="N1810" s="25"/>
      <c r="O1810" s="27"/>
      <c r="P1810" s="159"/>
    </row>
    <row r="1811" spans="2:16" s="43" customFormat="1" ht="12.5" x14ac:dyDescent="0.25">
      <c r="B1811" s="136"/>
      <c r="C1811" s="105"/>
      <c r="F1811" s="27"/>
      <c r="G1811" s="26"/>
      <c r="H1811" s="26"/>
      <c r="I1811" s="24"/>
      <c r="J1811" s="26"/>
      <c r="L1811" s="25"/>
      <c r="M1811" s="25"/>
      <c r="N1811" s="25"/>
      <c r="O1811" s="27"/>
      <c r="P1811" s="159"/>
    </row>
    <row r="1812" spans="2:16" s="43" customFormat="1" ht="12.5" x14ac:dyDescent="0.25">
      <c r="B1812" s="136"/>
      <c r="C1812" s="105"/>
      <c r="F1812" s="27"/>
      <c r="G1812" s="26"/>
      <c r="H1812" s="26"/>
      <c r="I1812" s="24"/>
      <c r="J1812" s="26"/>
      <c r="L1812" s="25"/>
      <c r="M1812" s="25"/>
      <c r="N1812" s="25"/>
      <c r="O1812" s="27"/>
      <c r="P1812" s="159"/>
    </row>
    <row r="1813" spans="2:16" s="43" customFormat="1" ht="12.5" x14ac:dyDescent="0.25">
      <c r="B1813" s="136"/>
      <c r="C1813" s="105"/>
      <c r="F1813" s="27"/>
      <c r="G1813" s="26"/>
      <c r="H1813" s="26"/>
      <c r="I1813" s="24"/>
      <c r="J1813" s="26"/>
      <c r="L1813" s="25"/>
      <c r="M1813" s="25"/>
      <c r="N1813" s="25"/>
      <c r="O1813" s="27"/>
      <c r="P1813" s="159"/>
    </row>
    <row r="1814" spans="2:16" s="43" customFormat="1" ht="12.5" x14ac:dyDescent="0.25">
      <c r="B1814" s="136"/>
      <c r="C1814" s="105"/>
      <c r="F1814" s="27"/>
      <c r="G1814" s="26"/>
      <c r="H1814" s="26"/>
      <c r="I1814" s="24"/>
      <c r="J1814" s="26"/>
      <c r="L1814" s="25"/>
      <c r="M1814" s="25"/>
      <c r="N1814" s="25"/>
      <c r="O1814" s="27"/>
      <c r="P1814" s="159"/>
    </row>
    <row r="1815" spans="2:16" s="43" customFormat="1" ht="12.5" x14ac:dyDescent="0.25">
      <c r="B1815" s="136"/>
      <c r="C1815" s="105"/>
      <c r="F1815" s="27"/>
      <c r="G1815" s="26"/>
      <c r="H1815" s="26"/>
      <c r="I1815" s="24"/>
      <c r="J1815" s="26"/>
      <c r="L1815" s="25"/>
      <c r="M1815" s="25"/>
      <c r="N1815" s="25"/>
      <c r="O1815" s="27"/>
      <c r="P1815" s="159"/>
    </row>
    <row r="1816" spans="2:16" s="43" customFormat="1" ht="12.5" x14ac:dyDescent="0.25">
      <c r="B1816" s="136"/>
      <c r="C1816" s="105"/>
      <c r="F1816" s="27"/>
      <c r="G1816" s="26"/>
      <c r="H1816" s="26"/>
      <c r="I1816" s="24"/>
      <c r="J1816" s="26"/>
      <c r="L1816" s="25"/>
      <c r="M1816" s="25"/>
      <c r="N1816" s="25"/>
      <c r="O1816" s="27"/>
      <c r="P1816" s="159"/>
    </row>
    <row r="1817" spans="2:16" s="43" customFormat="1" ht="12.5" x14ac:dyDescent="0.25">
      <c r="B1817" s="136"/>
      <c r="C1817" s="105"/>
      <c r="F1817" s="27"/>
      <c r="G1817" s="26"/>
      <c r="H1817" s="26"/>
      <c r="I1817" s="24"/>
      <c r="J1817" s="26"/>
      <c r="L1817" s="25"/>
      <c r="M1817" s="25"/>
      <c r="N1817" s="25"/>
      <c r="O1817" s="27"/>
      <c r="P1817" s="159"/>
    </row>
    <row r="1818" spans="2:16" s="43" customFormat="1" ht="12.5" x14ac:dyDescent="0.25">
      <c r="B1818" s="136"/>
      <c r="C1818" s="105"/>
      <c r="F1818" s="27"/>
      <c r="G1818" s="26"/>
      <c r="H1818" s="26"/>
      <c r="I1818" s="24"/>
      <c r="J1818" s="26"/>
      <c r="L1818" s="25"/>
      <c r="M1818" s="25"/>
      <c r="N1818" s="25"/>
      <c r="O1818" s="27"/>
      <c r="P1818" s="159"/>
    </row>
    <row r="1819" spans="2:16" s="43" customFormat="1" ht="12.5" x14ac:dyDescent="0.25">
      <c r="B1819" s="136"/>
      <c r="C1819" s="105"/>
      <c r="F1819" s="27"/>
      <c r="G1819" s="26"/>
      <c r="H1819" s="26"/>
      <c r="I1819" s="24"/>
      <c r="J1819" s="26"/>
      <c r="L1819" s="25"/>
      <c r="M1819" s="25"/>
      <c r="N1819" s="25"/>
      <c r="O1819" s="27"/>
      <c r="P1819" s="159"/>
    </row>
    <row r="1820" spans="2:16" s="43" customFormat="1" ht="12.5" x14ac:dyDescent="0.25">
      <c r="B1820" s="136"/>
      <c r="C1820" s="105"/>
      <c r="F1820" s="27"/>
      <c r="G1820" s="26"/>
      <c r="H1820" s="26"/>
      <c r="I1820" s="24"/>
      <c r="J1820" s="26"/>
      <c r="L1820" s="25"/>
      <c r="M1820" s="25"/>
      <c r="N1820" s="25"/>
      <c r="O1820" s="27"/>
      <c r="P1820" s="159"/>
    </row>
    <row r="1821" spans="2:16" s="43" customFormat="1" ht="12.5" x14ac:dyDescent="0.25">
      <c r="B1821" s="136"/>
      <c r="C1821" s="105"/>
      <c r="F1821" s="27"/>
      <c r="G1821" s="26"/>
      <c r="H1821" s="26"/>
      <c r="I1821" s="24"/>
      <c r="J1821" s="26"/>
      <c r="L1821" s="25"/>
      <c r="M1821" s="25"/>
      <c r="N1821" s="25"/>
      <c r="O1821" s="27"/>
      <c r="P1821" s="159"/>
    </row>
    <row r="1822" spans="2:16" s="43" customFormat="1" ht="12.5" x14ac:dyDescent="0.25">
      <c r="B1822" s="136"/>
      <c r="C1822" s="105"/>
      <c r="F1822" s="27"/>
      <c r="G1822" s="26"/>
      <c r="H1822" s="26"/>
      <c r="I1822" s="24"/>
      <c r="J1822" s="26"/>
      <c r="L1822" s="25"/>
      <c r="M1822" s="25"/>
      <c r="N1822" s="25"/>
      <c r="O1822" s="27"/>
      <c r="P1822" s="159"/>
    </row>
    <row r="1823" spans="2:16" s="43" customFormat="1" ht="12.5" x14ac:dyDescent="0.25">
      <c r="B1823" s="136"/>
      <c r="C1823" s="105"/>
      <c r="F1823" s="27"/>
      <c r="G1823" s="26"/>
      <c r="H1823" s="26"/>
      <c r="I1823" s="24"/>
      <c r="J1823" s="26"/>
      <c r="L1823" s="25"/>
      <c r="M1823" s="25"/>
      <c r="N1823" s="25"/>
      <c r="O1823" s="27"/>
      <c r="P1823" s="159"/>
    </row>
    <row r="1824" spans="2:16" s="43" customFormat="1" ht="12.5" x14ac:dyDescent="0.25">
      <c r="B1824" s="136"/>
      <c r="C1824" s="105"/>
      <c r="F1824" s="27"/>
      <c r="G1824" s="26"/>
      <c r="H1824" s="26"/>
      <c r="I1824" s="24"/>
      <c r="J1824" s="26"/>
      <c r="L1824" s="25"/>
      <c r="M1824" s="25"/>
      <c r="N1824" s="25"/>
      <c r="O1824" s="27"/>
      <c r="P1824" s="159"/>
    </row>
    <row r="1825" spans="2:16" s="43" customFormat="1" ht="12.5" x14ac:dyDescent="0.25">
      <c r="B1825" s="136"/>
      <c r="C1825" s="105"/>
      <c r="F1825" s="27"/>
      <c r="G1825" s="26"/>
      <c r="H1825" s="26"/>
      <c r="I1825" s="24"/>
      <c r="J1825" s="26"/>
      <c r="L1825" s="25"/>
      <c r="M1825" s="25"/>
      <c r="N1825" s="25"/>
      <c r="O1825" s="27"/>
      <c r="P1825" s="159"/>
    </row>
    <row r="1826" spans="2:16" s="43" customFormat="1" ht="12.5" x14ac:dyDescent="0.25">
      <c r="B1826" s="136"/>
      <c r="C1826" s="105"/>
      <c r="F1826" s="27"/>
      <c r="G1826" s="26"/>
      <c r="H1826" s="26"/>
      <c r="I1826" s="24"/>
      <c r="J1826" s="26"/>
      <c r="L1826" s="25"/>
      <c r="M1826" s="25"/>
      <c r="N1826" s="25"/>
      <c r="O1826" s="27"/>
      <c r="P1826" s="159"/>
    </row>
    <row r="1827" spans="2:16" s="43" customFormat="1" ht="12.5" x14ac:dyDescent="0.25">
      <c r="B1827" s="136"/>
      <c r="C1827" s="105"/>
      <c r="F1827" s="27"/>
      <c r="G1827" s="26"/>
      <c r="H1827" s="26"/>
      <c r="I1827" s="24"/>
      <c r="J1827" s="26"/>
      <c r="L1827" s="25"/>
      <c r="M1827" s="25"/>
      <c r="N1827" s="25"/>
      <c r="O1827" s="27"/>
      <c r="P1827" s="159"/>
    </row>
    <row r="1828" spans="2:16" s="43" customFormat="1" ht="12.5" x14ac:dyDescent="0.25">
      <c r="B1828" s="136"/>
      <c r="C1828" s="105"/>
      <c r="F1828" s="27"/>
      <c r="G1828" s="26"/>
      <c r="H1828" s="26"/>
      <c r="I1828" s="24"/>
      <c r="J1828" s="26"/>
      <c r="L1828" s="25"/>
      <c r="M1828" s="25"/>
      <c r="N1828" s="25"/>
      <c r="O1828" s="27"/>
      <c r="P1828" s="159"/>
    </row>
    <row r="1829" spans="2:16" s="43" customFormat="1" ht="12.5" x14ac:dyDescent="0.25">
      <c r="B1829" s="136"/>
      <c r="C1829" s="105"/>
      <c r="F1829" s="27"/>
      <c r="G1829" s="26"/>
      <c r="H1829" s="26"/>
      <c r="I1829" s="24"/>
      <c r="J1829" s="26"/>
      <c r="L1829" s="25"/>
      <c r="M1829" s="25"/>
      <c r="N1829" s="25"/>
      <c r="O1829" s="27"/>
      <c r="P1829" s="159"/>
    </row>
    <row r="1830" spans="2:16" s="43" customFormat="1" ht="12.5" x14ac:dyDescent="0.25">
      <c r="B1830" s="136"/>
      <c r="C1830" s="105"/>
      <c r="F1830" s="27"/>
      <c r="G1830" s="26"/>
      <c r="H1830" s="26"/>
      <c r="I1830" s="24"/>
      <c r="J1830" s="26"/>
      <c r="L1830" s="25"/>
      <c r="M1830" s="25"/>
      <c r="N1830" s="25"/>
      <c r="O1830" s="27"/>
      <c r="P1830" s="159"/>
    </row>
    <row r="1831" spans="2:16" s="43" customFormat="1" ht="12.5" x14ac:dyDescent="0.25">
      <c r="B1831" s="136"/>
      <c r="C1831" s="105"/>
      <c r="F1831" s="27"/>
      <c r="G1831" s="26"/>
      <c r="H1831" s="26"/>
      <c r="I1831" s="24"/>
      <c r="J1831" s="26"/>
      <c r="L1831" s="25"/>
      <c r="M1831" s="25"/>
      <c r="N1831" s="25"/>
      <c r="O1831" s="27"/>
      <c r="P1831" s="159"/>
    </row>
    <row r="1832" spans="2:16" s="43" customFormat="1" ht="12.5" x14ac:dyDescent="0.25">
      <c r="B1832" s="136"/>
      <c r="C1832" s="105"/>
      <c r="F1832" s="27"/>
      <c r="G1832" s="26"/>
      <c r="H1832" s="26"/>
      <c r="I1832" s="24"/>
      <c r="J1832" s="26"/>
      <c r="L1832" s="25"/>
      <c r="M1832" s="25"/>
      <c r="N1832" s="25"/>
      <c r="O1832" s="27"/>
      <c r="P1832" s="159"/>
    </row>
    <row r="1833" spans="2:16" s="43" customFormat="1" ht="12.5" x14ac:dyDescent="0.25">
      <c r="B1833" s="136"/>
      <c r="C1833" s="105"/>
      <c r="F1833" s="27"/>
      <c r="G1833" s="26"/>
      <c r="H1833" s="26"/>
      <c r="I1833" s="24"/>
      <c r="J1833" s="26"/>
      <c r="L1833" s="25"/>
      <c r="M1833" s="25"/>
      <c r="N1833" s="25"/>
      <c r="O1833" s="27"/>
      <c r="P1833" s="159"/>
    </row>
    <row r="1834" spans="2:16" s="43" customFormat="1" ht="12.5" x14ac:dyDescent="0.25">
      <c r="B1834" s="136"/>
      <c r="C1834" s="105"/>
      <c r="F1834" s="27"/>
      <c r="G1834" s="26"/>
      <c r="H1834" s="26"/>
      <c r="I1834" s="24"/>
      <c r="J1834" s="26"/>
      <c r="L1834" s="25"/>
      <c r="M1834" s="25"/>
      <c r="N1834" s="25"/>
      <c r="O1834" s="27"/>
      <c r="P1834" s="159"/>
    </row>
    <row r="1835" spans="2:16" s="43" customFormat="1" ht="12.5" x14ac:dyDescent="0.25">
      <c r="B1835" s="136"/>
      <c r="C1835" s="105"/>
      <c r="F1835" s="27"/>
      <c r="G1835" s="26"/>
      <c r="H1835" s="26"/>
      <c r="I1835" s="24"/>
      <c r="J1835" s="26"/>
      <c r="L1835" s="25"/>
      <c r="M1835" s="25"/>
      <c r="N1835" s="25"/>
      <c r="O1835" s="27"/>
      <c r="P1835" s="159"/>
    </row>
    <row r="1836" spans="2:16" s="43" customFormat="1" ht="12.5" x14ac:dyDescent="0.25">
      <c r="B1836" s="136"/>
      <c r="C1836" s="105"/>
      <c r="F1836" s="27"/>
      <c r="G1836" s="26"/>
      <c r="H1836" s="26"/>
      <c r="I1836" s="24"/>
      <c r="J1836" s="26"/>
      <c r="L1836" s="25"/>
      <c r="M1836" s="25"/>
      <c r="N1836" s="25"/>
      <c r="O1836" s="27"/>
      <c r="P1836" s="159"/>
    </row>
    <row r="1837" spans="2:16" s="43" customFormat="1" ht="12.5" x14ac:dyDescent="0.25">
      <c r="B1837" s="136"/>
      <c r="C1837" s="105"/>
      <c r="F1837" s="27"/>
      <c r="G1837" s="26"/>
      <c r="H1837" s="26"/>
      <c r="I1837" s="24"/>
      <c r="J1837" s="26"/>
      <c r="L1837" s="25"/>
      <c r="M1837" s="25"/>
      <c r="N1837" s="25"/>
      <c r="O1837" s="27"/>
      <c r="P1837" s="159"/>
    </row>
    <row r="1838" spans="2:16" s="43" customFormat="1" ht="12.5" x14ac:dyDescent="0.25">
      <c r="B1838" s="136"/>
      <c r="C1838" s="105"/>
      <c r="F1838" s="27"/>
      <c r="G1838" s="26"/>
      <c r="H1838" s="26"/>
      <c r="I1838" s="24"/>
      <c r="J1838" s="26"/>
      <c r="L1838" s="25"/>
      <c r="M1838" s="25"/>
      <c r="N1838" s="25"/>
      <c r="O1838" s="27"/>
      <c r="P1838" s="159"/>
    </row>
    <row r="1839" spans="2:16" s="43" customFormat="1" ht="12.5" x14ac:dyDescent="0.25">
      <c r="B1839" s="136"/>
      <c r="C1839" s="105"/>
      <c r="F1839" s="27"/>
      <c r="G1839" s="26"/>
      <c r="H1839" s="26"/>
      <c r="I1839" s="24"/>
      <c r="J1839" s="26"/>
      <c r="L1839" s="25"/>
      <c r="M1839" s="25"/>
      <c r="N1839" s="25"/>
      <c r="O1839" s="27"/>
      <c r="P1839" s="159"/>
    </row>
    <row r="1840" spans="2:16" s="43" customFormat="1" ht="12.5" x14ac:dyDescent="0.25">
      <c r="B1840" s="136"/>
      <c r="C1840" s="105"/>
      <c r="F1840" s="27"/>
      <c r="G1840" s="26"/>
      <c r="H1840" s="26"/>
      <c r="I1840" s="24"/>
      <c r="J1840" s="26"/>
      <c r="L1840" s="25"/>
      <c r="M1840" s="25"/>
      <c r="N1840" s="25"/>
      <c r="O1840" s="27"/>
      <c r="P1840" s="159"/>
    </row>
    <row r="1841" spans="2:16" s="43" customFormat="1" ht="12.5" x14ac:dyDescent="0.25">
      <c r="B1841" s="136"/>
      <c r="C1841" s="105"/>
      <c r="F1841" s="27"/>
      <c r="G1841" s="26"/>
      <c r="H1841" s="26"/>
      <c r="I1841" s="24"/>
      <c r="J1841" s="26"/>
      <c r="L1841" s="25"/>
      <c r="M1841" s="25"/>
      <c r="N1841" s="25"/>
      <c r="O1841" s="27"/>
      <c r="P1841" s="159"/>
    </row>
    <row r="1842" spans="2:16" s="43" customFormat="1" ht="12.5" x14ac:dyDescent="0.25">
      <c r="B1842" s="136"/>
      <c r="C1842" s="105"/>
      <c r="F1842" s="27"/>
      <c r="G1842" s="26"/>
      <c r="H1842" s="26"/>
      <c r="I1842" s="24"/>
      <c r="J1842" s="26"/>
      <c r="L1842" s="25"/>
      <c r="M1842" s="25"/>
      <c r="N1842" s="25"/>
      <c r="O1842" s="27"/>
      <c r="P1842" s="159"/>
    </row>
    <row r="1843" spans="2:16" s="43" customFormat="1" ht="12.5" x14ac:dyDescent="0.25">
      <c r="B1843" s="136"/>
      <c r="C1843" s="105"/>
      <c r="F1843" s="27"/>
      <c r="G1843" s="26"/>
      <c r="H1843" s="26"/>
      <c r="I1843" s="24"/>
      <c r="J1843" s="26"/>
      <c r="L1843" s="25"/>
      <c r="M1843" s="25"/>
      <c r="N1843" s="25"/>
      <c r="O1843" s="27"/>
      <c r="P1843" s="159"/>
    </row>
    <row r="1844" spans="2:16" s="43" customFormat="1" ht="12.5" x14ac:dyDescent="0.25">
      <c r="B1844" s="136"/>
      <c r="C1844" s="105"/>
      <c r="F1844" s="27"/>
      <c r="G1844" s="26"/>
      <c r="H1844" s="26"/>
      <c r="I1844" s="24"/>
      <c r="J1844" s="26"/>
      <c r="L1844" s="25"/>
      <c r="M1844" s="25"/>
      <c r="N1844" s="25"/>
      <c r="O1844" s="27"/>
      <c r="P1844" s="159"/>
    </row>
    <row r="1845" spans="2:16" s="43" customFormat="1" ht="12.5" x14ac:dyDescent="0.25">
      <c r="B1845" s="136"/>
      <c r="C1845" s="105"/>
      <c r="F1845" s="27"/>
      <c r="G1845" s="26"/>
      <c r="H1845" s="26"/>
      <c r="I1845" s="24"/>
      <c r="J1845" s="26"/>
      <c r="L1845" s="25"/>
      <c r="M1845" s="25"/>
      <c r="N1845" s="25"/>
      <c r="O1845" s="27"/>
      <c r="P1845" s="159"/>
    </row>
    <row r="1846" spans="2:16" s="43" customFormat="1" ht="12.5" x14ac:dyDescent="0.25">
      <c r="B1846" s="136"/>
      <c r="C1846" s="105"/>
      <c r="F1846" s="27"/>
      <c r="G1846" s="26"/>
      <c r="H1846" s="26"/>
      <c r="I1846" s="24"/>
      <c r="J1846" s="26"/>
      <c r="L1846" s="25"/>
      <c r="M1846" s="25"/>
      <c r="N1846" s="25"/>
      <c r="O1846" s="27"/>
      <c r="P1846" s="159"/>
    </row>
    <row r="1847" spans="2:16" s="43" customFormat="1" ht="12.5" x14ac:dyDescent="0.25">
      <c r="B1847" s="136"/>
      <c r="C1847" s="105"/>
      <c r="F1847" s="27"/>
      <c r="G1847" s="26"/>
      <c r="H1847" s="26"/>
      <c r="I1847" s="24"/>
      <c r="J1847" s="26"/>
      <c r="L1847" s="25"/>
      <c r="M1847" s="25"/>
      <c r="N1847" s="25"/>
      <c r="O1847" s="27"/>
      <c r="P1847" s="159"/>
    </row>
    <row r="1848" spans="2:16" s="43" customFormat="1" ht="12.5" x14ac:dyDescent="0.25">
      <c r="B1848" s="136"/>
      <c r="C1848" s="105"/>
      <c r="F1848" s="27"/>
      <c r="G1848" s="26"/>
      <c r="H1848" s="26"/>
      <c r="I1848" s="24"/>
      <c r="J1848" s="26"/>
      <c r="L1848" s="25"/>
      <c r="M1848" s="25"/>
      <c r="N1848" s="25"/>
      <c r="O1848" s="27"/>
      <c r="P1848" s="159"/>
    </row>
    <row r="1849" spans="2:16" s="43" customFormat="1" ht="12.5" x14ac:dyDescent="0.25">
      <c r="B1849" s="136"/>
      <c r="C1849" s="105"/>
      <c r="F1849" s="27"/>
      <c r="G1849" s="26"/>
      <c r="H1849" s="26"/>
      <c r="I1849" s="24"/>
      <c r="J1849" s="26"/>
      <c r="L1849" s="25"/>
      <c r="M1849" s="25"/>
      <c r="N1849" s="25"/>
      <c r="O1849" s="27"/>
      <c r="P1849" s="159"/>
    </row>
    <row r="1850" spans="2:16" s="43" customFormat="1" ht="12.5" x14ac:dyDescent="0.25">
      <c r="B1850" s="136"/>
      <c r="C1850" s="105"/>
      <c r="F1850" s="27"/>
      <c r="G1850" s="26"/>
      <c r="H1850" s="26"/>
      <c r="I1850" s="24"/>
      <c r="J1850" s="26"/>
      <c r="L1850" s="25"/>
      <c r="M1850" s="25"/>
      <c r="N1850" s="25"/>
      <c r="O1850" s="27"/>
      <c r="P1850" s="159"/>
    </row>
    <row r="1851" spans="2:16" s="43" customFormat="1" ht="12.5" x14ac:dyDescent="0.25">
      <c r="B1851" s="136"/>
      <c r="C1851" s="105"/>
      <c r="F1851" s="27"/>
      <c r="G1851" s="26"/>
      <c r="H1851" s="26"/>
      <c r="I1851" s="24"/>
      <c r="J1851" s="26"/>
      <c r="L1851" s="25"/>
      <c r="M1851" s="25"/>
      <c r="N1851" s="25"/>
      <c r="O1851" s="27"/>
      <c r="P1851" s="159"/>
    </row>
    <row r="1852" spans="2:16" s="43" customFormat="1" ht="12.5" x14ac:dyDescent="0.25">
      <c r="B1852" s="136"/>
      <c r="C1852" s="105"/>
      <c r="F1852" s="27"/>
      <c r="G1852" s="26"/>
      <c r="H1852" s="26"/>
      <c r="I1852" s="24"/>
      <c r="J1852" s="26"/>
      <c r="L1852" s="25"/>
      <c r="M1852" s="25"/>
      <c r="N1852" s="25"/>
      <c r="O1852" s="27"/>
      <c r="P1852" s="159"/>
    </row>
    <row r="1853" spans="2:16" s="43" customFormat="1" ht="12.5" x14ac:dyDescent="0.25">
      <c r="B1853" s="136"/>
      <c r="C1853" s="105"/>
      <c r="F1853" s="27"/>
      <c r="G1853" s="26"/>
      <c r="H1853" s="26"/>
      <c r="I1853" s="24"/>
      <c r="J1853" s="26"/>
      <c r="L1853" s="25"/>
      <c r="M1853" s="25"/>
      <c r="N1853" s="25"/>
      <c r="O1853" s="27"/>
      <c r="P1853" s="159"/>
    </row>
    <row r="1854" spans="2:16" s="43" customFormat="1" ht="12.5" x14ac:dyDescent="0.25">
      <c r="B1854" s="136"/>
      <c r="C1854" s="105"/>
      <c r="F1854" s="27"/>
      <c r="G1854" s="26"/>
      <c r="H1854" s="26"/>
      <c r="I1854" s="24"/>
      <c r="J1854" s="26"/>
      <c r="L1854" s="25"/>
      <c r="M1854" s="25"/>
      <c r="N1854" s="25"/>
      <c r="O1854" s="27"/>
      <c r="P1854" s="159"/>
    </row>
    <row r="1855" spans="2:16" s="43" customFormat="1" ht="12.5" x14ac:dyDescent="0.25">
      <c r="B1855" s="136"/>
      <c r="C1855" s="105"/>
      <c r="F1855" s="27"/>
      <c r="G1855" s="26"/>
      <c r="H1855" s="26"/>
      <c r="I1855" s="24"/>
      <c r="J1855" s="26"/>
      <c r="L1855" s="25"/>
      <c r="M1855" s="25"/>
      <c r="N1855" s="25"/>
      <c r="O1855" s="27"/>
      <c r="P1855" s="159"/>
    </row>
    <row r="1856" spans="2:16" s="43" customFormat="1" ht="12.5" x14ac:dyDescent="0.25">
      <c r="B1856" s="136"/>
      <c r="C1856" s="105"/>
      <c r="F1856" s="27"/>
      <c r="G1856" s="26"/>
      <c r="H1856" s="26"/>
      <c r="I1856" s="24"/>
      <c r="J1856" s="26"/>
      <c r="L1856" s="25"/>
      <c r="M1856" s="25"/>
      <c r="N1856" s="25"/>
      <c r="O1856" s="27"/>
      <c r="P1856" s="159"/>
    </row>
    <row r="1857" spans="2:16" s="43" customFormat="1" ht="12.5" x14ac:dyDescent="0.25">
      <c r="B1857" s="136"/>
      <c r="C1857" s="105"/>
      <c r="F1857" s="27"/>
      <c r="G1857" s="26"/>
      <c r="H1857" s="26"/>
      <c r="I1857" s="24"/>
      <c r="J1857" s="26"/>
      <c r="L1857" s="25"/>
      <c r="M1857" s="25"/>
      <c r="N1857" s="25"/>
      <c r="O1857" s="27"/>
      <c r="P1857" s="159"/>
    </row>
    <row r="1858" spans="2:16" s="43" customFormat="1" ht="12.5" x14ac:dyDescent="0.25">
      <c r="B1858" s="136"/>
      <c r="C1858" s="105"/>
      <c r="F1858" s="27"/>
      <c r="G1858" s="26"/>
      <c r="H1858" s="26"/>
      <c r="I1858" s="24"/>
      <c r="J1858" s="26"/>
      <c r="L1858" s="25"/>
      <c r="M1858" s="25"/>
      <c r="N1858" s="25"/>
      <c r="O1858" s="27"/>
      <c r="P1858" s="159"/>
    </row>
    <row r="1859" spans="2:16" s="43" customFormat="1" ht="12.5" x14ac:dyDescent="0.25">
      <c r="B1859" s="136"/>
      <c r="C1859" s="105"/>
      <c r="F1859" s="27"/>
      <c r="G1859" s="26"/>
      <c r="H1859" s="26"/>
      <c r="I1859" s="24"/>
      <c r="J1859" s="26"/>
      <c r="L1859" s="25"/>
      <c r="M1859" s="25"/>
      <c r="N1859" s="25"/>
      <c r="O1859" s="27"/>
      <c r="P1859" s="159"/>
    </row>
    <row r="1860" spans="2:16" s="43" customFormat="1" ht="12.5" x14ac:dyDescent="0.25">
      <c r="B1860" s="136"/>
      <c r="C1860" s="105"/>
      <c r="F1860" s="27"/>
      <c r="G1860" s="26"/>
      <c r="H1860" s="26"/>
      <c r="I1860" s="24"/>
      <c r="J1860" s="26"/>
      <c r="L1860" s="25"/>
      <c r="M1860" s="25"/>
      <c r="N1860" s="25"/>
      <c r="O1860" s="27"/>
      <c r="P1860" s="159"/>
    </row>
    <row r="1861" spans="2:16" s="43" customFormat="1" ht="12.5" x14ac:dyDescent="0.25">
      <c r="B1861" s="136"/>
      <c r="C1861" s="105"/>
      <c r="F1861" s="27"/>
      <c r="G1861" s="26"/>
      <c r="H1861" s="26"/>
      <c r="I1861" s="24"/>
      <c r="J1861" s="26"/>
      <c r="L1861" s="25"/>
      <c r="M1861" s="25"/>
      <c r="N1861" s="25"/>
      <c r="O1861" s="27"/>
      <c r="P1861" s="159"/>
    </row>
    <row r="1862" spans="2:16" s="43" customFormat="1" ht="12.5" x14ac:dyDescent="0.25">
      <c r="B1862" s="136"/>
      <c r="C1862" s="105"/>
      <c r="F1862" s="27"/>
      <c r="G1862" s="26"/>
      <c r="H1862" s="26"/>
      <c r="I1862" s="24"/>
      <c r="J1862" s="26"/>
      <c r="L1862" s="25"/>
      <c r="M1862" s="25"/>
      <c r="N1862" s="25"/>
      <c r="O1862" s="27"/>
      <c r="P1862" s="159"/>
    </row>
    <row r="1863" spans="2:16" s="43" customFormat="1" ht="12.5" x14ac:dyDescent="0.25">
      <c r="B1863" s="136"/>
      <c r="C1863" s="105"/>
      <c r="F1863" s="27"/>
      <c r="G1863" s="26"/>
      <c r="H1863" s="26"/>
      <c r="I1863" s="24"/>
      <c r="J1863" s="26"/>
      <c r="L1863" s="25"/>
      <c r="M1863" s="25"/>
      <c r="N1863" s="25"/>
      <c r="O1863" s="27"/>
      <c r="P1863" s="159"/>
    </row>
    <row r="1864" spans="2:16" s="43" customFormat="1" ht="12.5" x14ac:dyDescent="0.25">
      <c r="B1864" s="136"/>
      <c r="C1864" s="105"/>
      <c r="F1864" s="27"/>
      <c r="G1864" s="26"/>
      <c r="H1864" s="26"/>
      <c r="I1864" s="24"/>
      <c r="J1864" s="26"/>
      <c r="L1864" s="25"/>
      <c r="M1864" s="25"/>
      <c r="N1864" s="25"/>
      <c r="O1864" s="27"/>
      <c r="P1864" s="159"/>
    </row>
    <row r="1865" spans="2:16" s="43" customFormat="1" ht="12.5" x14ac:dyDescent="0.25">
      <c r="B1865" s="136"/>
      <c r="C1865" s="105"/>
      <c r="F1865" s="27"/>
      <c r="G1865" s="26"/>
      <c r="H1865" s="26"/>
      <c r="I1865" s="24"/>
      <c r="J1865" s="26"/>
      <c r="L1865" s="25"/>
      <c r="M1865" s="25"/>
      <c r="N1865" s="25"/>
      <c r="O1865" s="27"/>
      <c r="P1865" s="159"/>
    </row>
    <row r="1866" spans="2:16" s="43" customFormat="1" ht="12.5" x14ac:dyDescent="0.25">
      <c r="B1866" s="136"/>
      <c r="C1866" s="105"/>
      <c r="F1866" s="27"/>
      <c r="G1866" s="26"/>
      <c r="H1866" s="26"/>
      <c r="I1866" s="24"/>
      <c r="J1866" s="26"/>
      <c r="L1866" s="25"/>
      <c r="M1866" s="25"/>
      <c r="N1866" s="25"/>
      <c r="O1866" s="27"/>
      <c r="P1866" s="159"/>
    </row>
    <row r="1867" spans="2:16" s="43" customFormat="1" ht="12.5" x14ac:dyDescent="0.25">
      <c r="B1867" s="136"/>
      <c r="C1867" s="105"/>
      <c r="F1867" s="27"/>
      <c r="G1867" s="26"/>
      <c r="H1867" s="26"/>
      <c r="I1867" s="24"/>
      <c r="J1867" s="26"/>
      <c r="L1867" s="25"/>
      <c r="M1867" s="25"/>
      <c r="N1867" s="25"/>
      <c r="O1867" s="27"/>
      <c r="P1867" s="159"/>
    </row>
    <row r="1868" spans="2:16" s="43" customFormat="1" ht="12.5" x14ac:dyDescent="0.25">
      <c r="B1868" s="136"/>
      <c r="C1868" s="105"/>
      <c r="F1868" s="27"/>
      <c r="G1868" s="26"/>
      <c r="H1868" s="26"/>
      <c r="I1868" s="24"/>
      <c r="J1868" s="26"/>
      <c r="L1868" s="25"/>
      <c r="M1868" s="25"/>
      <c r="N1868" s="25"/>
      <c r="O1868" s="27"/>
      <c r="P1868" s="159"/>
    </row>
    <row r="1869" spans="2:16" s="43" customFormat="1" ht="12.5" x14ac:dyDescent="0.25">
      <c r="B1869" s="136"/>
      <c r="C1869" s="105"/>
      <c r="F1869" s="27"/>
      <c r="G1869" s="26"/>
      <c r="H1869" s="26"/>
      <c r="I1869" s="24"/>
      <c r="J1869" s="26"/>
      <c r="L1869" s="25"/>
      <c r="M1869" s="25"/>
      <c r="N1869" s="25"/>
      <c r="O1869" s="27"/>
      <c r="P1869" s="159"/>
    </row>
    <row r="1870" spans="2:16" s="43" customFormat="1" ht="12.5" x14ac:dyDescent="0.25">
      <c r="B1870" s="136"/>
      <c r="C1870" s="105"/>
      <c r="F1870" s="27"/>
      <c r="G1870" s="26"/>
      <c r="H1870" s="26"/>
      <c r="I1870" s="24"/>
      <c r="J1870" s="26"/>
      <c r="L1870" s="25"/>
      <c r="M1870" s="25"/>
      <c r="N1870" s="25"/>
      <c r="O1870" s="27"/>
      <c r="P1870" s="159"/>
    </row>
    <row r="1871" spans="2:16" s="43" customFormat="1" ht="12.5" x14ac:dyDescent="0.25">
      <c r="B1871" s="136"/>
      <c r="C1871" s="105"/>
      <c r="F1871" s="27"/>
      <c r="G1871" s="26"/>
      <c r="H1871" s="26"/>
      <c r="I1871" s="24"/>
      <c r="J1871" s="26"/>
      <c r="L1871" s="25"/>
      <c r="M1871" s="25"/>
      <c r="N1871" s="25"/>
      <c r="O1871" s="27"/>
      <c r="P1871" s="159"/>
    </row>
    <row r="1872" spans="2:16" s="43" customFormat="1" ht="12.5" x14ac:dyDescent="0.25">
      <c r="B1872" s="136"/>
      <c r="C1872" s="105"/>
      <c r="F1872" s="27"/>
      <c r="G1872" s="26"/>
      <c r="H1872" s="26"/>
      <c r="I1872" s="24"/>
      <c r="J1872" s="26"/>
      <c r="L1872" s="25"/>
      <c r="M1872" s="25"/>
      <c r="N1872" s="25"/>
      <c r="O1872" s="27"/>
      <c r="P1872" s="159"/>
    </row>
    <row r="1873" spans="2:16" s="43" customFormat="1" ht="12.5" x14ac:dyDescent="0.25">
      <c r="B1873" s="136"/>
      <c r="C1873" s="105"/>
      <c r="F1873" s="27"/>
      <c r="G1873" s="26"/>
      <c r="H1873" s="26"/>
      <c r="I1873" s="24"/>
      <c r="J1873" s="26"/>
      <c r="L1873" s="25"/>
      <c r="M1873" s="25"/>
      <c r="N1873" s="25"/>
      <c r="O1873" s="27"/>
      <c r="P1873" s="159"/>
    </row>
    <row r="1874" spans="2:16" s="43" customFormat="1" ht="12.5" x14ac:dyDescent="0.25">
      <c r="B1874" s="136"/>
      <c r="C1874" s="105"/>
      <c r="F1874" s="27"/>
      <c r="G1874" s="26"/>
      <c r="H1874" s="26"/>
      <c r="I1874" s="24"/>
      <c r="J1874" s="26"/>
      <c r="L1874" s="25"/>
      <c r="M1874" s="25"/>
      <c r="N1874" s="25"/>
      <c r="O1874" s="27"/>
      <c r="P1874" s="159"/>
    </row>
    <row r="1875" spans="2:16" s="43" customFormat="1" ht="12.5" x14ac:dyDescent="0.25">
      <c r="B1875" s="136"/>
      <c r="C1875" s="105"/>
      <c r="F1875" s="27"/>
      <c r="G1875" s="26"/>
      <c r="H1875" s="26"/>
      <c r="I1875" s="24"/>
      <c r="J1875" s="26"/>
      <c r="L1875" s="25"/>
      <c r="M1875" s="25"/>
      <c r="N1875" s="25"/>
      <c r="O1875" s="27"/>
      <c r="P1875" s="159"/>
    </row>
    <row r="1876" spans="2:16" s="43" customFormat="1" ht="12.5" x14ac:dyDescent="0.25">
      <c r="B1876" s="136"/>
      <c r="C1876" s="105"/>
      <c r="F1876" s="27"/>
      <c r="G1876" s="26"/>
      <c r="H1876" s="26"/>
      <c r="I1876" s="24"/>
      <c r="J1876" s="26"/>
      <c r="L1876" s="25"/>
      <c r="M1876" s="25"/>
      <c r="N1876" s="25"/>
      <c r="O1876" s="27"/>
      <c r="P1876" s="159"/>
    </row>
    <row r="1877" spans="2:16" s="43" customFormat="1" ht="12.5" x14ac:dyDescent="0.25">
      <c r="B1877" s="136"/>
      <c r="C1877" s="105"/>
      <c r="F1877" s="27"/>
      <c r="G1877" s="26"/>
      <c r="H1877" s="26"/>
      <c r="I1877" s="24"/>
      <c r="J1877" s="26"/>
      <c r="L1877" s="25"/>
      <c r="M1877" s="25"/>
      <c r="N1877" s="25"/>
      <c r="O1877" s="27"/>
      <c r="P1877" s="159"/>
    </row>
    <row r="1878" spans="2:16" s="43" customFormat="1" ht="12.5" x14ac:dyDescent="0.25">
      <c r="B1878" s="136"/>
      <c r="C1878" s="105"/>
      <c r="F1878" s="27"/>
      <c r="G1878" s="26"/>
      <c r="H1878" s="26"/>
      <c r="I1878" s="24"/>
      <c r="J1878" s="26"/>
      <c r="L1878" s="25"/>
      <c r="M1878" s="25"/>
      <c r="N1878" s="25"/>
      <c r="O1878" s="27"/>
      <c r="P1878" s="159"/>
    </row>
    <row r="1879" spans="2:16" s="43" customFormat="1" ht="12.5" x14ac:dyDescent="0.25">
      <c r="B1879" s="136"/>
      <c r="C1879" s="105"/>
      <c r="F1879" s="27"/>
      <c r="G1879" s="26"/>
      <c r="H1879" s="26"/>
      <c r="I1879" s="24"/>
      <c r="J1879" s="26"/>
      <c r="L1879" s="25"/>
      <c r="M1879" s="25"/>
      <c r="N1879" s="25"/>
      <c r="O1879" s="27"/>
      <c r="P1879" s="159"/>
    </row>
    <row r="1880" spans="2:16" s="43" customFormat="1" ht="12.5" x14ac:dyDescent="0.25">
      <c r="B1880" s="136"/>
      <c r="C1880" s="105"/>
      <c r="F1880" s="27"/>
      <c r="G1880" s="26"/>
      <c r="H1880" s="26"/>
      <c r="I1880" s="24"/>
      <c r="J1880" s="26"/>
      <c r="L1880" s="25"/>
      <c r="M1880" s="25"/>
      <c r="N1880" s="25"/>
      <c r="O1880" s="27"/>
      <c r="P1880" s="159"/>
    </row>
    <row r="1881" spans="2:16" s="43" customFormat="1" ht="12.5" x14ac:dyDescent="0.25">
      <c r="B1881" s="136"/>
      <c r="C1881" s="105"/>
      <c r="F1881" s="27"/>
      <c r="G1881" s="26"/>
      <c r="H1881" s="26"/>
      <c r="I1881" s="24"/>
      <c r="J1881" s="26"/>
      <c r="L1881" s="25"/>
      <c r="M1881" s="25"/>
      <c r="N1881" s="25"/>
      <c r="O1881" s="27"/>
      <c r="P1881" s="159"/>
    </row>
    <row r="1882" spans="2:16" s="43" customFormat="1" ht="12.5" x14ac:dyDescent="0.25">
      <c r="B1882" s="136"/>
      <c r="C1882" s="105"/>
      <c r="F1882" s="27"/>
      <c r="G1882" s="26"/>
      <c r="H1882" s="26"/>
      <c r="I1882" s="24"/>
      <c r="J1882" s="26"/>
      <c r="L1882" s="25"/>
      <c r="M1882" s="25"/>
      <c r="N1882" s="25"/>
      <c r="O1882" s="27"/>
      <c r="P1882" s="159"/>
    </row>
    <row r="1883" spans="2:16" s="43" customFormat="1" ht="12.5" x14ac:dyDescent="0.25">
      <c r="B1883" s="136"/>
      <c r="C1883" s="105"/>
      <c r="F1883" s="27"/>
      <c r="G1883" s="26"/>
      <c r="H1883" s="26"/>
      <c r="I1883" s="24"/>
      <c r="J1883" s="26"/>
      <c r="L1883" s="25"/>
      <c r="M1883" s="25"/>
      <c r="N1883" s="25"/>
      <c r="O1883" s="27"/>
      <c r="P1883" s="159"/>
    </row>
    <row r="1884" spans="2:16" s="43" customFormat="1" ht="12.5" x14ac:dyDescent="0.25">
      <c r="B1884" s="136"/>
      <c r="C1884" s="105"/>
      <c r="F1884" s="27"/>
      <c r="G1884" s="26"/>
      <c r="H1884" s="26"/>
      <c r="I1884" s="24"/>
      <c r="J1884" s="26"/>
      <c r="L1884" s="25"/>
      <c r="M1884" s="25"/>
      <c r="N1884" s="25"/>
      <c r="O1884" s="27"/>
      <c r="P1884" s="159"/>
    </row>
    <row r="1885" spans="2:16" s="43" customFormat="1" ht="12.5" x14ac:dyDescent="0.25">
      <c r="B1885" s="136"/>
      <c r="C1885" s="105"/>
      <c r="F1885" s="27"/>
      <c r="G1885" s="26"/>
      <c r="H1885" s="26"/>
      <c r="I1885" s="24"/>
      <c r="J1885" s="26"/>
      <c r="L1885" s="25"/>
      <c r="M1885" s="25"/>
      <c r="N1885" s="25"/>
      <c r="O1885" s="27"/>
      <c r="P1885" s="159"/>
    </row>
    <row r="1886" spans="2:16" s="43" customFormat="1" ht="12.5" x14ac:dyDescent="0.25">
      <c r="B1886" s="136"/>
      <c r="C1886" s="105"/>
      <c r="F1886" s="27"/>
      <c r="G1886" s="26"/>
      <c r="H1886" s="26"/>
      <c r="I1886" s="24"/>
      <c r="J1886" s="26"/>
      <c r="L1886" s="25"/>
      <c r="M1886" s="25"/>
      <c r="N1886" s="25"/>
      <c r="O1886" s="27"/>
      <c r="P1886" s="159"/>
    </row>
    <row r="1887" spans="2:16" s="43" customFormat="1" ht="12.5" x14ac:dyDescent="0.25">
      <c r="B1887" s="136"/>
      <c r="C1887" s="105"/>
      <c r="F1887" s="27"/>
      <c r="G1887" s="26"/>
      <c r="H1887" s="26"/>
      <c r="I1887" s="24"/>
      <c r="J1887" s="26"/>
      <c r="L1887" s="25"/>
      <c r="M1887" s="25"/>
      <c r="N1887" s="25"/>
      <c r="O1887" s="27"/>
      <c r="P1887" s="159"/>
    </row>
    <row r="1888" spans="2:16" s="43" customFormat="1" ht="12.5" x14ac:dyDescent="0.25">
      <c r="B1888" s="136"/>
      <c r="C1888" s="105"/>
      <c r="F1888" s="27"/>
      <c r="G1888" s="26"/>
      <c r="H1888" s="26"/>
      <c r="I1888" s="24"/>
      <c r="J1888" s="26"/>
      <c r="L1888" s="25"/>
      <c r="M1888" s="25"/>
      <c r="N1888" s="25"/>
      <c r="O1888" s="27"/>
      <c r="P1888" s="159"/>
    </row>
    <row r="1889" spans="2:16" s="43" customFormat="1" ht="12.5" x14ac:dyDescent="0.25">
      <c r="B1889" s="136"/>
      <c r="C1889" s="105"/>
      <c r="F1889" s="27"/>
      <c r="G1889" s="26"/>
      <c r="H1889" s="26"/>
      <c r="I1889" s="24"/>
      <c r="J1889" s="26"/>
      <c r="L1889" s="25"/>
      <c r="M1889" s="25"/>
      <c r="N1889" s="25"/>
      <c r="O1889" s="27"/>
      <c r="P1889" s="159"/>
    </row>
    <row r="1890" spans="2:16" s="43" customFormat="1" ht="12.5" x14ac:dyDescent="0.25">
      <c r="B1890" s="136"/>
      <c r="C1890" s="105"/>
      <c r="F1890" s="27"/>
      <c r="G1890" s="26"/>
      <c r="H1890" s="26"/>
      <c r="I1890" s="24"/>
      <c r="J1890" s="26"/>
      <c r="L1890" s="25"/>
      <c r="M1890" s="25"/>
      <c r="N1890" s="25"/>
      <c r="O1890" s="27"/>
      <c r="P1890" s="159"/>
    </row>
    <row r="1891" spans="2:16" s="43" customFormat="1" ht="12.5" x14ac:dyDescent="0.25">
      <c r="B1891" s="136"/>
      <c r="C1891" s="105"/>
      <c r="F1891" s="27"/>
      <c r="G1891" s="26"/>
      <c r="H1891" s="26"/>
      <c r="I1891" s="24"/>
      <c r="J1891" s="26"/>
      <c r="L1891" s="25"/>
      <c r="M1891" s="25"/>
      <c r="N1891" s="25"/>
      <c r="O1891" s="27"/>
      <c r="P1891" s="159"/>
    </row>
    <row r="1892" spans="2:16" s="43" customFormat="1" ht="12.5" x14ac:dyDescent="0.25">
      <c r="B1892" s="136"/>
      <c r="C1892" s="105"/>
      <c r="F1892" s="27"/>
      <c r="G1892" s="26"/>
      <c r="H1892" s="26"/>
      <c r="I1892" s="24"/>
      <c r="J1892" s="26"/>
      <c r="L1892" s="25"/>
      <c r="M1892" s="25"/>
      <c r="N1892" s="25"/>
      <c r="O1892" s="27"/>
      <c r="P1892" s="159"/>
    </row>
    <row r="1893" spans="2:16" s="43" customFormat="1" ht="12.5" x14ac:dyDescent="0.25">
      <c r="B1893" s="136"/>
      <c r="C1893" s="105"/>
      <c r="F1893" s="27"/>
      <c r="G1893" s="26"/>
      <c r="H1893" s="26"/>
      <c r="I1893" s="24"/>
      <c r="J1893" s="26"/>
      <c r="L1893" s="25"/>
      <c r="M1893" s="25"/>
      <c r="N1893" s="25"/>
      <c r="O1893" s="27"/>
      <c r="P1893" s="159"/>
    </row>
    <row r="1894" spans="2:16" s="43" customFormat="1" ht="12.5" x14ac:dyDescent="0.25">
      <c r="B1894" s="136"/>
      <c r="C1894" s="105"/>
      <c r="F1894" s="27"/>
      <c r="G1894" s="26"/>
      <c r="H1894" s="26"/>
      <c r="I1894" s="24"/>
      <c r="J1894" s="26"/>
      <c r="L1894" s="25"/>
      <c r="M1894" s="25"/>
      <c r="N1894" s="25"/>
      <c r="O1894" s="27"/>
      <c r="P1894" s="159"/>
    </row>
    <row r="1895" spans="2:16" s="43" customFormat="1" ht="12.5" x14ac:dyDescent="0.25">
      <c r="B1895" s="136"/>
      <c r="C1895" s="105"/>
      <c r="F1895" s="27"/>
      <c r="G1895" s="26"/>
      <c r="H1895" s="26"/>
      <c r="I1895" s="24"/>
      <c r="J1895" s="26"/>
      <c r="L1895" s="25"/>
      <c r="M1895" s="25"/>
      <c r="N1895" s="25"/>
      <c r="O1895" s="27"/>
      <c r="P1895" s="159"/>
    </row>
    <row r="1896" spans="2:16" s="43" customFormat="1" ht="12.5" x14ac:dyDescent="0.25">
      <c r="B1896" s="136"/>
      <c r="C1896" s="105"/>
      <c r="F1896" s="27"/>
      <c r="G1896" s="26"/>
      <c r="H1896" s="26"/>
      <c r="I1896" s="24"/>
      <c r="J1896" s="26"/>
      <c r="L1896" s="25"/>
      <c r="M1896" s="25"/>
      <c r="N1896" s="25"/>
      <c r="O1896" s="27"/>
      <c r="P1896" s="159"/>
    </row>
    <row r="1897" spans="2:16" s="43" customFormat="1" ht="12.5" x14ac:dyDescent="0.25">
      <c r="B1897" s="136"/>
      <c r="C1897" s="105"/>
      <c r="F1897" s="27"/>
      <c r="G1897" s="26"/>
      <c r="H1897" s="26"/>
      <c r="I1897" s="24"/>
      <c r="J1897" s="26"/>
      <c r="L1897" s="25"/>
      <c r="M1897" s="25"/>
      <c r="N1897" s="25"/>
      <c r="O1897" s="27"/>
      <c r="P1897" s="159"/>
    </row>
    <row r="1898" spans="2:16" s="43" customFormat="1" ht="12.5" x14ac:dyDescent="0.25">
      <c r="B1898" s="136"/>
      <c r="C1898" s="105"/>
      <c r="F1898" s="27"/>
      <c r="G1898" s="26"/>
      <c r="H1898" s="26"/>
      <c r="I1898" s="24"/>
      <c r="J1898" s="26"/>
      <c r="L1898" s="25"/>
      <c r="M1898" s="25"/>
      <c r="N1898" s="25"/>
      <c r="O1898" s="27"/>
      <c r="P1898" s="159"/>
    </row>
    <row r="1899" spans="2:16" s="43" customFormat="1" ht="12.5" x14ac:dyDescent="0.25">
      <c r="B1899" s="136"/>
      <c r="C1899" s="105"/>
      <c r="F1899" s="27"/>
      <c r="G1899" s="26"/>
      <c r="H1899" s="26"/>
      <c r="I1899" s="24"/>
      <c r="J1899" s="26"/>
      <c r="L1899" s="25"/>
      <c r="M1899" s="25"/>
      <c r="N1899" s="25"/>
      <c r="O1899" s="27"/>
      <c r="P1899" s="159"/>
    </row>
    <row r="1900" spans="2:16" s="43" customFormat="1" ht="12.5" x14ac:dyDescent="0.25">
      <c r="B1900" s="136"/>
      <c r="C1900" s="105"/>
      <c r="F1900" s="27"/>
      <c r="G1900" s="26"/>
      <c r="H1900" s="26"/>
      <c r="I1900" s="24"/>
      <c r="J1900" s="26"/>
      <c r="L1900" s="25"/>
      <c r="M1900" s="25"/>
      <c r="N1900" s="25"/>
      <c r="O1900" s="27"/>
      <c r="P1900" s="159"/>
    </row>
    <row r="1901" spans="2:16" s="43" customFormat="1" ht="12.5" x14ac:dyDescent="0.25">
      <c r="B1901" s="136"/>
      <c r="C1901" s="105"/>
      <c r="F1901" s="27"/>
      <c r="G1901" s="26"/>
      <c r="H1901" s="26"/>
      <c r="I1901" s="24"/>
      <c r="J1901" s="26"/>
      <c r="L1901" s="25"/>
      <c r="M1901" s="25"/>
      <c r="N1901" s="25"/>
      <c r="O1901" s="27"/>
      <c r="P1901" s="159"/>
    </row>
    <row r="1902" spans="2:16" s="43" customFormat="1" ht="12.5" x14ac:dyDescent="0.25">
      <c r="B1902" s="136"/>
      <c r="C1902" s="105"/>
      <c r="F1902" s="27"/>
      <c r="G1902" s="26"/>
      <c r="H1902" s="26"/>
      <c r="I1902" s="24"/>
      <c r="J1902" s="26"/>
      <c r="L1902" s="25"/>
      <c r="M1902" s="25"/>
      <c r="N1902" s="25"/>
      <c r="O1902" s="27"/>
      <c r="P1902" s="159"/>
    </row>
    <row r="1903" spans="2:16" s="43" customFormat="1" ht="12.5" x14ac:dyDescent="0.25">
      <c r="B1903" s="136"/>
      <c r="C1903" s="105"/>
      <c r="F1903" s="27"/>
      <c r="G1903" s="26"/>
      <c r="H1903" s="26"/>
      <c r="I1903" s="24"/>
      <c r="J1903" s="26"/>
      <c r="L1903" s="25"/>
      <c r="M1903" s="25"/>
      <c r="N1903" s="25"/>
      <c r="O1903" s="27"/>
      <c r="P1903" s="159"/>
    </row>
    <row r="1904" spans="2:16" s="43" customFormat="1" ht="12.5" x14ac:dyDescent="0.25">
      <c r="B1904" s="136"/>
      <c r="C1904" s="105"/>
      <c r="F1904" s="27"/>
      <c r="G1904" s="26"/>
      <c r="H1904" s="26"/>
      <c r="I1904" s="24"/>
      <c r="J1904" s="26"/>
      <c r="L1904" s="25"/>
      <c r="M1904" s="25"/>
      <c r="N1904" s="25"/>
      <c r="O1904" s="27"/>
      <c r="P1904" s="159"/>
    </row>
    <row r="1905" spans="2:16" s="43" customFormat="1" ht="12.5" x14ac:dyDescent="0.25">
      <c r="B1905" s="136"/>
      <c r="C1905" s="105"/>
      <c r="F1905" s="27"/>
      <c r="G1905" s="26"/>
      <c r="H1905" s="26"/>
      <c r="I1905" s="24"/>
      <c r="J1905" s="26"/>
      <c r="L1905" s="25"/>
      <c r="M1905" s="25"/>
      <c r="N1905" s="25"/>
      <c r="O1905" s="27"/>
      <c r="P1905" s="159"/>
    </row>
    <row r="1906" spans="2:16" s="43" customFormat="1" ht="12.5" x14ac:dyDescent="0.25">
      <c r="B1906" s="136"/>
      <c r="C1906" s="105"/>
      <c r="F1906" s="27"/>
      <c r="G1906" s="26"/>
      <c r="H1906" s="26"/>
      <c r="I1906" s="24"/>
      <c r="J1906" s="26"/>
      <c r="L1906" s="25"/>
      <c r="M1906" s="25"/>
      <c r="N1906" s="25"/>
      <c r="O1906" s="27"/>
      <c r="P1906" s="159"/>
    </row>
    <row r="1907" spans="2:16" s="43" customFormat="1" ht="12.5" x14ac:dyDescent="0.25">
      <c r="B1907" s="136"/>
      <c r="C1907" s="105"/>
      <c r="F1907" s="27"/>
      <c r="G1907" s="26"/>
      <c r="H1907" s="26"/>
      <c r="I1907" s="24"/>
      <c r="J1907" s="26"/>
      <c r="L1907" s="25"/>
      <c r="M1907" s="25"/>
      <c r="N1907" s="25"/>
      <c r="O1907" s="27"/>
      <c r="P1907" s="159"/>
    </row>
    <row r="1908" spans="2:16" s="43" customFormat="1" ht="12.5" x14ac:dyDescent="0.25">
      <c r="B1908" s="136"/>
      <c r="C1908" s="105"/>
      <c r="F1908" s="27"/>
      <c r="G1908" s="26"/>
      <c r="H1908" s="26"/>
      <c r="I1908" s="24"/>
      <c r="J1908" s="26"/>
      <c r="L1908" s="25"/>
      <c r="M1908" s="25"/>
      <c r="N1908" s="25"/>
      <c r="O1908" s="27"/>
      <c r="P1908" s="159"/>
    </row>
    <row r="1909" spans="2:16" s="43" customFormat="1" ht="12.5" x14ac:dyDescent="0.25">
      <c r="B1909" s="136"/>
      <c r="C1909" s="105"/>
      <c r="F1909" s="27"/>
      <c r="G1909" s="26"/>
      <c r="H1909" s="26"/>
      <c r="I1909" s="24"/>
      <c r="J1909" s="26"/>
      <c r="L1909" s="25"/>
      <c r="M1909" s="25"/>
      <c r="N1909" s="25"/>
      <c r="O1909" s="27"/>
      <c r="P1909" s="159"/>
    </row>
    <row r="1910" spans="2:16" s="43" customFormat="1" ht="12.5" x14ac:dyDescent="0.25">
      <c r="B1910" s="136"/>
      <c r="C1910" s="105"/>
      <c r="F1910" s="27"/>
      <c r="G1910" s="26"/>
      <c r="H1910" s="26"/>
      <c r="I1910" s="24"/>
      <c r="J1910" s="26"/>
      <c r="L1910" s="25"/>
      <c r="M1910" s="25"/>
      <c r="N1910" s="25"/>
      <c r="O1910" s="27"/>
      <c r="P1910" s="159"/>
    </row>
    <row r="1911" spans="2:16" s="43" customFormat="1" ht="12.5" x14ac:dyDescent="0.25">
      <c r="B1911" s="136"/>
      <c r="C1911" s="105"/>
      <c r="F1911" s="27"/>
      <c r="G1911" s="26"/>
      <c r="H1911" s="26"/>
      <c r="I1911" s="24"/>
      <c r="J1911" s="26"/>
      <c r="L1911" s="25"/>
      <c r="M1911" s="25"/>
      <c r="N1911" s="25"/>
      <c r="O1911" s="27"/>
      <c r="P1911" s="159"/>
    </row>
    <row r="1912" spans="2:16" s="43" customFormat="1" ht="12.5" x14ac:dyDescent="0.25">
      <c r="B1912" s="136"/>
      <c r="C1912" s="105"/>
      <c r="F1912" s="27"/>
      <c r="G1912" s="26"/>
      <c r="H1912" s="26"/>
      <c r="I1912" s="24"/>
      <c r="J1912" s="26"/>
      <c r="L1912" s="25"/>
      <c r="M1912" s="25"/>
      <c r="N1912" s="25"/>
      <c r="O1912" s="27"/>
      <c r="P1912" s="159"/>
    </row>
    <row r="1913" spans="2:16" s="43" customFormat="1" ht="12.5" x14ac:dyDescent="0.25">
      <c r="B1913" s="136"/>
      <c r="C1913" s="105"/>
      <c r="F1913" s="27"/>
      <c r="G1913" s="26"/>
      <c r="H1913" s="26"/>
      <c r="I1913" s="24"/>
      <c r="J1913" s="26"/>
      <c r="L1913" s="25"/>
      <c r="M1913" s="25"/>
      <c r="N1913" s="25"/>
      <c r="O1913" s="27"/>
      <c r="P1913" s="159"/>
    </row>
    <row r="1914" spans="2:16" s="43" customFormat="1" ht="12.5" x14ac:dyDescent="0.25">
      <c r="B1914" s="136"/>
      <c r="C1914" s="105"/>
      <c r="F1914" s="27"/>
      <c r="G1914" s="26"/>
      <c r="H1914" s="26"/>
      <c r="I1914" s="24"/>
      <c r="J1914" s="26"/>
      <c r="L1914" s="25"/>
      <c r="M1914" s="25"/>
      <c r="N1914" s="25"/>
      <c r="O1914" s="27"/>
      <c r="P1914" s="159"/>
    </row>
    <row r="1915" spans="2:16" s="43" customFormat="1" ht="12.5" x14ac:dyDescent="0.25">
      <c r="B1915" s="136"/>
      <c r="C1915" s="105"/>
      <c r="F1915" s="27"/>
      <c r="G1915" s="26"/>
      <c r="H1915" s="26"/>
      <c r="I1915" s="24"/>
      <c r="J1915" s="26"/>
      <c r="L1915" s="25"/>
      <c r="M1915" s="25"/>
      <c r="N1915" s="25"/>
      <c r="O1915" s="27"/>
      <c r="P1915" s="159"/>
    </row>
    <row r="1916" spans="2:16" s="43" customFormat="1" ht="12.5" x14ac:dyDescent="0.25">
      <c r="B1916" s="136"/>
      <c r="C1916" s="105"/>
      <c r="F1916" s="27"/>
      <c r="G1916" s="26"/>
      <c r="H1916" s="26"/>
      <c r="I1916" s="24"/>
      <c r="J1916" s="26"/>
      <c r="L1916" s="25"/>
      <c r="M1916" s="25"/>
      <c r="N1916" s="25"/>
      <c r="O1916" s="27"/>
      <c r="P1916" s="159"/>
    </row>
    <row r="1917" spans="2:16" s="43" customFormat="1" ht="12.5" x14ac:dyDescent="0.25">
      <c r="B1917" s="136"/>
      <c r="C1917" s="105"/>
      <c r="F1917" s="27"/>
      <c r="G1917" s="26"/>
      <c r="H1917" s="26"/>
      <c r="I1917" s="24"/>
      <c r="J1917" s="26"/>
      <c r="L1917" s="25"/>
      <c r="M1917" s="25"/>
      <c r="N1917" s="25"/>
      <c r="O1917" s="27"/>
      <c r="P1917" s="159"/>
    </row>
    <row r="1918" spans="2:16" s="43" customFormat="1" ht="12.5" x14ac:dyDescent="0.25">
      <c r="B1918" s="136"/>
      <c r="C1918" s="105"/>
      <c r="F1918" s="27"/>
      <c r="G1918" s="26"/>
      <c r="H1918" s="26"/>
      <c r="I1918" s="24"/>
      <c r="J1918" s="26"/>
      <c r="L1918" s="25"/>
      <c r="M1918" s="25"/>
      <c r="N1918" s="25"/>
      <c r="O1918" s="27"/>
      <c r="P1918" s="159"/>
    </row>
    <row r="1919" spans="2:16" s="43" customFormat="1" ht="12.5" x14ac:dyDescent="0.25">
      <c r="B1919" s="136"/>
      <c r="C1919" s="105"/>
      <c r="F1919" s="27"/>
      <c r="G1919" s="26"/>
      <c r="H1919" s="26"/>
      <c r="I1919" s="24"/>
      <c r="J1919" s="26"/>
      <c r="L1919" s="25"/>
      <c r="M1919" s="25"/>
      <c r="N1919" s="25"/>
      <c r="O1919" s="27"/>
      <c r="P1919" s="159"/>
    </row>
    <row r="1920" spans="2:16" s="43" customFormat="1" ht="12.5" x14ac:dyDescent="0.25">
      <c r="B1920" s="136"/>
      <c r="C1920" s="105"/>
      <c r="F1920" s="27"/>
      <c r="G1920" s="26"/>
      <c r="H1920" s="26"/>
      <c r="I1920" s="24"/>
      <c r="J1920" s="26"/>
      <c r="L1920" s="25"/>
      <c r="M1920" s="25"/>
      <c r="N1920" s="25"/>
      <c r="O1920" s="27"/>
      <c r="P1920" s="159"/>
    </row>
    <row r="1921" spans="2:16" s="43" customFormat="1" ht="12.5" x14ac:dyDescent="0.25">
      <c r="B1921" s="136"/>
      <c r="C1921" s="105"/>
      <c r="F1921" s="27"/>
      <c r="G1921" s="26"/>
      <c r="H1921" s="26"/>
      <c r="I1921" s="24"/>
      <c r="J1921" s="26"/>
      <c r="L1921" s="25"/>
      <c r="M1921" s="25"/>
      <c r="N1921" s="25"/>
      <c r="O1921" s="27"/>
      <c r="P1921" s="159"/>
    </row>
    <row r="1922" spans="2:16" s="43" customFormat="1" ht="12.5" x14ac:dyDescent="0.25">
      <c r="B1922" s="136"/>
      <c r="C1922" s="105"/>
      <c r="F1922" s="27"/>
      <c r="G1922" s="26"/>
      <c r="H1922" s="26"/>
      <c r="I1922" s="24"/>
      <c r="J1922" s="26"/>
      <c r="L1922" s="25"/>
      <c r="M1922" s="25"/>
      <c r="N1922" s="25"/>
      <c r="O1922" s="27"/>
      <c r="P1922" s="159"/>
    </row>
    <row r="1923" spans="2:16" s="43" customFormat="1" ht="12.5" x14ac:dyDescent="0.25">
      <c r="B1923" s="136"/>
      <c r="C1923" s="105"/>
      <c r="F1923" s="27"/>
      <c r="G1923" s="26"/>
      <c r="H1923" s="26"/>
      <c r="I1923" s="24"/>
      <c r="J1923" s="26"/>
      <c r="L1923" s="25"/>
      <c r="M1923" s="25"/>
      <c r="N1923" s="25"/>
      <c r="O1923" s="27"/>
      <c r="P1923" s="159"/>
    </row>
    <row r="1924" spans="2:16" s="43" customFormat="1" ht="12.5" x14ac:dyDescent="0.25">
      <c r="B1924" s="136"/>
      <c r="C1924" s="105"/>
      <c r="F1924" s="27"/>
      <c r="G1924" s="26"/>
      <c r="H1924" s="26"/>
      <c r="I1924" s="24"/>
      <c r="J1924" s="26"/>
      <c r="L1924" s="25"/>
      <c r="M1924" s="25"/>
      <c r="N1924" s="25"/>
      <c r="O1924" s="27"/>
      <c r="P1924" s="159"/>
    </row>
    <row r="1925" spans="2:16" s="43" customFormat="1" ht="12.5" x14ac:dyDescent="0.25">
      <c r="B1925" s="136"/>
      <c r="C1925" s="105"/>
      <c r="F1925" s="27"/>
      <c r="G1925" s="26"/>
      <c r="H1925" s="26"/>
      <c r="I1925" s="24"/>
      <c r="J1925" s="26"/>
      <c r="L1925" s="25"/>
      <c r="M1925" s="25"/>
      <c r="N1925" s="25"/>
      <c r="O1925" s="27"/>
      <c r="P1925" s="159"/>
    </row>
    <row r="1926" spans="2:16" s="43" customFormat="1" ht="12.5" x14ac:dyDescent="0.25">
      <c r="B1926" s="136"/>
      <c r="C1926" s="105"/>
      <c r="F1926" s="27"/>
      <c r="G1926" s="26"/>
      <c r="H1926" s="26"/>
      <c r="I1926" s="24"/>
      <c r="J1926" s="26"/>
      <c r="L1926" s="25"/>
      <c r="M1926" s="25"/>
      <c r="N1926" s="25"/>
      <c r="O1926" s="27"/>
      <c r="P1926" s="159"/>
    </row>
    <row r="1927" spans="2:16" s="43" customFormat="1" ht="12.5" x14ac:dyDescent="0.25">
      <c r="B1927" s="136"/>
      <c r="C1927" s="105"/>
      <c r="F1927" s="27"/>
      <c r="G1927" s="26"/>
      <c r="H1927" s="26"/>
      <c r="I1927" s="24"/>
      <c r="J1927" s="26"/>
      <c r="L1927" s="25"/>
      <c r="M1927" s="25"/>
      <c r="N1927" s="25"/>
      <c r="O1927" s="27"/>
      <c r="P1927" s="159"/>
    </row>
    <row r="1928" spans="2:16" s="43" customFormat="1" ht="12.5" x14ac:dyDescent="0.25">
      <c r="B1928" s="136"/>
      <c r="C1928" s="105"/>
      <c r="F1928" s="27"/>
      <c r="G1928" s="26"/>
      <c r="H1928" s="26"/>
      <c r="I1928" s="24"/>
      <c r="J1928" s="26"/>
      <c r="L1928" s="25"/>
      <c r="M1928" s="25"/>
      <c r="N1928" s="25"/>
      <c r="O1928" s="27"/>
      <c r="P1928" s="159"/>
    </row>
    <row r="1929" spans="2:16" s="43" customFormat="1" ht="12.5" x14ac:dyDescent="0.25">
      <c r="B1929" s="136"/>
      <c r="C1929" s="105"/>
      <c r="F1929" s="27"/>
      <c r="G1929" s="26"/>
      <c r="H1929" s="26"/>
      <c r="I1929" s="24"/>
      <c r="J1929" s="26"/>
      <c r="L1929" s="25"/>
      <c r="M1929" s="25"/>
      <c r="N1929" s="25"/>
      <c r="O1929" s="27"/>
      <c r="P1929" s="159"/>
    </row>
    <row r="1930" spans="2:16" s="43" customFormat="1" ht="12.5" x14ac:dyDescent="0.25">
      <c r="B1930" s="136"/>
      <c r="C1930" s="105"/>
      <c r="F1930" s="27"/>
      <c r="G1930" s="26"/>
      <c r="H1930" s="26"/>
      <c r="I1930" s="24"/>
      <c r="J1930" s="26"/>
      <c r="L1930" s="25"/>
      <c r="M1930" s="25"/>
      <c r="N1930" s="25"/>
      <c r="O1930" s="27"/>
      <c r="P1930" s="159"/>
    </row>
    <row r="1931" spans="2:16" s="43" customFormat="1" ht="12.5" x14ac:dyDescent="0.25">
      <c r="B1931" s="136"/>
      <c r="C1931" s="105"/>
      <c r="F1931" s="27"/>
      <c r="G1931" s="26"/>
      <c r="H1931" s="26"/>
      <c r="I1931" s="24"/>
      <c r="J1931" s="26"/>
      <c r="L1931" s="25"/>
      <c r="M1931" s="25"/>
      <c r="N1931" s="25"/>
      <c r="O1931" s="27"/>
      <c r="P1931" s="159"/>
    </row>
    <row r="1932" spans="2:16" s="43" customFormat="1" ht="12.5" x14ac:dyDescent="0.25">
      <c r="B1932" s="136"/>
      <c r="C1932" s="105"/>
      <c r="F1932" s="27"/>
      <c r="G1932" s="26"/>
      <c r="H1932" s="26"/>
      <c r="I1932" s="24"/>
      <c r="J1932" s="26"/>
      <c r="L1932" s="25"/>
      <c r="M1932" s="25"/>
      <c r="N1932" s="25"/>
      <c r="O1932" s="27"/>
      <c r="P1932" s="159"/>
    </row>
    <row r="1933" spans="2:16" s="43" customFormat="1" ht="12.5" x14ac:dyDescent="0.25">
      <c r="B1933" s="136"/>
      <c r="C1933" s="105"/>
      <c r="F1933" s="27"/>
      <c r="G1933" s="26"/>
      <c r="H1933" s="26"/>
      <c r="I1933" s="24"/>
      <c r="J1933" s="26"/>
      <c r="L1933" s="25"/>
      <c r="M1933" s="25"/>
      <c r="N1933" s="25"/>
      <c r="O1933" s="27"/>
      <c r="P1933" s="159"/>
    </row>
    <row r="1934" spans="2:16" s="43" customFormat="1" ht="12.5" x14ac:dyDescent="0.25">
      <c r="B1934" s="136"/>
      <c r="C1934" s="105"/>
      <c r="F1934" s="27"/>
      <c r="G1934" s="26"/>
      <c r="H1934" s="26"/>
      <c r="I1934" s="24"/>
      <c r="J1934" s="26"/>
      <c r="L1934" s="25"/>
      <c r="M1934" s="25"/>
      <c r="N1934" s="25"/>
      <c r="O1934" s="27"/>
      <c r="P1934" s="159"/>
    </row>
    <row r="1935" spans="2:16" s="43" customFormat="1" ht="12.5" x14ac:dyDescent="0.25">
      <c r="B1935" s="136"/>
      <c r="C1935" s="105"/>
      <c r="F1935" s="27"/>
      <c r="G1935" s="26"/>
      <c r="H1935" s="26"/>
      <c r="I1935" s="24"/>
      <c r="J1935" s="26"/>
      <c r="L1935" s="25"/>
      <c r="M1935" s="25"/>
      <c r="N1935" s="25"/>
      <c r="O1935" s="27"/>
      <c r="P1935" s="159"/>
    </row>
    <row r="1936" spans="2:16" s="43" customFormat="1" ht="12.5" x14ac:dyDescent="0.25">
      <c r="B1936" s="136"/>
      <c r="C1936" s="105"/>
      <c r="F1936" s="27"/>
      <c r="G1936" s="26"/>
      <c r="H1936" s="26"/>
      <c r="I1936" s="24"/>
      <c r="J1936" s="26"/>
      <c r="L1936" s="25"/>
      <c r="M1936" s="25"/>
      <c r="N1936" s="25"/>
      <c r="O1936" s="27"/>
      <c r="P1936" s="159"/>
    </row>
    <row r="1937" spans="2:16" s="43" customFormat="1" ht="12.5" x14ac:dyDescent="0.25">
      <c r="B1937" s="136"/>
      <c r="C1937" s="105"/>
      <c r="F1937" s="27"/>
      <c r="G1937" s="26"/>
      <c r="H1937" s="26"/>
      <c r="I1937" s="24"/>
      <c r="J1937" s="26"/>
      <c r="L1937" s="25"/>
      <c r="M1937" s="25"/>
      <c r="N1937" s="25"/>
      <c r="O1937" s="27"/>
      <c r="P1937" s="159"/>
    </row>
    <row r="1938" spans="2:16" s="43" customFormat="1" ht="12.5" x14ac:dyDescent="0.25">
      <c r="B1938" s="136"/>
      <c r="C1938" s="105"/>
      <c r="F1938" s="27"/>
      <c r="G1938" s="26"/>
      <c r="H1938" s="26"/>
      <c r="I1938" s="24"/>
      <c r="J1938" s="26"/>
      <c r="L1938" s="25"/>
      <c r="M1938" s="25"/>
      <c r="N1938" s="25"/>
      <c r="O1938" s="27"/>
      <c r="P1938" s="159"/>
    </row>
    <row r="1939" spans="2:16" s="43" customFormat="1" ht="12.5" x14ac:dyDescent="0.25">
      <c r="B1939" s="136"/>
      <c r="C1939" s="105"/>
      <c r="F1939" s="27"/>
      <c r="G1939" s="26"/>
      <c r="H1939" s="26"/>
      <c r="I1939" s="24"/>
      <c r="J1939" s="26"/>
      <c r="L1939" s="25"/>
      <c r="M1939" s="25"/>
      <c r="N1939" s="25"/>
      <c r="O1939" s="27"/>
      <c r="P1939" s="159"/>
    </row>
    <row r="1940" spans="2:16" s="43" customFormat="1" ht="12.5" x14ac:dyDescent="0.25">
      <c r="B1940" s="136"/>
      <c r="C1940" s="105"/>
      <c r="F1940" s="27"/>
      <c r="G1940" s="26"/>
      <c r="H1940" s="26"/>
      <c r="I1940" s="24"/>
      <c r="J1940" s="26"/>
      <c r="L1940" s="25"/>
      <c r="M1940" s="25"/>
      <c r="N1940" s="25"/>
      <c r="O1940" s="27"/>
      <c r="P1940" s="159"/>
    </row>
    <row r="1941" spans="2:16" s="43" customFormat="1" ht="12.5" x14ac:dyDescent="0.25">
      <c r="B1941" s="136"/>
      <c r="C1941" s="105"/>
      <c r="F1941" s="27"/>
      <c r="G1941" s="26"/>
      <c r="H1941" s="26"/>
      <c r="I1941" s="24"/>
      <c r="J1941" s="26"/>
      <c r="L1941" s="25"/>
      <c r="M1941" s="25"/>
      <c r="N1941" s="25"/>
      <c r="O1941" s="27"/>
      <c r="P1941" s="159"/>
    </row>
    <row r="1942" spans="2:16" s="43" customFormat="1" ht="12.5" x14ac:dyDescent="0.25">
      <c r="B1942" s="136"/>
      <c r="C1942" s="105"/>
      <c r="F1942" s="27"/>
      <c r="G1942" s="26"/>
      <c r="H1942" s="26"/>
      <c r="I1942" s="24"/>
      <c r="J1942" s="26"/>
      <c r="L1942" s="25"/>
      <c r="M1942" s="25"/>
      <c r="N1942" s="25"/>
      <c r="O1942" s="27"/>
      <c r="P1942" s="159"/>
    </row>
    <row r="1943" spans="2:16" s="43" customFormat="1" ht="12.5" x14ac:dyDescent="0.25">
      <c r="B1943" s="136"/>
      <c r="C1943" s="105"/>
      <c r="F1943" s="27"/>
      <c r="G1943" s="26"/>
      <c r="H1943" s="26"/>
      <c r="I1943" s="24"/>
      <c r="J1943" s="26"/>
      <c r="L1943" s="25"/>
      <c r="M1943" s="25"/>
      <c r="N1943" s="25"/>
      <c r="O1943" s="27"/>
      <c r="P1943" s="159"/>
    </row>
    <row r="1944" spans="2:16" s="43" customFormat="1" ht="12.5" x14ac:dyDescent="0.25">
      <c r="B1944" s="136"/>
      <c r="C1944" s="105"/>
      <c r="F1944" s="27"/>
      <c r="G1944" s="26"/>
      <c r="H1944" s="26"/>
      <c r="I1944" s="24"/>
      <c r="J1944" s="26"/>
      <c r="L1944" s="25"/>
      <c r="M1944" s="25"/>
      <c r="N1944" s="25"/>
      <c r="O1944" s="27"/>
      <c r="P1944" s="159"/>
    </row>
    <row r="1945" spans="2:16" s="43" customFormat="1" ht="12.5" x14ac:dyDescent="0.25">
      <c r="B1945" s="136"/>
      <c r="C1945" s="105"/>
      <c r="F1945" s="27"/>
      <c r="G1945" s="26"/>
      <c r="H1945" s="26"/>
      <c r="I1945" s="24"/>
      <c r="J1945" s="26"/>
      <c r="L1945" s="25"/>
      <c r="M1945" s="25"/>
      <c r="N1945" s="25"/>
      <c r="O1945" s="27"/>
      <c r="P1945" s="159"/>
    </row>
    <row r="1946" spans="2:16" s="43" customFormat="1" ht="12.5" x14ac:dyDescent="0.25">
      <c r="B1946" s="136"/>
      <c r="C1946" s="105"/>
      <c r="F1946" s="27"/>
      <c r="G1946" s="26"/>
      <c r="H1946" s="26"/>
      <c r="I1946" s="24"/>
      <c r="J1946" s="26"/>
      <c r="L1946" s="25"/>
      <c r="M1946" s="25"/>
      <c r="N1946" s="25"/>
      <c r="O1946" s="27"/>
      <c r="P1946" s="159"/>
    </row>
    <row r="1947" spans="2:16" s="43" customFormat="1" ht="12.5" x14ac:dyDescent="0.25">
      <c r="B1947" s="136"/>
      <c r="C1947" s="105"/>
      <c r="F1947" s="27"/>
      <c r="G1947" s="26"/>
      <c r="H1947" s="26"/>
      <c r="I1947" s="24"/>
      <c r="J1947" s="26"/>
      <c r="L1947" s="25"/>
      <c r="M1947" s="25"/>
      <c r="N1947" s="25"/>
      <c r="O1947" s="27"/>
      <c r="P1947" s="159"/>
    </row>
    <row r="1948" spans="2:16" s="43" customFormat="1" ht="12.5" x14ac:dyDescent="0.25">
      <c r="B1948" s="136"/>
      <c r="C1948" s="105"/>
      <c r="F1948" s="27"/>
      <c r="G1948" s="26"/>
      <c r="H1948" s="26"/>
      <c r="I1948" s="24"/>
      <c r="J1948" s="26"/>
      <c r="L1948" s="25"/>
      <c r="M1948" s="25"/>
      <c r="N1948" s="25"/>
      <c r="O1948" s="27"/>
      <c r="P1948" s="159"/>
    </row>
    <row r="1949" spans="2:16" s="43" customFormat="1" ht="12.5" x14ac:dyDescent="0.25">
      <c r="B1949" s="136"/>
      <c r="C1949" s="105"/>
      <c r="F1949" s="27"/>
      <c r="G1949" s="26"/>
      <c r="H1949" s="26"/>
      <c r="I1949" s="24"/>
      <c r="J1949" s="26"/>
      <c r="L1949" s="25"/>
      <c r="M1949" s="25"/>
      <c r="N1949" s="25"/>
      <c r="O1949" s="27"/>
      <c r="P1949" s="159"/>
    </row>
    <row r="1950" spans="2:16" s="43" customFormat="1" ht="12.5" x14ac:dyDescent="0.25">
      <c r="B1950" s="136"/>
      <c r="C1950" s="105"/>
      <c r="F1950" s="27"/>
      <c r="G1950" s="26"/>
      <c r="H1950" s="26"/>
      <c r="I1950" s="24"/>
      <c r="J1950" s="26"/>
      <c r="L1950" s="25"/>
      <c r="M1950" s="25"/>
      <c r="N1950" s="25"/>
      <c r="O1950" s="27"/>
      <c r="P1950" s="159"/>
    </row>
    <row r="1951" spans="2:16" s="43" customFormat="1" ht="12.5" x14ac:dyDescent="0.25">
      <c r="B1951" s="136"/>
      <c r="C1951" s="105"/>
      <c r="F1951" s="27"/>
      <c r="G1951" s="26"/>
      <c r="H1951" s="26"/>
      <c r="I1951" s="24"/>
      <c r="J1951" s="26"/>
      <c r="L1951" s="25"/>
      <c r="M1951" s="25"/>
      <c r="N1951" s="25"/>
      <c r="O1951" s="27"/>
      <c r="P1951" s="159"/>
    </row>
    <row r="1952" spans="2:16" s="43" customFormat="1" ht="12.5" x14ac:dyDescent="0.25">
      <c r="B1952" s="136"/>
      <c r="C1952" s="105"/>
      <c r="F1952" s="27"/>
      <c r="G1952" s="26"/>
      <c r="H1952" s="26"/>
      <c r="I1952" s="24"/>
      <c r="J1952" s="26"/>
      <c r="L1952" s="25"/>
      <c r="M1952" s="25"/>
      <c r="N1952" s="25"/>
      <c r="O1952" s="27"/>
      <c r="P1952" s="159"/>
    </row>
    <row r="1953" spans="2:16" s="43" customFormat="1" ht="12.5" x14ac:dyDescent="0.25">
      <c r="B1953" s="136"/>
      <c r="C1953" s="105"/>
      <c r="F1953" s="27"/>
      <c r="G1953" s="26"/>
      <c r="H1953" s="26"/>
      <c r="I1953" s="24"/>
      <c r="J1953" s="26"/>
      <c r="L1953" s="25"/>
      <c r="M1953" s="25"/>
      <c r="N1953" s="25"/>
      <c r="O1953" s="27"/>
      <c r="P1953" s="159"/>
    </row>
    <row r="1954" spans="2:16" s="43" customFormat="1" ht="12.5" x14ac:dyDescent="0.25">
      <c r="B1954" s="136"/>
      <c r="C1954" s="105"/>
      <c r="F1954" s="27"/>
      <c r="G1954" s="26"/>
      <c r="H1954" s="26"/>
      <c r="I1954" s="24"/>
      <c r="J1954" s="26"/>
      <c r="L1954" s="25"/>
      <c r="M1954" s="25"/>
      <c r="N1954" s="25"/>
      <c r="O1954" s="27"/>
      <c r="P1954" s="159"/>
    </row>
    <row r="1955" spans="2:16" s="43" customFormat="1" ht="12.5" x14ac:dyDescent="0.25">
      <c r="B1955" s="136"/>
      <c r="C1955" s="105"/>
      <c r="F1955" s="27"/>
      <c r="G1955" s="26"/>
      <c r="H1955" s="26"/>
      <c r="I1955" s="24"/>
      <c r="J1955" s="26"/>
      <c r="L1955" s="25"/>
      <c r="M1955" s="25"/>
      <c r="N1955" s="25"/>
      <c r="O1955" s="27"/>
      <c r="P1955" s="159"/>
    </row>
    <row r="1956" spans="2:16" s="43" customFormat="1" ht="12.5" x14ac:dyDescent="0.25">
      <c r="B1956" s="136"/>
      <c r="C1956" s="105"/>
      <c r="F1956" s="27"/>
      <c r="G1956" s="26"/>
      <c r="H1956" s="26"/>
      <c r="I1956" s="24"/>
      <c r="J1956" s="26"/>
      <c r="L1956" s="25"/>
      <c r="M1956" s="25"/>
      <c r="N1956" s="25"/>
      <c r="O1956" s="27"/>
      <c r="P1956" s="159"/>
    </row>
    <row r="1957" spans="2:16" s="43" customFormat="1" ht="12.5" x14ac:dyDescent="0.25">
      <c r="B1957" s="136"/>
      <c r="C1957" s="105"/>
      <c r="F1957" s="27"/>
      <c r="G1957" s="26"/>
      <c r="H1957" s="26"/>
      <c r="I1957" s="24"/>
      <c r="J1957" s="26"/>
      <c r="L1957" s="25"/>
      <c r="M1957" s="25"/>
      <c r="N1957" s="25"/>
      <c r="O1957" s="27"/>
      <c r="P1957" s="159"/>
    </row>
    <row r="1958" spans="2:16" s="43" customFormat="1" ht="12.5" x14ac:dyDescent="0.25">
      <c r="B1958" s="136"/>
      <c r="C1958" s="105"/>
      <c r="F1958" s="27"/>
      <c r="G1958" s="26"/>
      <c r="H1958" s="26"/>
      <c r="I1958" s="24"/>
      <c r="J1958" s="26"/>
      <c r="L1958" s="25"/>
      <c r="M1958" s="25"/>
      <c r="N1958" s="25"/>
      <c r="O1958" s="27"/>
      <c r="P1958" s="159"/>
    </row>
    <row r="1959" spans="2:16" s="43" customFormat="1" ht="12.5" x14ac:dyDescent="0.25">
      <c r="B1959" s="136"/>
      <c r="C1959" s="105"/>
      <c r="F1959" s="27"/>
      <c r="G1959" s="26"/>
      <c r="H1959" s="26"/>
      <c r="I1959" s="24"/>
      <c r="J1959" s="26"/>
      <c r="L1959" s="25"/>
      <c r="M1959" s="25"/>
      <c r="N1959" s="25"/>
      <c r="O1959" s="27"/>
      <c r="P1959" s="159"/>
    </row>
    <row r="1960" spans="2:16" s="43" customFormat="1" ht="12.5" x14ac:dyDescent="0.25">
      <c r="B1960" s="136"/>
      <c r="C1960" s="105"/>
      <c r="F1960" s="27"/>
      <c r="G1960" s="26"/>
      <c r="H1960" s="26"/>
      <c r="I1960" s="24"/>
      <c r="J1960" s="26"/>
      <c r="L1960" s="25"/>
      <c r="M1960" s="25"/>
      <c r="N1960" s="25"/>
      <c r="O1960" s="27"/>
      <c r="P1960" s="159"/>
    </row>
    <row r="1961" spans="2:16" s="43" customFormat="1" ht="12.5" x14ac:dyDescent="0.25">
      <c r="B1961" s="136"/>
      <c r="C1961" s="105"/>
      <c r="F1961" s="27"/>
      <c r="G1961" s="26"/>
      <c r="H1961" s="26"/>
      <c r="I1961" s="24"/>
      <c r="J1961" s="26"/>
      <c r="L1961" s="25"/>
      <c r="M1961" s="25"/>
      <c r="N1961" s="25"/>
      <c r="O1961" s="27"/>
      <c r="P1961" s="159"/>
    </row>
    <row r="1962" spans="2:16" s="43" customFormat="1" ht="12.5" x14ac:dyDescent="0.25">
      <c r="B1962" s="136"/>
      <c r="C1962" s="105"/>
      <c r="F1962" s="27"/>
      <c r="G1962" s="26"/>
      <c r="H1962" s="26"/>
      <c r="I1962" s="24"/>
      <c r="J1962" s="26"/>
      <c r="L1962" s="25"/>
      <c r="M1962" s="25"/>
      <c r="N1962" s="25"/>
      <c r="O1962" s="27"/>
      <c r="P1962" s="159"/>
    </row>
    <row r="1963" spans="2:16" s="43" customFormat="1" ht="12.5" x14ac:dyDescent="0.25">
      <c r="B1963" s="136"/>
      <c r="C1963" s="105"/>
      <c r="F1963" s="27"/>
      <c r="G1963" s="26"/>
      <c r="H1963" s="26"/>
      <c r="I1963" s="24"/>
      <c r="J1963" s="26"/>
      <c r="L1963" s="25"/>
      <c r="M1963" s="25"/>
      <c r="N1963" s="25"/>
      <c r="O1963" s="27"/>
      <c r="P1963" s="159"/>
    </row>
    <row r="1964" spans="2:16" s="43" customFormat="1" ht="12.5" x14ac:dyDescent="0.25">
      <c r="B1964" s="136"/>
      <c r="C1964" s="105"/>
      <c r="F1964" s="27"/>
      <c r="G1964" s="26"/>
      <c r="H1964" s="26"/>
      <c r="I1964" s="24"/>
      <c r="J1964" s="26"/>
      <c r="L1964" s="25"/>
      <c r="M1964" s="25"/>
      <c r="N1964" s="25"/>
      <c r="O1964" s="27"/>
      <c r="P1964" s="159"/>
    </row>
    <row r="1965" spans="2:16" s="43" customFormat="1" ht="12.5" x14ac:dyDescent="0.25">
      <c r="B1965" s="136"/>
      <c r="C1965" s="105"/>
      <c r="F1965" s="27"/>
      <c r="G1965" s="26"/>
      <c r="H1965" s="26"/>
      <c r="I1965" s="24"/>
      <c r="J1965" s="26"/>
      <c r="L1965" s="25"/>
      <c r="M1965" s="25"/>
      <c r="N1965" s="25"/>
      <c r="O1965" s="27"/>
      <c r="P1965" s="159"/>
    </row>
    <row r="1966" spans="2:16" s="43" customFormat="1" ht="12.5" x14ac:dyDescent="0.25">
      <c r="B1966" s="136"/>
      <c r="C1966" s="105"/>
      <c r="F1966" s="27"/>
      <c r="G1966" s="26"/>
      <c r="H1966" s="26"/>
      <c r="I1966" s="24"/>
      <c r="J1966" s="26"/>
      <c r="L1966" s="25"/>
      <c r="M1966" s="25"/>
      <c r="N1966" s="25"/>
      <c r="O1966" s="27"/>
      <c r="P1966" s="159"/>
    </row>
    <row r="1967" spans="2:16" s="43" customFormat="1" ht="12.5" x14ac:dyDescent="0.25">
      <c r="B1967" s="136"/>
      <c r="C1967" s="105"/>
      <c r="F1967" s="27"/>
      <c r="G1967" s="26"/>
      <c r="H1967" s="26"/>
      <c r="I1967" s="24"/>
      <c r="J1967" s="26"/>
      <c r="L1967" s="25"/>
      <c r="M1967" s="25"/>
      <c r="N1967" s="25"/>
      <c r="O1967" s="27"/>
      <c r="P1967" s="159"/>
    </row>
    <row r="1968" spans="2:16" s="43" customFormat="1" ht="12.5" x14ac:dyDescent="0.25">
      <c r="B1968" s="136"/>
      <c r="C1968" s="105"/>
      <c r="F1968" s="27"/>
      <c r="G1968" s="26"/>
      <c r="H1968" s="26"/>
      <c r="I1968" s="24"/>
      <c r="J1968" s="26"/>
      <c r="L1968" s="25"/>
      <c r="M1968" s="25"/>
      <c r="N1968" s="25"/>
      <c r="O1968" s="27"/>
      <c r="P1968" s="159"/>
    </row>
    <row r="1969" spans="2:16" s="43" customFormat="1" ht="12.5" x14ac:dyDescent="0.25">
      <c r="B1969" s="136"/>
      <c r="C1969" s="105"/>
      <c r="F1969" s="27"/>
      <c r="G1969" s="26"/>
      <c r="H1969" s="26"/>
      <c r="I1969" s="24"/>
      <c r="J1969" s="26"/>
      <c r="L1969" s="25"/>
      <c r="M1969" s="25"/>
      <c r="N1969" s="25"/>
      <c r="O1969" s="27"/>
      <c r="P1969" s="159"/>
    </row>
    <row r="1970" spans="2:16" s="43" customFormat="1" ht="12.5" x14ac:dyDescent="0.25">
      <c r="B1970" s="136"/>
      <c r="C1970" s="105"/>
      <c r="F1970" s="27"/>
      <c r="G1970" s="26"/>
      <c r="H1970" s="26"/>
      <c r="I1970" s="24"/>
      <c r="J1970" s="26"/>
      <c r="L1970" s="25"/>
      <c r="M1970" s="25"/>
      <c r="N1970" s="25"/>
      <c r="O1970" s="27"/>
      <c r="P1970" s="159"/>
    </row>
    <row r="1971" spans="2:16" s="43" customFormat="1" ht="12.5" x14ac:dyDescent="0.25">
      <c r="B1971" s="136"/>
      <c r="C1971" s="105"/>
      <c r="F1971" s="27"/>
      <c r="G1971" s="26"/>
      <c r="H1971" s="26"/>
      <c r="I1971" s="24"/>
      <c r="J1971" s="26"/>
      <c r="L1971" s="25"/>
      <c r="M1971" s="25"/>
      <c r="N1971" s="25"/>
      <c r="O1971" s="27"/>
      <c r="P1971" s="159"/>
    </row>
    <row r="1972" spans="2:16" s="43" customFormat="1" ht="12.5" x14ac:dyDescent="0.25">
      <c r="B1972" s="136"/>
      <c r="C1972" s="105"/>
      <c r="F1972" s="27"/>
      <c r="G1972" s="26"/>
      <c r="H1972" s="26"/>
      <c r="I1972" s="24"/>
      <c r="J1972" s="26"/>
      <c r="L1972" s="25"/>
      <c r="M1972" s="25"/>
      <c r="N1972" s="25"/>
      <c r="O1972" s="27"/>
      <c r="P1972" s="159"/>
    </row>
    <row r="1973" spans="2:16" s="43" customFormat="1" ht="12.5" x14ac:dyDescent="0.25">
      <c r="B1973" s="136"/>
      <c r="C1973" s="105"/>
      <c r="F1973" s="27"/>
      <c r="G1973" s="26"/>
      <c r="H1973" s="26"/>
      <c r="I1973" s="24"/>
      <c r="J1973" s="26"/>
      <c r="L1973" s="25"/>
      <c r="M1973" s="25"/>
      <c r="N1973" s="25"/>
      <c r="O1973" s="27"/>
      <c r="P1973" s="159"/>
    </row>
    <row r="1974" spans="2:16" s="43" customFormat="1" ht="12.5" x14ac:dyDescent="0.25">
      <c r="B1974" s="136"/>
      <c r="C1974" s="105"/>
      <c r="F1974" s="27"/>
      <c r="G1974" s="26"/>
      <c r="H1974" s="26"/>
      <c r="I1974" s="24"/>
      <c r="J1974" s="26"/>
      <c r="L1974" s="25"/>
      <c r="M1974" s="25"/>
      <c r="N1974" s="25"/>
      <c r="O1974" s="27"/>
      <c r="P1974" s="159"/>
    </row>
    <row r="1975" spans="2:16" s="43" customFormat="1" ht="12.5" x14ac:dyDescent="0.25">
      <c r="B1975" s="136"/>
      <c r="C1975" s="105"/>
      <c r="F1975" s="27"/>
      <c r="G1975" s="26"/>
      <c r="H1975" s="26"/>
      <c r="I1975" s="24"/>
      <c r="J1975" s="26"/>
      <c r="L1975" s="25"/>
      <c r="M1975" s="25"/>
      <c r="N1975" s="25"/>
      <c r="O1975" s="27"/>
      <c r="P1975" s="159"/>
    </row>
    <row r="1976" spans="2:16" s="43" customFormat="1" ht="12.5" x14ac:dyDescent="0.25">
      <c r="B1976" s="136"/>
      <c r="C1976" s="105"/>
      <c r="F1976" s="27"/>
      <c r="G1976" s="26"/>
      <c r="H1976" s="26"/>
      <c r="I1976" s="24"/>
      <c r="J1976" s="26"/>
      <c r="L1976" s="25"/>
      <c r="M1976" s="25"/>
      <c r="N1976" s="25"/>
      <c r="O1976" s="27"/>
      <c r="P1976" s="159"/>
    </row>
    <row r="1977" spans="2:16" s="43" customFormat="1" ht="12.5" x14ac:dyDescent="0.25">
      <c r="B1977" s="136"/>
      <c r="C1977" s="105"/>
      <c r="F1977" s="27"/>
      <c r="G1977" s="26"/>
      <c r="H1977" s="26"/>
      <c r="I1977" s="24"/>
      <c r="J1977" s="26"/>
      <c r="L1977" s="25"/>
      <c r="M1977" s="25"/>
      <c r="N1977" s="25"/>
      <c r="O1977" s="27"/>
      <c r="P1977" s="159"/>
    </row>
    <row r="1978" spans="2:16" s="43" customFormat="1" ht="12.5" x14ac:dyDescent="0.25">
      <c r="B1978" s="136"/>
      <c r="C1978" s="105"/>
      <c r="F1978" s="27"/>
      <c r="G1978" s="26"/>
      <c r="H1978" s="26"/>
      <c r="I1978" s="24"/>
      <c r="J1978" s="26"/>
      <c r="L1978" s="25"/>
      <c r="M1978" s="25"/>
      <c r="N1978" s="25"/>
      <c r="O1978" s="27"/>
      <c r="P1978" s="159"/>
    </row>
    <row r="1979" spans="2:16" s="43" customFormat="1" ht="12.5" x14ac:dyDescent="0.25">
      <c r="B1979" s="136"/>
      <c r="C1979" s="105"/>
      <c r="F1979" s="27"/>
      <c r="G1979" s="26"/>
      <c r="H1979" s="26"/>
      <c r="I1979" s="24"/>
      <c r="J1979" s="26"/>
      <c r="L1979" s="25"/>
      <c r="M1979" s="25"/>
      <c r="N1979" s="25"/>
      <c r="O1979" s="27"/>
      <c r="P1979" s="159"/>
    </row>
    <row r="1980" spans="2:16" s="43" customFormat="1" ht="12.5" x14ac:dyDescent="0.25">
      <c r="B1980" s="136"/>
      <c r="C1980" s="105"/>
      <c r="F1980" s="27"/>
      <c r="G1980" s="26"/>
      <c r="H1980" s="26"/>
      <c r="I1980" s="24"/>
      <c r="J1980" s="26"/>
      <c r="L1980" s="25"/>
      <c r="M1980" s="25"/>
      <c r="N1980" s="25"/>
      <c r="O1980" s="27"/>
      <c r="P1980" s="159"/>
    </row>
    <row r="1981" spans="2:16" s="43" customFormat="1" ht="12.5" x14ac:dyDescent="0.25">
      <c r="B1981" s="136"/>
      <c r="C1981" s="105"/>
      <c r="F1981" s="27"/>
      <c r="G1981" s="26"/>
      <c r="H1981" s="26"/>
      <c r="I1981" s="24"/>
      <c r="J1981" s="26"/>
      <c r="L1981" s="25"/>
      <c r="M1981" s="25"/>
      <c r="N1981" s="25"/>
      <c r="O1981" s="27"/>
      <c r="P1981" s="159"/>
    </row>
    <row r="1982" spans="2:16" s="43" customFormat="1" ht="12.5" x14ac:dyDescent="0.25">
      <c r="B1982" s="136"/>
      <c r="C1982" s="105"/>
      <c r="F1982" s="27"/>
      <c r="G1982" s="26"/>
      <c r="H1982" s="26"/>
      <c r="I1982" s="24"/>
      <c r="J1982" s="26"/>
      <c r="L1982" s="25"/>
      <c r="M1982" s="25"/>
      <c r="N1982" s="25"/>
      <c r="O1982" s="27"/>
      <c r="P1982" s="159"/>
    </row>
    <row r="1983" spans="2:16" s="43" customFormat="1" ht="12.5" x14ac:dyDescent="0.25">
      <c r="B1983" s="136"/>
      <c r="C1983" s="105"/>
      <c r="F1983" s="27"/>
      <c r="G1983" s="26"/>
      <c r="H1983" s="26"/>
      <c r="I1983" s="24"/>
      <c r="J1983" s="26"/>
      <c r="L1983" s="25"/>
      <c r="M1983" s="25"/>
      <c r="N1983" s="25"/>
      <c r="O1983" s="27"/>
      <c r="P1983" s="159"/>
    </row>
    <row r="1984" spans="2:16" s="43" customFormat="1" ht="12.5" x14ac:dyDescent="0.25">
      <c r="B1984" s="136"/>
      <c r="C1984" s="105"/>
      <c r="F1984" s="27"/>
      <c r="G1984" s="26"/>
      <c r="H1984" s="26"/>
      <c r="I1984" s="24"/>
      <c r="J1984" s="26"/>
      <c r="L1984" s="25"/>
      <c r="M1984" s="25"/>
      <c r="N1984" s="25"/>
      <c r="O1984" s="27"/>
      <c r="P1984" s="159"/>
    </row>
    <row r="1985" spans="2:16" s="164" customFormat="1" x14ac:dyDescent="0.3">
      <c r="B1985" s="182"/>
      <c r="C1985" s="160"/>
      <c r="F1985" s="162"/>
      <c r="G1985" s="163"/>
      <c r="H1985" s="163"/>
      <c r="I1985" s="161"/>
      <c r="J1985" s="163"/>
      <c r="L1985" s="165"/>
      <c r="M1985" s="165"/>
      <c r="N1985" s="165"/>
      <c r="O1985" s="162"/>
      <c r="P1985" s="166"/>
    </row>
    <row r="1986" spans="2:16" s="164" customFormat="1" x14ac:dyDescent="0.3">
      <c r="B1986" s="182"/>
      <c r="C1986" s="160"/>
      <c r="F1986" s="162"/>
      <c r="G1986" s="163"/>
      <c r="H1986" s="163"/>
      <c r="I1986" s="161"/>
      <c r="J1986" s="163"/>
      <c r="L1986" s="165"/>
      <c r="M1986" s="165"/>
      <c r="N1986" s="165"/>
      <c r="O1986" s="162"/>
      <c r="P1986" s="166"/>
    </row>
    <row r="1987" spans="2:16" s="164" customFormat="1" x14ac:dyDescent="0.3">
      <c r="B1987" s="182"/>
      <c r="C1987" s="160"/>
      <c r="F1987" s="162"/>
      <c r="G1987" s="163"/>
      <c r="H1987" s="163"/>
      <c r="I1987" s="161"/>
      <c r="J1987" s="163"/>
      <c r="L1987" s="165"/>
      <c r="M1987" s="165"/>
      <c r="N1987" s="165"/>
      <c r="O1987" s="162"/>
      <c r="P1987" s="166"/>
    </row>
    <row r="1988" spans="2:16" s="164" customFormat="1" x14ac:dyDescent="0.3">
      <c r="B1988" s="182"/>
      <c r="C1988" s="160"/>
      <c r="F1988" s="162"/>
      <c r="G1988" s="163"/>
      <c r="H1988" s="163"/>
      <c r="I1988" s="161"/>
      <c r="J1988" s="163"/>
      <c r="L1988" s="165"/>
      <c r="M1988" s="165"/>
      <c r="N1988" s="165"/>
      <c r="O1988" s="162"/>
      <c r="P1988" s="166"/>
    </row>
    <row r="1989" spans="2:16" s="164" customFormat="1" x14ac:dyDescent="0.3">
      <c r="B1989" s="182"/>
      <c r="C1989" s="160"/>
      <c r="F1989" s="162"/>
      <c r="G1989" s="163"/>
      <c r="H1989" s="163"/>
      <c r="I1989" s="161"/>
      <c r="J1989" s="163"/>
      <c r="L1989" s="165"/>
      <c r="M1989" s="165"/>
      <c r="N1989" s="165"/>
      <c r="O1989" s="162"/>
      <c r="P1989" s="166"/>
    </row>
    <row r="1990" spans="2:16" s="164" customFormat="1" x14ac:dyDescent="0.3">
      <c r="B1990" s="182"/>
      <c r="C1990" s="160"/>
      <c r="F1990" s="162"/>
      <c r="G1990" s="163"/>
      <c r="H1990" s="163"/>
      <c r="I1990" s="161"/>
      <c r="J1990" s="163"/>
      <c r="L1990" s="165"/>
      <c r="M1990" s="165"/>
      <c r="N1990" s="165"/>
      <c r="O1990" s="162"/>
      <c r="P1990" s="166"/>
    </row>
    <row r="1991" spans="2:16" s="164" customFormat="1" x14ac:dyDescent="0.3">
      <c r="B1991" s="182"/>
      <c r="C1991" s="160"/>
      <c r="F1991" s="162"/>
      <c r="G1991" s="163"/>
      <c r="H1991" s="163"/>
      <c r="I1991" s="161"/>
      <c r="J1991" s="163"/>
      <c r="L1991" s="165"/>
      <c r="M1991" s="165"/>
      <c r="N1991" s="165"/>
      <c r="O1991" s="162"/>
      <c r="P1991" s="166"/>
    </row>
    <row r="1992" spans="2:16" s="164" customFormat="1" x14ac:dyDescent="0.3">
      <c r="B1992" s="182"/>
      <c r="C1992" s="160"/>
      <c r="F1992" s="162"/>
      <c r="G1992" s="163"/>
      <c r="H1992" s="163"/>
      <c r="I1992" s="161"/>
      <c r="J1992" s="163"/>
      <c r="L1992" s="165"/>
      <c r="M1992" s="165"/>
      <c r="N1992" s="165"/>
      <c r="O1992" s="162"/>
      <c r="P1992" s="166"/>
    </row>
    <row r="1993" spans="2:16" s="164" customFormat="1" x14ac:dyDescent="0.3">
      <c r="B1993" s="182"/>
      <c r="C1993" s="160"/>
      <c r="F1993" s="162"/>
      <c r="G1993" s="163"/>
      <c r="H1993" s="163"/>
      <c r="I1993" s="161"/>
      <c r="J1993" s="163"/>
      <c r="L1993" s="165"/>
      <c r="M1993" s="165"/>
      <c r="N1993" s="165"/>
      <c r="O1993" s="162"/>
      <c r="P1993" s="166"/>
    </row>
    <row r="1994" spans="2:16" s="164" customFormat="1" x14ac:dyDescent="0.3">
      <c r="B1994" s="182"/>
      <c r="C1994" s="160"/>
      <c r="F1994" s="162"/>
      <c r="G1994" s="163"/>
      <c r="H1994" s="163"/>
      <c r="I1994" s="161"/>
      <c r="J1994" s="163"/>
      <c r="L1994" s="165"/>
      <c r="M1994" s="165"/>
      <c r="N1994" s="165"/>
      <c r="O1994" s="162"/>
      <c r="P1994" s="166"/>
    </row>
    <row r="1995" spans="2:16" s="164" customFormat="1" x14ac:dyDescent="0.3">
      <c r="B1995" s="182"/>
      <c r="C1995" s="160"/>
      <c r="F1995" s="162"/>
      <c r="G1995" s="163"/>
      <c r="H1995" s="163"/>
      <c r="I1995" s="161"/>
      <c r="J1995" s="163"/>
      <c r="L1995" s="165"/>
      <c r="M1995" s="165"/>
      <c r="N1995" s="165"/>
      <c r="O1995" s="162"/>
      <c r="P1995" s="166"/>
    </row>
    <row r="1996" spans="2:16" s="164" customFormat="1" x14ac:dyDescent="0.3">
      <c r="B1996" s="182"/>
      <c r="C1996" s="160"/>
      <c r="F1996" s="162"/>
      <c r="G1996" s="163"/>
      <c r="H1996" s="163"/>
      <c r="I1996" s="161"/>
      <c r="J1996" s="163"/>
      <c r="L1996" s="165"/>
      <c r="M1996" s="165"/>
      <c r="N1996" s="165"/>
      <c r="O1996" s="162"/>
      <c r="P1996" s="166"/>
    </row>
    <row r="1997" spans="2:16" s="164" customFormat="1" x14ac:dyDescent="0.3">
      <c r="B1997" s="182"/>
      <c r="C1997" s="160"/>
      <c r="F1997" s="162"/>
      <c r="G1997" s="163"/>
      <c r="H1997" s="163"/>
      <c r="I1997" s="161"/>
      <c r="J1997" s="163"/>
      <c r="L1997" s="165"/>
      <c r="M1997" s="165"/>
      <c r="N1997" s="165"/>
      <c r="O1997" s="162"/>
      <c r="P1997" s="166"/>
    </row>
    <row r="1998" spans="2:16" s="164" customFormat="1" x14ac:dyDescent="0.3">
      <c r="B1998" s="182"/>
      <c r="C1998" s="160"/>
      <c r="F1998" s="162"/>
      <c r="G1998" s="163"/>
      <c r="H1998" s="163"/>
      <c r="I1998" s="161"/>
      <c r="J1998" s="163"/>
      <c r="L1998" s="165"/>
      <c r="M1998" s="165"/>
      <c r="N1998" s="165"/>
      <c r="O1998" s="162"/>
      <c r="P1998" s="166"/>
    </row>
    <row r="1999" spans="2:16" s="164" customFormat="1" x14ac:dyDescent="0.3">
      <c r="B1999" s="182"/>
      <c r="C1999" s="160"/>
      <c r="F1999" s="162"/>
      <c r="G1999" s="163"/>
      <c r="H1999" s="163"/>
      <c r="I1999" s="161"/>
      <c r="J1999" s="163"/>
      <c r="L1999" s="165"/>
      <c r="M1999" s="165"/>
      <c r="N1999" s="165"/>
      <c r="O1999" s="162"/>
      <c r="P1999" s="166"/>
    </row>
    <row r="2000" spans="2:16" s="164" customFormat="1" x14ac:dyDescent="0.3">
      <c r="B2000" s="182"/>
      <c r="C2000" s="160"/>
      <c r="F2000" s="162"/>
      <c r="G2000" s="163"/>
      <c r="H2000" s="163"/>
      <c r="I2000" s="161"/>
      <c r="J2000" s="163"/>
      <c r="L2000" s="165"/>
      <c r="M2000" s="165"/>
      <c r="N2000" s="165"/>
      <c r="O2000" s="162"/>
      <c r="P2000" s="166"/>
    </row>
    <row r="2001" spans="2:16" s="164" customFormat="1" x14ac:dyDescent="0.3">
      <c r="B2001" s="182"/>
      <c r="C2001" s="160"/>
      <c r="F2001" s="162"/>
      <c r="G2001" s="163"/>
      <c r="H2001" s="163"/>
      <c r="I2001" s="161"/>
      <c r="J2001" s="163"/>
      <c r="L2001" s="165"/>
      <c r="M2001" s="165"/>
      <c r="N2001" s="165"/>
      <c r="O2001" s="162"/>
      <c r="P2001" s="166"/>
    </row>
    <row r="2002" spans="2:16" s="164" customFormat="1" x14ac:dyDescent="0.3">
      <c r="B2002" s="182"/>
      <c r="C2002" s="160"/>
      <c r="F2002" s="162"/>
      <c r="G2002" s="163"/>
      <c r="H2002" s="163"/>
      <c r="I2002" s="161"/>
      <c r="J2002" s="163"/>
      <c r="L2002" s="165"/>
      <c r="M2002" s="165"/>
      <c r="N2002" s="165"/>
      <c r="O2002" s="162"/>
      <c r="P2002" s="166"/>
    </row>
    <row r="2003" spans="2:16" s="164" customFormat="1" x14ac:dyDescent="0.3">
      <c r="B2003" s="182"/>
      <c r="C2003" s="160"/>
      <c r="F2003" s="162"/>
      <c r="G2003" s="163"/>
      <c r="H2003" s="163"/>
      <c r="I2003" s="161"/>
      <c r="J2003" s="163"/>
      <c r="L2003" s="165"/>
      <c r="M2003" s="165"/>
      <c r="N2003" s="165"/>
      <c r="O2003" s="162"/>
      <c r="P2003" s="166"/>
    </row>
    <row r="2004" spans="2:16" s="164" customFormat="1" x14ac:dyDescent="0.3">
      <c r="B2004" s="182"/>
      <c r="C2004" s="160"/>
      <c r="F2004" s="162"/>
      <c r="G2004" s="163"/>
      <c r="H2004" s="163"/>
      <c r="I2004" s="161"/>
      <c r="J2004" s="163"/>
      <c r="L2004" s="165"/>
      <c r="M2004" s="165"/>
      <c r="N2004" s="165"/>
      <c r="O2004" s="162"/>
      <c r="P2004" s="166"/>
    </row>
    <row r="2005" spans="2:16" s="164" customFormat="1" x14ac:dyDescent="0.3">
      <c r="B2005" s="182"/>
      <c r="C2005" s="160"/>
      <c r="F2005" s="162"/>
      <c r="G2005" s="163"/>
      <c r="H2005" s="163"/>
      <c r="I2005" s="161"/>
      <c r="J2005" s="163"/>
      <c r="L2005" s="165"/>
      <c r="M2005" s="165"/>
      <c r="N2005" s="165"/>
      <c r="O2005" s="162"/>
      <c r="P2005" s="166"/>
    </row>
    <row r="2006" spans="2:16" s="164" customFormat="1" x14ac:dyDescent="0.3">
      <c r="B2006" s="182"/>
      <c r="C2006" s="160"/>
      <c r="F2006" s="162"/>
      <c r="G2006" s="163"/>
      <c r="H2006" s="163"/>
      <c r="I2006" s="161"/>
      <c r="J2006" s="163"/>
      <c r="L2006" s="165"/>
      <c r="M2006" s="165"/>
      <c r="N2006" s="165"/>
      <c r="O2006" s="162"/>
      <c r="P2006" s="166"/>
    </row>
    <row r="2007" spans="2:16" s="164" customFormat="1" x14ac:dyDescent="0.3">
      <c r="B2007" s="182"/>
      <c r="C2007" s="160"/>
      <c r="F2007" s="162"/>
      <c r="G2007" s="163"/>
      <c r="H2007" s="163"/>
      <c r="I2007" s="161"/>
      <c r="J2007" s="163"/>
      <c r="L2007" s="165"/>
      <c r="M2007" s="165"/>
      <c r="N2007" s="165"/>
      <c r="O2007" s="162"/>
      <c r="P2007" s="166"/>
    </row>
    <row r="2008" spans="2:16" s="164" customFormat="1" x14ac:dyDescent="0.3">
      <c r="B2008" s="182"/>
      <c r="C2008" s="160"/>
      <c r="F2008" s="162"/>
      <c r="G2008" s="163"/>
      <c r="H2008" s="163"/>
      <c r="I2008" s="161"/>
      <c r="J2008" s="163"/>
      <c r="L2008" s="165"/>
      <c r="M2008" s="165"/>
      <c r="N2008" s="165"/>
      <c r="O2008" s="162"/>
      <c r="P2008" s="166"/>
    </row>
    <row r="2009" spans="2:16" s="164" customFormat="1" x14ac:dyDescent="0.3">
      <c r="B2009" s="182"/>
      <c r="C2009" s="160"/>
      <c r="F2009" s="162"/>
      <c r="G2009" s="163"/>
      <c r="H2009" s="163"/>
      <c r="I2009" s="161"/>
      <c r="J2009" s="163"/>
      <c r="L2009" s="165"/>
      <c r="M2009" s="165"/>
      <c r="N2009" s="165"/>
      <c r="O2009" s="162"/>
      <c r="P2009" s="166"/>
    </row>
    <row r="2010" spans="2:16" s="164" customFormat="1" x14ac:dyDescent="0.3">
      <c r="B2010" s="182"/>
      <c r="C2010" s="160"/>
      <c r="F2010" s="162"/>
      <c r="G2010" s="163"/>
      <c r="H2010" s="163"/>
      <c r="I2010" s="161"/>
      <c r="J2010" s="163"/>
      <c r="L2010" s="165"/>
      <c r="M2010" s="165"/>
      <c r="N2010" s="165"/>
      <c r="O2010" s="162"/>
      <c r="P2010" s="166"/>
    </row>
    <row r="2011" spans="2:16" s="164" customFormat="1" x14ac:dyDescent="0.3">
      <c r="B2011" s="182"/>
      <c r="C2011" s="160"/>
      <c r="F2011" s="162"/>
      <c r="G2011" s="163"/>
      <c r="H2011" s="163"/>
      <c r="I2011" s="161"/>
      <c r="J2011" s="163"/>
      <c r="L2011" s="165"/>
      <c r="M2011" s="165"/>
      <c r="N2011" s="165"/>
      <c r="O2011" s="162"/>
      <c r="P2011" s="166"/>
    </row>
    <row r="2012" spans="2:16" s="164" customFormat="1" x14ac:dyDescent="0.3">
      <c r="B2012" s="182"/>
      <c r="C2012" s="160"/>
      <c r="F2012" s="162"/>
      <c r="G2012" s="163"/>
      <c r="H2012" s="163"/>
      <c r="I2012" s="161"/>
      <c r="J2012" s="163"/>
      <c r="L2012" s="165"/>
      <c r="M2012" s="165"/>
      <c r="N2012" s="165"/>
      <c r="O2012" s="162"/>
      <c r="P2012" s="166"/>
    </row>
    <row r="2013" spans="2:16" s="164" customFormat="1" x14ac:dyDescent="0.3">
      <c r="B2013" s="182"/>
      <c r="C2013" s="160"/>
      <c r="F2013" s="162"/>
      <c r="G2013" s="163"/>
      <c r="H2013" s="163"/>
      <c r="I2013" s="161"/>
      <c r="J2013" s="163"/>
      <c r="L2013" s="165"/>
      <c r="M2013" s="165"/>
      <c r="N2013" s="165"/>
      <c r="O2013" s="162"/>
      <c r="P2013" s="166"/>
    </row>
    <row r="2014" spans="2:16" s="164" customFormat="1" x14ac:dyDescent="0.3">
      <c r="B2014" s="182"/>
      <c r="C2014" s="160"/>
      <c r="F2014" s="162"/>
      <c r="G2014" s="163"/>
      <c r="H2014" s="163"/>
      <c r="I2014" s="161"/>
      <c r="J2014" s="163"/>
      <c r="L2014" s="165"/>
      <c r="M2014" s="165"/>
      <c r="N2014" s="165"/>
      <c r="O2014" s="162"/>
      <c r="P2014" s="166"/>
    </row>
    <row r="2015" spans="2:16" s="164" customFormat="1" x14ac:dyDescent="0.3">
      <c r="B2015" s="182"/>
      <c r="C2015" s="160"/>
      <c r="F2015" s="162"/>
      <c r="G2015" s="163"/>
      <c r="H2015" s="163"/>
      <c r="I2015" s="161"/>
      <c r="J2015" s="163"/>
      <c r="L2015" s="165"/>
      <c r="M2015" s="165"/>
      <c r="N2015" s="165"/>
      <c r="O2015" s="162"/>
      <c r="P2015" s="166"/>
    </row>
    <row r="2016" spans="2:16" s="164" customFormat="1" x14ac:dyDescent="0.3">
      <c r="B2016" s="182"/>
      <c r="C2016" s="160"/>
      <c r="F2016" s="162"/>
      <c r="G2016" s="163"/>
      <c r="H2016" s="163"/>
      <c r="I2016" s="161"/>
      <c r="J2016" s="163"/>
      <c r="L2016" s="165"/>
      <c r="M2016" s="165"/>
      <c r="N2016" s="165"/>
      <c r="O2016" s="162"/>
      <c r="P2016" s="166"/>
    </row>
    <row r="2017" spans="2:16" s="164" customFormat="1" x14ac:dyDescent="0.3">
      <c r="B2017" s="182"/>
      <c r="C2017" s="160"/>
      <c r="F2017" s="162"/>
      <c r="G2017" s="163"/>
      <c r="H2017" s="163"/>
      <c r="I2017" s="161"/>
      <c r="J2017" s="163"/>
      <c r="L2017" s="165"/>
      <c r="M2017" s="165"/>
      <c r="N2017" s="165"/>
      <c r="O2017" s="162"/>
      <c r="P2017" s="166"/>
    </row>
    <row r="2018" spans="2:16" s="164" customFormat="1" x14ac:dyDescent="0.3">
      <c r="B2018" s="182"/>
      <c r="C2018" s="160"/>
      <c r="F2018" s="162"/>
      <c r="G2018" s="163"/>
      <c r="H2018" s="163"/>
      <c r="I2018" s="161"/>
      <c r="J2018" s="163"/>
      <c r="L2018" s="165"/>
      <c r="M2018" s="165"/>
      <c r="N2018" s="165"/>
      <c r="O2018" s="162"/>
      <c r="P2018" s="166"/>
    </row>
    <row r="2019" spans="2:16" s="164" customFormat="1" x14ac:dyDescent="0.3">
      <c r="B2019" s="182"/>
      <c r="C2019" s="160"/>
      <c r="F2019" s="162"/>
      <c r="G2019" s="163"/>
      <c r="H2019" s="163"/>
      <c r="I2019" s="161"/>
      <c r="J2019" s="163"/>
      <c r="L2019" s="165"/>
      <c r="M2019" s="165"/>
      <c r="N2019" s="165"/>
      <c r="O2019" s="162"/>
      <c r="P2019" s="166"/>
    </row>
    <row r="2020" spans="2:16" s="164" customFormat="1" x14ac:dyDescent="0.3">
      <c r="B2020" s="182"/>
      <c r="C2020" s="160"/>
      <c r="F2020" s="162"/>
      <c r="G2020" s="163"/>
      <c r="H2020" s="163"/>
      <c r="I2020" s="161"/>
      <c r="J2020" s="163"/>
      <c r="L2020" s="165"/>
      <c r="M2020" s="165"/>
      <c r="N2020" s="165"/>
      <c r="O2020" s="162"/>
      <c r="P2020" s="166"/>
    </row>
    <row r="2021" spans="2:16" s="164" customFormat="1" x14ac:dyDescent="0.3">
      <c r="B2021" s="182"/>
      <c r="C2021" s="160"/>
      <c r="F2021" s="162"/>
      <c r="G2021" s="163"/>
      <c r="H2021" s="163"/>
      <c r="I2021" s="161"/>
      <c r="J2021" s="163"/>
      <c r="L2021" s="165"/>
      <c r="M2021" s="165"/>
      <c r="N2021" s="165"/>
      <c r="O2021" s="162"/>
      <c r="P2021" s="166"/>
    </row>
    <row r="2022" spans="2:16" s="164" customFormat="1" x14ac:dyDescent="0.3">
      <c r="B2022" s="182"/>
      <c r="C2022" s="160"/>
      <c r="F2022" s="162"/>
      <c r="G2022" s="163"/>
      <c r="H2022" s="163"/>
      <c r="I2022" s="161"/>
      <c r="J2022" s="163"/>
      <c r="L2022" s="165"/>
      <c r="M2022" s="165"/>
      <c r="N2022" s="165"/>
      <c r="O2022" s="162"/>
      <c r="P2022" s="166"/>
    </row>
    <row r="2023" spans="2:16" s="164" customFormat="1" x14ac:dyDescent="0.3">
      <c r="B2023" s="182"/>
      <c r="C2023" s="160"/>
      <c r="F2023" s="162"/>
      <c r="G2023" s="163"/>
      <c r="H2023" s="163"/>
      <c r="I2023" s="161"/>
      <c r="J2023" s="163"/>
      <c r="L2023" s="165"/>
      <c r="M2023" s="165"/>
      <c r="N2023" s="165"/>
      <c r="O2023" s="162"/>
      <c r="P2023" s="166"/>
    </row>
    <row r="2024" spans="2:16" s="164" customFormat="1" x14ac:dyDescent="0.3">
      <c r="B2024" s="182"/>
      <c r="C2024" s="160"/>
      <c r="F2024" s="162"/>
      <c r="G2024" s="163"/>
      <c r="H2024" s="163"/>
      <c r="I2024" s="161"/>
      <c r="J2024" s="163"/>
      <c r="L2024" s="165"/>
      <c r="M2024" s="165"/>
      <c r="N2024" s="165"/>
      <c r="O2024" s="162"/>
      <c r="P2024" s="166"/>
    </row>
    <row r="2025" spans="2:16" s="164" customFormat="1" x14ac:dyDescent="0.3">
      <c r="B2025" s="182"/>
      <c r="C2025" s="160"/>
      <c r="F2025" s="162"/>
      <c r="G2025" s="163"/>
      <c r="H2025" s="163"/>
      <c r="I2025" s="161"/>
      <c r="J2025" s="163"/>
      <c r="L2025" s="165"/>
      <c r="M2025" s="165"/>
      <c r="N2025" s="165"/>
      <c r="O2025" s="162"/>
      <c r="P2025" s="166"/>
    </row>
    <row r="2026" spans="2:16" s="164" customFormat="1" x14ac:dyDescent="0.3">
      <c r="B2026" s="182"/>
      <c r="C2026" s="160"/>
      <c r="F2026" s="162"/>
      <c r="G2026" s="163"/>
      <c r="H2026" s="163"/>
      <c r="I2026" s="161"/>
      <c r="J2026" s="163"/>
      <c r="L2026" s="165"/>
      <c r="M2026" s="165"/>
      <c r="N2026" s="165"/>
      <c r="O2026" s="162"/>
      <c r="P2026" s="166"/>
    </row>
    <row r="2027" spans="2:16" s="164" customFormat="1" x14ac:dyDescent="0.3">
      <c r="B2027" s="182"/>
      <c r="C2027" s="160"/>
      <c r="F2027" s="162"/>
      <c r="G2027" s="163"/>
      <c r="H2027" s="163"/>
      <c r="I2027" s="161"/>
      <c r="J2027" s="163"/>
      <c r="L2027" s="165"/>
      <c r="M2027" s="165"/>
      <c r="N2027" s="165"/>
      <c r="O2027" s="162"/>
      <c r="P2027" s="166"/>
    </row>
    <row r="2028" spans="2:16" s="164" customFormat="1" x14ac:dyDescent="0.3">
      <c r="B2028" s="182"/>
      <c r="C2028" s="160"/>
      <c r="F2028" s="162"/>
      <c r="G2028" s="163"/>
      <c r="H2028" s="163"/>
      <c r="I2028" s="161"/>
      <c r="J2028" s="163"/>
      <c r="L2028" s="165"/>
      <c r="M2028" s="165"/>
      <c r="N2028" s="165"/>
      <c r="O2028" s="162"/>
      <c r="P2028" s="166"/>
    </row>
    <row r="2029" spans="2:16" s="164" customFormat="1" x14ac:dyDescent="0.3">
      <c r="B2029" s="182"/>
      <c r="C2029" s="160"/>
      <c r="F2029" s="162"/>
      <c r="G2029" s="163"/>
      <c r="H2029" s="163"/>
      <c r="I2029" s="161"/>
      <c r="J2029" s="163"/>
      <c r="L2029" s="165"/>
      <c r="M2029" s="165"/>
      <c r="N2029" s="165"/>
      <c r="O2029" s="162"/>
      <c r="P2029" s="166"/>
    </row>
    <row r="2030" spans="2:16" s="164" customFormat="1" x14ac:dyDescent="0.3">
      <c r="B2030" s="182"/>
      <c r="C2030" s="160"/>
      <c r="F2030" s="162"/>
      <c r="G2030" s="163"/>
      <c r="H2030" s="163"/>
      <c r="I2030" s="161"/>
      <c r="J2030" s="163"/>
      <c r="L2030" s="165"/>
      <c r="M2030" s="165"/>
      <c r="N2030" s="165"/>
      <c r="O2030" s="162"/>
      <c r="P2030" s="166"/>
    </row>
    <row r="2031" spans="2:16" s="164" customFormat="1" x14ac:dyDescent="0.3">
      <c r="B2031" s="182"/>
      <c r="C2031" s="160"/>
      <c r="F2031" s="162"/>
      <c r="G2031" s="163"/>
      <c r="H2031" s="163"/>
      <c r="I2031" s="161"/>
      <c r="J2031" s="163"/>
      <c r="L2031" s="165"/>
      <c r="M2031" s="165"/>
      <c r="N2031" s="165"/>
      <c r="O2031" s="162"/>
      <c r="P2031" s="166"/>
    </row>
    <row r="2032" spans="2:16" s="164" customFormat="1" x14ac:dyDescent="0.3">
      <c r="B2032" s="182"/>
      <c r="C2032" s="160"/>
      <c r="F2032" s="162"/>
      <c r="G2032" s="163"/>
      <c r="H2032" s="163"/>
      <c r="I2032" s="161"/>
      <c r="J2032" s="163"/>
      <c r="L2032" s="165"/>
      <c r="M2032" s="165"/>
      <c r="N2032" s="165"/>
      <c r="O2032" s="162"/>
      <c r="P2032" s="166"/>
    </row>
    <row r="2033" spans="2:16" s="164" customFormat="1" x14ac:dyDescent="0.3">
      <c r="B2033" s="182"/>
      <c r="C2033" s="160"/>
      <c r="F2033" s="162"/>
      <c r="G2033" s="163"/>
      <c r="H2033" s="163"/>
      <c r="I2033" s="161"/>
      <c r="J2033" s="163"/>
      <c r="L2033" s="165"/>
      <c r="M2033" s="165"/>
      <c r="N2033" s="165"/>
      <c r="O2033" s="162"/>
      <c r="P2033" s="166"/>
    </row>
    <row r="2034" spans="2:16" s="164" customFormat="1" x14ac:dyDescent="0.3">
      <c r="B2034" s="182"/>
      <c r="C2034" s="160"/>
      <c r="F2034" s="162"/>
      <c r="G2034" s="163"/>
      <c r="H2034" s="163"/>
      <c r="I2034" s="161"/>
      <c r="J2034" s="163"/>
      <c r="L2034" s="165"/>
      <c r="M2034" s="165"/>
      <c r="N2034" s="165"/>
      <c r="O2034" s="162"/>
      <c r="P2034" s="166"/>
    </row>
    <row r="2035" spans="2:16" s="164" customFormat="1" x14ac:dyDescent="0.3">
      <c r="B2035" s="182"/>
      <c r="C2035" s="160"/>
      <c r="F2035" s="162"/>
      <c r="G2035" s="163"/>
      <c r="H2035" s="163"/>
      <c r="I2035" s="161"/>
      <c r="J2035" s="163"/>
      <c r="L2035" s="165"/>
      <c r="M2035" s="165"/>
      <c r="N2035" s="165"/>
      <c r="O2035" s="162"/>
      <c r="P2035" s="166"/>
    </row>
    <row r="2036" spans="2:16" s="164" customFormat="1" x14ac:dyDescent="0.3">
      <c r="B2036" s="182"/>
      <c r="C2036" s="160"/>
      <c r="F2036" s="162"/>
      <c r="G2036" s="163"/>
      <c r="H2036" s="163"/>
      <c r="I2036" s="161"/>
      <c r="J2036" s="163"/>
      <c r="L2036" s="165"/>
      <c r="M2036" s="165"/>
      <c r="N2036" s="165"/>
      <c r="O2036" s="162"/>
      <c r="P2036" s="166"/>
    </row>
    <row r="2037" spans="2:16" s="164" customFormat="1" x14ac:dyDescent="0.3">
      <c r="B2037" s="182"/>
      <c r="C2037" s="160"/>
      <c r="F2037" s="162"/>
      <c r="G2037" s="163"/>
      <c r="H2037" s="163"/>
      <c r="I2037" s="161"/>
      <c r="J2037" s="163"/>
      <c r="L2037" s="165"/>
      <c r="M2037" s="165"/>
      <c r="N2037" s="165"/>
      <c r="O2037" s="162"/>
      <c r="P2037" s="166"/>
    </row>
    <row r="2038" spans="2:16" s="164" customFormat="1" x14ac:dyDescent="0.3">
      <c r="B2038" s="182"/>
      <c r="C2038" s="160"/>
      <c r="F2038" s="162"/>
      <c r="G2038" s="163"/>
      <c r="H2038" s="163"/>
      <c r="I2038" s="161"/>
      <c r="J2038" s="163"/>
      <c r="L2038" s="165"/>
      <c r="M2038" s="165"/>
      <c r="N2038" s="165"/>
      <c r="O2038" s="162"/>
      <c r="P2038" s="166"/>
    </row>
    <row r="2039" spans="2:16" s="164" customFormat="1" x14ac:dyDescent="0.3">
      <c r="B2039" s="182"/>
      <c r="C2039" s="160"/>
      <c r="F2039" s="162"/>
      <c r="G2039" s="163"/>
      <c r="H2039" s="163"/>
      <c r="I2039" s="161"/>
      <c r="J2039" s="163"/>
      <c r="L2039" s="165"/>
      <c r="M2039" s="165"/>
      <c r="N2039" s="165"/>
      <c r="O2039" s="162"/>
      <c r="P2039" s="166"/>
    </row>
    <row r="2040" spans="2:16" s="164" customFormat="1" x14ac:dyDescent="0.3">
      <c r="B2040" s="182"/>
      <c r="C2040" s="160"/>
      <c r="F2040" s="162"/>
      <c r="G2040" s="163"/>
      <c r="H2040" s="163"/>
      <c r="I2040" s="161"/>
      <c r="J2040" s="163"/>
      <c r="L2040" s="165"/>
      <c r="M2040" s="165"/>
      <c r="N2040" s="165"/>
      <c r="O2040" s="162"/>
      <c r="P2040" s="166"/>
    </row>
    <row r="2041" spans="2:16" s="164" customFormat="1" x14ac:dyDescent="0.3">
      <c r="B2041" s="182"/>
      <c r="C2041" s="160"/>
      <c r="F2041" s="162"/>
      <c r="G2041" s="163"/>
      <c r="H2041" s="163"/>
      <c r="I2041" s="161"/>
      <c r="J2041" s="163"/>
      <c r="L2041" s="165"/>
      <c r="M2041" s="165"/>
      <c r="N2041" s="165"/>
      <c r="O2041" s="162"/>
      <c r="P2041" s="166"/>
    </row>
    <row r="2042" spans="2:16" s="164" customFormat="1" x14ac:dyDescent="0.3">
      <c r="B2042" s="182"/>
      <c r="C2042" s="160"/>
      <c r="F2042" s="162"/>
      <c r="G2042" s="163"/>
      <c r="H2042" s="163"/>
      <c r="I2042" s="161"/>
      <c r="J2042" s="163"/>
      <c r="L2042" s="165"/>
      <c r="M2042" s="165"/>
      <c r="N2042" s="165"/>
      <c r="O2042" s="162"/>
      <c r="P2042" s="166"/>
    </row>
    <row r="2043" spans="2:16" s="164" customFormat="1" x14ac:dyDescent="0.3">
      <c r="B2043" s="182"/>
      <c r="C2043" s="160"/>
      <c r="F2043" s="162"/>
      <c r="G2043" s="163"/>
      <c r="H2043" s="163"/>
      <c r="I2043" s="161"/>
      <c r="J2043" s="163"/>
      <c r="L2043" s="165"/>
      <c r="M2043" s="165"/>
      <c r="N2043" s="165"/>
      <c r="O2043" s="162"/>
      <c r="P2043" s="166"/>
    </row>
    <row r="2044" spans="2:16" s="164" customFormat="1" x14ac:dyDescent="0.3">
      <c r="B2044" s="182"/>
      <c r="C2044" s="160"/>
      <c r="F2044" s="162"/>
      <c r="G2044" s="163"/>
      <c r="H2044" s="163"/>
      <c r="I2044" s="161"/>
      <c r="J2044" s="163"/>
      <c r="L2044" s="165"/>
      <c r="M2044" s="165"/>
      <c r="N2044" s="165"/>
      <c r="O2044" s="162"/>
      <c r="P2044" s="166"/>
    </row>
    <row r="2045" spans="2:16" s="164" customFormat="1" x14ac:dyDescent="0.3">
      <c r="B2045" s="182"/>
      <c r="C2045" s="160"/>
      <c r="F2045" s="162"/>
      <c r="G2045" s="163"/>
      <c r="H2045" s="163"/>
      <c r="I2045" s="161"/>
      <c r="J2045" s="163"/>
      <c r="L2045" s="165"/>
      <c r="M2045" s="165"/>
      <c r="N2045" s="165"/>
      <c r="O2045" s="162"/>
      <c r="P2045" s="166"/>
    </row>
    <row r="2046" spans="2:16" s="164" customFormat="1" x14ac:dyDescent="0.3">
      <c r="B2046" s="182"/>
      <c r="C2046" s="160"/>
      <c r="F2046" s="162"/>
      <c r="G2046" s="163"/>
      <c r="H2046" s="163"/>
      <c r="I2046" s="161"/>
      <c r="J2046" s="163"/>
      <c r="L2046" s="165"/>
      <c r="M2046" s="165"/>
      <c r="N2046" s="165"/>
      <c r="O2046" s="162"/>
      <c r="P2046" s="166"/>
    </row>
    <row r="2047" spans="2:16" s="164" customFormat="1" x14ac:dyDescent="0.3">
      <c r="B2047" s="182"/>
      <c r="C2047" s="160"/>
      <c r="F2047" s="162"/>
      <c r="G2047" s="163"/>
      <c r="H2047" s="163"/>
      <c r="I2047" s="161"/>
      <c r="J2047" s="163"/>
      <c r="L2047" s="165"/>
      <c r="M2047" s="165"/>
      <c r="N2047" s="165"/>
      <c r="O2047" s="162"/>
      <c r="P2047" s="166"/>
    </row>
    <row r="2048" spans="2:16" s="164" customFormat="1" x14ac:dyDescent="0.3">
      <c r="B2048" s="182"/>
      <c r="C2048" s="160"/>
      <c r="F2048" s="162"/>
      <c r="G2048" s="163"/>
      <c r="H2048" s="163"/>
      <c r="I2048" s="161"/>
      <c r="J2048" s="163"/>
      <c r="L2048" s="165"/>
      <c r="M2048" s="165"/>
      <c r="N2048" s="165"/>
      <c r="O2048" s="162"/>
      <c r="P2048" s="166"/>
    </row>
    <row r="2049" spans="2:16" s="164" customFormat="1" x14ac:dyDescent="0.3">
      <c r="B2049" s="182"/>
      <c r="C2049" s="160"/>
      <c r="F2049" s="162"/>
      <c r="G2049" s="163"/>
      <c r="H2049" s="163"/>
      <c r="I2049" s="161"/>
      <c r="J2049" s="163"/>
      <c r="L2049" s="165"/>
      <c r="M2049" s="165"/>
      <c r="N2049" s="165"/>
      <c r="O2049" s="162"/>
      <c r="P2049" s="166"/>
    </row>
    <row r="2050" spans="2:16" s="164" customFormat="1" x14ac:dyDescent="0.3">
      <c r="B2050" s="182"/>
      <c r="C2050" s="160"/>
      <c r="F2050" s="162"/>
      <c r="G2050" s="163"/>
      <c r="H2050" s="163"/>
      <c r="I2050" s="161"/>
      <c r="J2050" s="163"/>
      <c r="L2050" s="165"/>
      <c r="M2050" s="165"/>
      <c r="N2050" s="165"/>
      <c r="O2050" s="162"/>
      <c r="P2050" s="166"/>
    </row>
    <row r="2051" spans="2:16" s="164" customFormat="1" x14ac:dyDescent="0.3">
      <c r="B2051" s="182"/>
      <c r="C2051" s="160"/>
      <c r="F2051" s="162"/>
      <c r="G2051" s="163"/>
      <c r="H2051" s="163"/>
      <c r="I2051" s="161"/>
      <c r="J2051" s="163"/>
      <c r="L2051" s="165"/>
      <c r="M2051" s="165"/>
      <c r="N2051" s="165"/>
      <c r="O2051" s="162"/>
      <c r="P2051" s="166"/>
    </row>
    <row r="2052" spans="2:16" s="164" customFormat="1" x14ac:dyDescent="0.3">
      <c r="B2052" s="182"/>
      <c r="C2052" s="160"/>
      <c r="F2052" s="162"/>
      <c r="G2052" s="163"/>
      <c r="H2052" s="163"/>
      <c r="I2052" s="161"/>
      <c r="J2052" s="163"/>
      <c r="L2052" s="165"/>
      <c r="M2052" s="165"/>
      <c r="N2052" s="165"/>
      <c r="O2052" s="162"/>
      <c r="P2052" s="166"/>
    </row>
    <row r="2053" spans="2:16" s="164" customFormat="1" x14ac:dyDescent="0.3">
      <c r="B2053" s="182"/>
      <c r="C2053" s="160"/>
      <c r="F2053" s="162"/>
      <c r="G2053" s="163"/>
      <c r="H2053" s="163"/>
      <c r="I2053" s="161"/>
      <c r="J2053" s="163"/>
      <c r="L2053" s="165"/>
      <c r="M2053" s="165"/>
      <c r="N2053" s="165"/>
      <c r="O2053" s="162"/>
      <c r="P2053" s="166"/>
    </row>
    <row r="2054" spans="2:16" s="164" customFormat="1" x14ac:dyDescent="0.3">
      <c r="B2054" s="182"/>
      <c r="C2054" s="160"/>
      <c r="F2054" s="162"/>
      <c r="G2054" s="163"/>
      <c r="H2054" s="163"/>
      <c r="I2054" s="161"/>
      <c r="J2054" s="163"/>
      <c r="L2054" s="165"/>
      <c r="M2054" s="165"/>
      <c r="N2054" s="165"/>
      <c r="O2054" s="162"/>
      <c r="P2054" s="166"/>
    </row>
    <row r="2055" spans="2:16" s="164" customFormat="1" x14ac:dyDescent="0.3">
      <c r="B2055" s="182"/>
      <c r="C2055" s="160"/>
      <c r="F2055" s="162"/>
      <c r="G2055" s="163"/>
      <c r="H2055" s="163"/>
      <c r="I2055" s="161"/>
      <c r="J2055" s="163"/>
      <c r="L2055" s="165"/>
      <c r="M2055" s="165"/>
      <c r="N2055" s="165"/>
      <c r="O2055" s="162"/>
      <c r="P2055" s="166"/>
    </row>
    <row r="2056" spans="2:16" s="164" customFormat="1" x14ac:dyDescent="0.3">
      <c r="B2056" s="182"/>
      <c r="C2056" s="160"/>
      <c r="F2056" s="162"/>
      <c r="G2056" s="163"/>
      <c r="H2056" s="163"/>
      <c r="I2056" s="161"/>
      <c r="J2056" s="163"/>
      <c r="L2056" s="165"/>
      <c r="M2056" s="165"/>
      <c r="N2056" s="165"/>
      <c r="O2056" s="162"/>
      <c r="P2056" s="166"/>
    </row>
    <row r="2057" spans="2:16" s="164" customFormat="1" x14ac:dyDescent="0.3">
      <c r="B2057" s="182"/>
      <c r="C2057" s="160"/>
      <c r="F2057" s="162"/>
      <c r="G2057" s="163"/>
      <c r="H2057" s="163"/>
      <c r="I2057" s="161"/>
      <c r="J2057" s="163"/>
      <c r="L2057" s="165"/>
      <c r="M2057" s="165"/>
      <c r="N2057" s="165"/>
      <c r="O2057" s="162"/>
      <c r="P2057" s="166"/>
    </row>
    <row r="2058" spans="2:16" s="164" customFormat="1" x14ac:dyDescent="0.3">
      <c r="B2058" s="182"/>
      <c r="C2058" s="160"/>
      <c r="F2058" s="162"/>
      <c r="G2058" s="163"/>
      <c r="H2058" s="163"/>
      <c r="I2058" s="161"/>
      <c r="J2058" s="163"/>
      <c r="L2058" s="165"/>
      <c r="M2058" s="165"/>
      <c r="N2058" s="165"/>
      <c r="O2058" s="162"/>
      <c r="P2058" s="166"/>
    </row>
    <row r="2059" spans="2:16" s="164" customFormat="1" x14ac:dyDescent="0.3">
      <c r="B2059" s="182"/>
      <c r="C2059" s="160"/>
      <c r="F2059" s="162"/>
      <c r="G2059" s="163"/>
      <c r="H2059" s="163"/>
      <c r="I2059" s="161"/>
      <c r="J2059" s="163"/>
      <c r="L2059" s="165"/>
      <c r="M2059" s="165"/>
      <c r="N2059" s="165"/>
      <c r="O2059" s="162"/>
      <c r="P2059" s="166"/>
    </row>
    <row r="2060" spans="2:16" s="164" customFormat="1" x14ac:dyDescent="0.3">
      <c r="B2060" s="182"/>
      <c r="C2060" s="160"/>
      <c r="F2060" s="162"/>
      <c r="G2060" s="163"/>
      <c r="H2060" s="163"/>
      <c r="I2060" s="161"/>
      <c r="J2060" s="163"/>
      <c r="L2060" s="165"/>
      <c r="M2060" s="165"/>
      <c r="N2060" s="165"/>
      <c r="O2060" s="162"/>
      <c r="P2060" s="166"/>
    </row>
    <row r="2061" spans="2:16" s="164" customFormat="1" x14ac:dyDescent="0.3">
      <c r="B2061" s="182"/>
      <c r="C2061" s="160"/>
      <c r="F2061" s="162"/>
      <c r="G2061" s="163"/>
      <c r="H2061" s="163"/>
      <c r="I2061" s="161"/>
      <c r="J2061" s="163"/>
      <c r="L2061" s="165"/>
      <c r="M2061" s="165"/>
      <c r="N2061" s="165"/>
      <c r="O2061" s="162"/>
      <c r="P2061" s="166"/>
    </row>
    <row r="2062" spans="2:16" s="164" customFormat="1" x14ac:dyDescent="0.3">
      <c r="B2062" s="182"/>
      <c r="C2062" s="160"/>
      <c r="F2062" s="162"/>
      <c r="G2062" s="163"/>
      <c r="H2062" s="163"/>
      <c r="I2062" s="161"/>
      <c r="J2062" s="163"/>
      <c r="L2062" s="165"/>
      <c r="M2062" s="165"/>
      <c r="N2062" s="165"/>
      <c r="O2062" s="162"/>
      <c r="P2062" s="166"/>
    </row>
    <row r="2063" spans="2:16" s="164" customFormat="1" x14ac:dyDescent="0.3">
      <c r="B2063" s="182"/>
      <c r="C2063" s="160"/>
      <c r="F2063" s="162"/>
      <c r="G2063" s="163"/>
      <c r="H2063" s="163"/>
      <c r="I2063" s="161"/>
      <c r="J2063" s="163"/>
      <c r="L2063" s="165"/>
      <c r="M2063" s="165"/>
      <c r="N2063" s="165"/>
      <c r="O2063" s="162"/>
      <c r="P2063" s="166"/>
    </row>
    <row r="2064" spans="2:16" s="164" customFormat="1" x14ac:dyDescent="0.3">
      <c r="B2064" s="182"/>
      <c r="C2064" s="160"/>
      <c r="F2064" s="162"/>
      <c r="G2064" s="163"/>
      <c r="H2064" s="163"/>
      <c r="I2064" s="161"/>
      <c r="J2064" s="163"/>
      <c r="L2064" s="165"/>
      <c r="M2064" s="165"/>
      <c r="N2064" s="165"/>
      <c r="O2064" s="162"/>
      <c r="P2064" s="166"/>
    </row>
    <row r="2065" spans="2:16" s="164" customFormat="1" x14ac:dyDescent="0.3">
      <c r="B2065" s="182"/>
      <c r="C2065" s="160"/>
      <c r="F2065" s="162"/>
      <c r="G2065" s="163"/>
      <c r="H2065" s="163"/>
      <c r="I2065" s="161"/>
      <c r="J2065" s="163"/>
      <c r="L2065" s="165"/>
      <c r="M2065" s="165"/>
      <c r="N2065" s="165"/>
      <c r="O2065" s="162"/>
      <c r="P2065" s="166"/>
    </row>
    <row r="2066" spans="2:16" s="164" customFormat="1" x14ac:dyDescent="0.3">
      <c r="B2066" s="182"/>
      <c r="C2066" s="160"/>
      <c r="F2066" s="162"/>
      <c r="G2066" s="163"/>
      <c r="H2066" s="163"/>
      <c r="I2066" s="161"/>
      <c r="J2066" s="163"/>
      <c r="L2066" s="165"/>
      <c r="M2066" s="165"/>
      <c r="N2066" s="165"/>
      <c r="O2066" s="162"/>
      <c r="P2066" s="166"/>
    </row>
    <row r="2067" spans="2:16" s="164" customFormat="1" x14ac:dyDescent="0.3">
      <c r="B2067" s="182"/>
      <c r="C2067" s="160"/>
      <c r="F2067" s="162"/>
      <c r="G2067" s="163"/>
      <c r="H2067" s="163"/>
      <c r="I2067" s="161"/>
      <c r="J2067" s="163"/>
      <c r="L2067" s="165"/>
      <c r="M2067" s="165"/>
      <c r="N2067" s="165"/>
      <c r="O2067" s="162"/>
      <c r="P2067" s="166"/>
    </row>
    <row r="2068" spans="2:16" s="164" customFormat="1" x14ac:dyDescent="0.3">
      <c r="B2068" s="182"/>
      <c r="C2068" s="160"/>
      <c r="F2068" s="162"/>
      <c r="G2068" s="163"/>
      <c r="H2068" s="163"/>
      <c r="I2068" s="161"/>
      <c r="J2068" s="163"/>
      <c r="L2068" s="165"/>
      <c r="M2068" s="165"/>
      <c r="N2068" s="165"/>
      <c r="O2068" s="162"/>
      <c r="P2068" s="166"/>
    </row>
    <row r="2069" spans="2:16" s="164" customFormat="1" x14ac:dyDescent="0.3">
      <c r="B2069" s="182"/>
      <c r="C2069" s="160"/>
      <c r="F2069" s="162"/>
      <c r="G2069" s="163"/>
      <c r="H2069" s="163"/>
      <c r="I2069" s="161"/>
      <c r="J2069" s="163"/>
      <c r="L2069" s="165"/>
      <c r="M2069" s="165"/>
      <c r="N2069" s="165"/>
      <c r="O2069" s="162"/>
      <c r="P2069" s="166"/>
    </row>
    <row r="2070" spans="2:16" s="164" customFormat="1" x14ac:dyDescent="0.3">
      <c r="B2070" s="182"/>
      <c r="C2070" s="160"/>
      <c r="F2070" s="162"/>
      <c r="G2070" s="163"/>
      <c r="H2070" s="163"/>
      <c r="I2070" s="161"/>
      <c r="J2070" s="163"/>
      <c r="L2070" s="165"/>
      <c r="M2070" s="165"/>
      <c r="N2070" s="165"/>
      <c r="O2070" s="162"/>
      <c r="P2070" s="166"/>
    </row>
    <row r="2071" spans="2:16" s="164" customFormat="1" x14ac:dyDescent="0.3">
      <c r="B2071" s="182"/>
      <c r="C2071" s="160"/>
      <c r="F2071" s="162"/>
      <c r="G2071" s="163"/>
      <c r="H2071" s="163"/>
      <c r="I2071" s="161"/>
      <c r="J2071" s="163"/>
      <c r="L2071" s="165"/>
      <c r="M2071" s="165"/>
      <c r="N2071" s="165"/>
      <c r="O2071" s="162"/>
      <c r="P2071" s="166"/>
    </row>
    <row r="2072" spans="2:16" s="164" customFormat="1" x14ac:dyDescent="0.3">
      <c r="B2072" s="182"/>
      <c r="C2072" s="160"/>
      <c r="F2072" s="162"/>
      <c r="G2072" s="163"/>
      <c r="H2072" s="163"/>
      <c r="I2072" s="161"/>
      <c r="J2072" s="163"/>
      <c r="L2072" s="165"/>
      <c r="M2072" s="165"/>
      <c r="N2072" s="165"/>
      <c r="O2072" s="162"/>
      <c r="P2072" s="166"/>
    </row>
    <row r="2073" spans="2:16" s="164" customFormat="1" x14ac:dyDescent="0.3">
      <c r="B2073" s="182"/>
      <c r="C2073" s="160"/>
      <c r="F2073" s="162"/>
      <c r="G2073" s="163"/>
      <c r="H2073" s="163"/>
      <c r="I2073" s="161"/>
      <c r="J2073" s="163"/>
      <c r="L2073" s="165"/>
      <c r="M2073" s="165"/>
      <c r="N2073" s="165"/>
      <c r="O2073" s="162"/>
      <c r="P2073" s="166"/>
    </row>
    <row r="2074" spans="2:16" s="164" customFormat="1" x14ac:dyDescent="0.3">
      <c r="B2074" s="182"/>
      <c r="C2074" s="160"/>
      <c r="F2074" s="162"/>
      <c r="G2074" s="163"/>
      <c r="H2074" s="163"/>
      <c r="I2074" s="161"/>
      <c r="J2074" s="163"/>
      <c r="L2074" s="165"/>
      <c r="M2074" s="165"/>
      <c r="N2074" s="165"/>
      <c r="O2074" s="162"/>
      <c r="P2074" s="166"/>
    </row>
    <row r="2075" spans="2:16" s="164" customFormat="1" x14ac:dyDescent="0.3">
      <c r="B2075" s="182"/>
      <c r="C2075" s="160"/>
      <c r="F2075" s="162"/>
      <c r="G2075" s="163"/>
      <c r="H2075" s="163"/>
      <c r="I2075" s="161"/>
      <c r="J2075" s="163"/>
      <c r="L2075" s="165"/>
      <c r="M2075" s="165"/>
      <c r="N2075" s="165"/>
      <c r="O2075" s="162"/>
      <c r="P2075" s="166"/>
    </row>
    <row r="2076" spans="2:16" s="164" customFormat="1" x14ac:dyDescent="0.3">
      <c r="B2076" s="182"/>
      <c r="C2076" s="160"/>
      <c r="F2076" s="162"/>
      <c r="G2076" s="163"/>
      <c r="H2076" s="163"/>
      <c r="I2076" s="161"/>
      <c r="J2076" s="163"/>
      <c r="L2076" s="165"/>
      <c r="M2076" s="165"/>
      <c r="N2076" s="165"/>
      <c r="O2076" s="162"/>
      <c r="P2076" s="166"/>
    </row>
    <row r="2077" spans="2:16" s="164" customFormat="1" x14ac:dyDescent="0.3">
      <c r="B2077" s="182"/>
      <c r="C2077" s="160"/>
      <c r="F2077" s="162"/>
      <c r="G2077" s="163"/>
      <c r="H2077" s="163"/>
      <c r="I2077" s="161"/>
      <c r="J2077" s="163"/>
      <c r="L2077" s="165"/>
      <c r="M2077" s="165"/>
      <c r="N2077" s="165"/>
      <c r="O2077" s="162"/>
      <c r="P2077" s="166"/>
    </row>
    <row r="2078" spans="2:16" s="164" customFormat="1" x14ac:dyDescent="0.3">
      <c r="B2078" s="182"/>
      <c r="C2078" s="160"/>
      <c r="F2078" s="162"/>
      <c r="G2078" s="163"/>
      <c r="H2078" s="163"/>
      <c r="I2078" s="161"/>
      <c r="J2078" s="163"/>
      <c r="L2078" s="165"/>
      <c r="M2078" s="165"/>
      <c r="N2078" s="165"/>
      <c r="O2078" s="162"/>
      <c r="P2078" s="166"/>
    </row>
    <row r="2079" spans="2:16" s="164" customFormat="1" x14ac:dyDescent="0.3">
      <c r="B2079" s="182"/>
      <c r="C2079" s="160"/>
      <c r="F2079" s="162"/>
      <c r="G2079" s="163"/>
      <c r="H2079" s="163"/>
      <c r="I2079" s="161"/>
      <c r="J2079" s="163"/>
      <c r="L2079" s="165"/>
      <c r="M2079" s="165"/>
      <c r="N2079" s="165"/>
      <c r="O2079" s="162"/>
      <c r="P2079" s="166"/>
    </row>
    <row r="2080" spans="2:16" s="164" customFormat="1" x14ac:dyDescent="0.3">
      <c r="B2080" s="182"/>
      <c r="C2080" s="160"/>
      <c r="F2080" s="162"/>
      <c r="G2080" s="163"/>
      <c r="H2080" s="163"/>
      <c r="I2080" s="161"/>
      <c r="J2080" s="163"/>
      <c r="L2080" s="165"/>
      <c r="M2080" s="165"/>
      <c r="N2080" s="165"/>
      <c r="O2080" s="162"/>
      <c r="P2080" s="166"/>
    </row>
    <row r="2081" spans="2:16" s="164" customFormat="1" x14ac:dyDescent="0.3">
      <c r="B2081" s="182"/>
      <c r="C2081" s="160"/>
      <c r="F2081" s="162"/>
      <c r="G2081" s="163"/>
      <c r="H2081" s="163"/>
      <c r="I2081" s="161"/>
      <c r="J2081" s="163"/>
      <c r="L2081" s="165"/>
      <c r="M2081" s="165"/>
      <c r="N2081" s="165"/>
      <c r="O2081" s="162"/>
      <c r="P2081" s="166"/>
    </row>
    <row r="2082" spans="2:16" s="164" customFormat="1" x14ac:dyDescent="0.3">
      <c r="B2082" s="182"/>
      <c r="C2082" s="160"/>
      <c r="F2082" s="162"/>
      <c r="G2082" s="163"/>
      <c r="H2082" s="163"/>
      <c r="I2082" s="161"/>
      <c r="J2082" s="163"/>
      <c r="L2082" s="165"/>
      <c r="M2082" s="165"/>
      <c r="N2082" s="165"/>
      <c r="O2082" s="162"/>
      <c r="P2082" s="166"/>
    </row>
    <row r="2083" spans="2:16" s="164" customFormat="1" x14ac:dyDescent="0.3">
      <c r="B2083" s="182"/>
      <c r="C2083" s="160"/>
      <c r="F2083" s="162"/>
      <c r="G2083" s="163"/>
      <c r="H2083" s="163"/>
      <c r="I2083" s="161"/>
      <c r="J2083" s="163"/>
      <c r="L2083" s="165"/>
      <c r="M2083" s="165"/>
      <c r="N2083" s="165"/>
      <c r="O2083" s="162"/>
      <c r="P2083" s="166"/>
    </row>
    <row r="2084" spans="2:16" s="164" customFormat="1" x14ac:dyDescent="0.3">
      <c r="B2084" s="182"/>
      <c r="C2084" s="160"/>
      <c r="F2084" s="162"/>
      <c r="G2084" s="163"/>
      <c r="H2084" s="163"/>
      <c r="I2084" s="161"/>
      <c r="J2084" s="163"/>
      <c r="L2084" s="165"/>
      <c r="M2084" s="165"/>
      <c r="N2084" s="165"/>
      <c r="O2084" s="162"/>
      <c r="P2084" s="166"/>
    </row>
    <row r="2085" spans="2:16" s="164" customFormat="1" x14ac:dyDescent="0.3">
      <c r="B2085" s="182"/>
      <c r="C2085" s="160"/>
      <c r="F2085" s="162"/>
      <c r="G2085" s="163"/>
      <c r="H2085" s="163"/>
      <c r="I2085" s="161"/>
      <c r="J2085" s="163"/>
      <c r="L2085" s="165"/>
      <c r="M2085" s="165"/>
      <c r="N2085" s="165"/>
      <c r="O2085" s="162"/>
      <c r="P2085" s="166"/>
    </row>
    <row r="2086" spans="2:16" s="164" customFormat="1" x14ac:dyDescent="0.3">
      <c r="B2086" s="182"/>
      <c r="C2086" s="160"/>
      <c r="F2086" s="162"/>
      <c r="G2086" s="163"/>
      <c r="H2086" s="163"/>
      <c r="I2086" s="161"/>
      <c r="J2086" s="163"/>
      <c r="L2086" s="165"/>
      <c r="M2086" s="165"/>
      <c r="N2086" s="165"/>
      <c r="O2086" s="162"/>
      <c r="P2086" s="166"/>
    </row>
    <row r="2087" spans="2:16" s="164" customFormat="1" x14ac:dyDescent="0.3">
      <c r="B2087" s="182"/>
      <c r="C2087" s="160"/>
      <c r="F2087" s="162"/>
      <c r="G2087" s="163"/>
      <c r="H2087" s="163"/>
      <c r="I2087" s="161"/>
      <c r="J2087" s="163"/>
      <c r="L2087" s="165"/>
      <c r="M2087" s="165"/>
      <c r="N2087" s="165"/>
      <c r="O2087" s="162"/>
      <c r="P2087" s="166"/>
    </row>
    <row r="2088" spans="2:16" s="164" customFormat="1" x14ac:dyDescent="0.3">
      <c r="B2088" s="182"/>
      <c r="C2088" s="160"/>
      <c r="F2088" s="162"/>
      <c r="G2088" s="163"/>
      <c r="H2088" s="163"/>
      <c r="I2088" s="161"/>
      <c r="J2088" s="163"/>
      <c r="L2088" s="165"/>
      <c r="M2088" s="165"/>
      <c r="N2088" s="165"/>
      <c r="O2088" s="162"/>
      <c r="P2088" s="166"/>
    </row>
    <row r="2089" spans="2:16" s="164" customFormat="1" x14ac:dyDescent="0.3">
      <c r="B2089" s="182"/>
      <c r="C2089" s="160"/>
      <c r="F2089" s="162"/>
      <c r="G2089" s="163"/>
      <c r="H2089" s="163"/>
      <c r="I2089" s="161"/>
      <c r="J2089" s="163"/>
      <c r="L2089" s="165"/>
      <c r="M2089" s="165"/>
      <c r="N2089" s="165"/>
      <c r="O2089" s="162"/>
      <c r="P2089" s="166"/>
    </row>
    <row r="2090" spans="2:16" s="164" customFormat="1" x14ac:dyDescent="0.3">
      <c r="B2090" s="182"/>
      <c r="C2090" s="160"/>
      <c r="F2090" s="162"/>
      <c r="G2090" s="163"/>
      <c r="H2090" s="163"/>
      <c r="I2090" s="161"/>
      <c r="J2090" s="163"/>
      <c r="L2090" s="165"/>
      <c r="M2090" s="165"/>
      <c r="N2090" s="165"/>
      <c r="O2090" s="162"/>
      <c r="P2090" s="166"/>
    </row>
    <row r="2091" spans="2:16" s="164" customFormat="1" x14ac:dyDescent="0.3">
      <c r="B2091" s="182"/>
      <c r="C2091" s="160"/>
      <c r="F2091" s="162"/>
      <c r="G2091" s="163"/>
      <c r="H2091" s="163"/>
      <c r="I2091" s="161"/>
      <c r="J2091" s="163"/>
      <c r="L2091" s="165"/>
      <c r="M2091" s="165"/>
      <c r="N2091" s="165"/>
      <c r="O2091" s="162"/>
      <c r="P2091" s="166"/>
    </row>
    <row r="2092" spans="2:16" s="164" customFormat="1" x14ac:dyDescent="0.3">
      <c r="B2092" s="182"/>
      <c r="C2092" s="160"/>
      <c r="F2092" s="162"/>
      <c r="G2092" s="163"/>
      <c r="H2092" s="163"/>
      <c r="I2092" s="161"/>
      <c r="J2092" s="163"/>
      <c r="L2092" s="165"/>
      <c r="M2092" s="165"/>
      <c r="N2092" s="165"/>
      <c r="O2092" s="162"/>
      <c r="P2092" s="166"/>
    </row>
    <row r="2093" spans="2:16" s="164" customFormat="1" x14ac:dyDescent="0.3">
      <c r="B2093" s="182"/>
      <c r="C2093" s="160"/>
      <c r="F2093" s="162"/>
      <c r="G2093" s="163"/>
      <c r="H2093" s="163"/>
      <c r="I2093" s="161"/>
      <c r="J2093" s="163"/>
      <c r="L2093" s="165"/>
      <c r="M2093" s="165"/>
      <c r="N2093" s="165"/>
      <c r="O2093" s="162"/>
      <c r="P2093" s="166"/>
    </row>
    <row r="2094" spans="2:16" s="164" customFormat="1" x14ac:dyDescent="0.3">
      <c r="B2094" s="182"/>
      <c r="C2094" s="160"/>
      <c r="F2094" s="162"/>
      <c r="G2094" s="163"/>
      <c r="H2094" s="163"/>
      <c r="I2094" s="161"/>
      <c r="J2094" s="163"/>
      <c r="L2094" s="165"/>
      <c r="M2094" s="165"/>
      <c r="N2094" s="165"/>
      <c r="O2094" s="162"/>
      <c r="P2094" s="166"/>
    </row>
    <row r="2095" spans="2:16" s="164" customFormat="1" x14ac:dyDescent="0.3">
      <c r="B2095" s="182"/>
      <c r="C2095" s="160"/>
      <c r="F2095" s="162"/>
      <c r="G2095" s="163"/>
      <c r="H2095" s="163"/>
      <c r="I2095" s="161"/>
      <c r="J2095" s="163"/>
      <c r="L2095" s="165"/>
      <c r="M2095" s="165"/>
      <c r="N2095" s="165"/>
      <c r="O2095" s="162"/>
      <c r="P2095" s="166"/>
    </row>
    <row r="2096" spans="2:16" s="164" customFormat="1" x14ac:dyDescent="0.3">
      <c r="B2096" s="182"/>
      <c r="C2096" s="160"/>
      <c r="F2096" s="162"/>
      <c r="G2096" s="163"/>
      <c r="H2096" s="163"/>
      <c r="I2096" s="161"/>
      <c r="J2096" s="163"/>
      <c r="L2096" s="165"/>
      <c r="M2096" s="165"/>
      <c r="N2096" s="165"/>
      <c r="O2096" s="162"/>
      <c r="P2096" s="166"/>
    </row>
    <row r="2097" spans="2:16" s="164" customFormat="1" x14ac:dyDescent="0.3">
      <c r="B2097" s="182"/>
      <c r="C2097" s="160"/>
      <c r="F2097" s="162"/>
      <c r="G2097" s="163"/>
      <c r="H2097" s="163"/>
      <c r="I2097" s="161"/>
      <c r="J2097" s="163"/>
      <c r="L2097" s="165"/>
      <c r="M2097" s="165"/>
      <c r="N2097" s="165"/>
      <c r="O2097" s="162"/>
      <c r="P2097" s="166"/>
    </row>
    <row r="2098" spans="2:16" s="164" customFormat="1" x14ac:dyDescent="0.3">
      <c r="B2098" s="182"/>
      <c r="C2098" s="160"/>
      <c r="F2098" s="162"/>
      <c r="G2098" s="163"/>
      <c r="H2098" s="163"/>
      <c r="I2098" s="161"/>
      <c r="J2098" s="163"/>
      <c r="L2098" s="165"/>
      <c r="M2098" s="165"/>
      <c r="N2098" s="165"/>
      <c r="O2098" s="162"/>
      <c r="P2098" s="166"/>
    </row>
    <row r="2099" spans="2:16" s="164" customFormat="1" x14ac:dyDescent="0.3">
      <c r="B2099" s="182"/>
      <c r="C2099" s="160"/>
      <c r="F2099" s="162"/>
      <c r="G2099" s="163"/>
      <c r="H2099" s="163"/>
      <c r="I2099" s="161"/>
      <c r="J2099" s="163"/>
      <c r="L2099" s="165"/>
      <c r="M2099" s="165"/>
      <c r="N2099" s="165"/>
      <c r="O2099" s="162"/>
      <c r="P2099" s="166"/>
    </row>
    <row r="2100" spans="2:16" s="164" customFormat="1" x14ac:dyDescent="0.3">
      <c r="B2100" s="182"/>
      <c r="C2100" s="160"/>
      <c r="F2100" s="162"/>
      <c r="G2100" s="163"/>
      <c r="H2100" s="163"/>
      <c r="I2100" s="161"/>
      <c r="J2100" s="163"/>
      <c r="L2100" s="165"/>
      <c r="M2100" s="165"/>
      <c r="N2100" s="165"/>
      <c r="O2100" s="162"/>
      <c r="P2100" s="166"/>
    </row>
    <row r="2101" spans="2:16" s="164" customFormat="1" x14ac:dyDescent="0.3">
      <c r="B2101" s="182"/>
      <c r="C2101" s="160"/>
      <c r="F2101" s="162"/>
      <c r="G2101" s="163"/>
      <c r="H2101" s="163"/>
      <c r="I2101" s="161"/>
      <c r="J2101" s="163"/>
      <c r="L2101" s="165"/>
      <c r="M2101" s="165"/>
      <c r="N2101" s="165"/>
      <c r="O2101" s="162"/>
      <c r="P2101" s="166"/>
    </row>
    <row r="2102" spans="2:16" s="164" customFormat="1" x14ac:dyDescent="0.3">
      <c r="B2102" s="182"/>
      <c r="C2102" s="160"/>
      <c r="F2102" s="162"/>
      <c r="G2102" s="163"/>
      <c r="H2102" s="163"/>
      <c r="I2102" s="161"/>
      <c r="J2102" s="163"/>
      <c r="L2102" s="165"/>
      <c r="M2102" s="165"/>
      <c r="N2102" s="165"/>
      <c r="O2102" s="162"/>
      <c r="P2102" s="166"/>
    </row>
    <row r="2103" spans="2:16" s="164" customFormat="1" x14ac:dyDescent="0.3">
      <c r="B2103" s="182"/>
      <c r="C2103" s="160"/>
      <c r="F2103" s="162"/>
      <c r="G2103" s="163"/>
      <c r="H2103" s="163"/>
      <c r="I2103" s="161"/>
      <c r="J2103" s="163"/>
      <c r="L2103" s="165"/>
      <c r="M2103" s="165"/>
      <c r="N2103" s="165"/>
      <c r="O2103" s="162"/>
      <c r="P2103" s="166"/>
    </row>
    <row r="2104" spans="2:16" s="164" customFormat="1" x14ac:dyDescent="0.3">
      <c r="B2104" s="182"/>
      <c r="C2104" s="160"/>
      <c r="F2104" s="162"/>
      <c r="G2104" s="163"/>
      <c r="H2104" s="163"/>
      <c r="I2104" s="161"/>
      <c r="J2104" s="163"/>
      <c r="L2104" s="165"/>
      <c r="M2104" s="165"/>
      <c r="N2104" s="165"/>
      <c r="O2104" s="162"/>
      <c r="P2104" s="166"/>
    </row>
    <row r="2105" spans="2:16" s="164" customFormat="1" x14ac:dyDescent="0.3">
      <c r="B2105" s="182"/>
      <c r="C2105" s="160"/>
      <c r="F2105" s="162"/>
      <c r="G2105" s="163"/>
      <c r="H2105" s="163"/>
      <c r="I2105" s="161"/>
      <c r="J2105" s="163"/>
      <c r="L2105" s="165"/>
      <c r="M2105" s="165"/>
      <c r="N2105" s="165"/>
      <c r="O2105" s="162"/>
      <c r="P2105" s="166"/>
    </row>
    <row r="2106" spans="2:16" s="164" customFormat="1" x14ac:dyDescent="0.3">
      <c r="B2106" s="182"/>
      <c r="C2106" s="160"/>
      <c r="F2106" s="162"/>
      <c r="G2106" s="163"/>
      <c r="H2106" s="163"/>
      <c r="I2106" s="161"/>
      <c r="J2106" s="163"/>
      <c r="L2106" s="165"/>
      <c r="M2106" s="165"/>
      <c r="N2106" s="165"/>
      <c r="O2106" s="162"/>
      <c r="P2106" s="166"/>
    </row>
    <row r="2107" spans="2:16" s="164" customFormat="1" x14ac:dyDescent="0.3">
      <c r="B2107" s="182"/>
      <c r="C2107" s="160"/>
      <c r="F2107" s="162"/>
      <c r="G2107" s="163"/>
      <c r="H2107" s="163"/>
      <c r="I2107" s="161"/>
      <c r="J2107" s="163"/>
      <c r="L2107" s="165"/>
      <c r="M2107" s="165"/>
      <c r="N2107" s="165"/>
      <c r="O2107" s="162"/>
      <c r="P2107" s="166"/>
    </row>
    <row r="2108" spans="2:16" s="164" customFormat="1" x14ac:dyDescent="0.3">
      <c r="B2108" s="182"/>
      <c r="C2108" s="160"/>
      <c r="F2108" s="162"/>
      <c r="G2108" s="163"/>
      <c r="H2108" s="163"/>
      <c r="I2108" s="161"/>
      <c r="J2108" s="163"/>
      <c r="L2108" s="165"/>
      <c r="M2108" s="165"/>
      <c r="N2108" s="165"/>
      <c r="O2108" s="162"/>
      <c r="P2108" s="166"/>
    </row>
    <row r="2109" spans="2:16" s="164" customFormat="1" x14ac:dyDescent="0.3">
      <c r="B2109" s="182"/>
      <c r="C2109" s="160"/>
      <c r="F2109" s="162"/>
      <c r="G2109" s="163"/>
      <c r="H2109" s="163"/>
      <c r="I2109" s="161"/>
      <c r="J2109" s="163"/>
      <c r="L2109" s="165"/>
      <c r="M2109" s="165"/>
      <c r="N2109" s="165"/>
      <c r="O2109" s="162"/>
      <c r="P2109" s="166"/>
    </row>
    <row r="2110" spans="2:16" s="164" customFormat="1" x14ac:dyDescent="0.3">
      <c r="B2110" s="182"/>
      <c r="C2110" s="160"/>
      <c r="F2110" s="162"/>
      <c r="G2110" s="163"/>
      <c r="H2110" s="163"/>
      <c r="I2110" s="161"/>
      <c r="J2110" s="163"/>
      <c r="L2110" s="165"/>
      <c r="M2110" s="165"/>
      <c r="N2110" s="165"/>
      <c r="O2110" s="162"/>
      <c r="P2110" s="166"/>
    </row>
    <row r="2111" spans="2:16" s="164" customFormat="1" x14ac:dyDescent="0.3">
      <c r="B2111" s="182"/>
      <c r="C2111" s="160"/>
      <c r="F2111" s="162"/>
      <c r="G2111" s="163"/>
      <c r="H2111" s="163"/>
      <c r="I2111" s="161"/>
      <c r="J2111" s="163"/>
      <c r="L2111" s="165"/>
      <c r="M2111" s="165"/>
      <c r="N2111" s="165"/>
      <c r="O2111" s="162"/>
      <c r="P2111" s="166"/>
    </row>
    <row r="2112" spans="2:16" s="164" customFormat="1" x14ac:dyDescent="0.3">
      <c r="B2112" s="182"/>
      <c r="C2112" s="160"/>
      <c r="F2112" s="162"/>
      <c r="G2112" s="163"/>
      <c r="H2112" s="163"/>
      <c r="I2112" s="161"/>
      <c r="J2112" s="163"/>
      <c r="L2112" s="165"/>
      <c r="M2112" s="165"/>
      <c r="N2112" s="165"/>
      <c r="O2112" s="162"/>
      <c r="P2112" s="166"/>
    </row>
    <row r="2113" spans="2:16" s="164" customFormat="1" x14ac:dyDescent="0.3">
      <c r="B2113" s="182"/>
      <c r="C2113" s="160"/>
      <c r="F2113" s="162"/>
      <c r="G2113" s="163"/>
      <c r="H2113" s="163"/>
      <c r="I2113" s="161"/>
      <c r="J2113" s="163"/>
      <c r="L2113" s="165"/>
      <c r="M2113" s="165"/>
      <c r="N2113" s="165"/>
      <c r="O2113" s="162"/>
      <c r="P2113" s="166"/>
    </row>
    <row r="2114" spans="2:16" s="164" customFormat="1" x14ac:dyDescent="0.3">
      <c r="B2114" s="182"/>
      <c r="C2114" s="160"/>
      <c r="F2114" s="162"/>
      <c r="G2114" s="163"/>
      <c r="H2114" s="163"/>
      <c r="I2114" s="161"/>
      <c r="J2114" s="163"/>
      <c r="L2114" s="165"/>
      <c r="M2114" s="165"/>
      <c r="N2114" s="165"/>
      <c r="O2114" s="162"/>
      <c r="P2114" s="166"/>
    </row>
    <row r="2115" spans="2:16" s="164" customFormat="1" x14ac:dyDescent="0.3">
      <c r="B2115" s="182"/>
      <c r="C2115" s="160"/>
      <c r="F2115" s="162"/>
      <c r="G2115" s="163"/>
      <c r="H2115" s="163"/>
      <c r="I2115" s="161"/>
      <c r="J2115" s="163"/>
      <c r="L2115" s="165"/>
      <c r="M2115" s="165"/>
      <c r="N2115" s="165"/>
      <c r="O2115" s="162"/>
      <c r="P2115" s="166"/>
    </row>
    <row r="2116" spans="2:16" s="164" customFormat="1" x14ac:dyDescent="0.3">
      <c r="B2116" s="182"/>
      <c r="C2116" s="160"/>
      <c r="F2116" s="162"/>
      <c r="G2116" s="163"/>
      <c r="H2116" s="163"/>
      <c r="I2116" s="161"/>
      <c r="J2116" s="163"/>
      <c r="L2116" s="165"/>
      <c r="M2116" s="165"/>
      <c r="N2116" s="165"/>
      <c r="O2116" s="162"/>
      <c r="P2116" s="166"/>
    </row>
    <row r="2117" spans="2:16" s="164" customFormat="1" x14ac:dyDescent="0.3">
      <c r="B2117" s="182"/>
      <c r="C2117" s="160"/>
      <c r="F2117" s="162"/>
      <c r="G2117" s="163"/>
      <c r="H2117" s="163"/>
      <c r="I2117" s="161"/>
      <c r="J2117" s="163"/>
      <c r="L2117" s="165"/>
      <c r="M2117" s="165"/>
      <c r="N2117" s="165"/>
      <c r="O2117" s="162"/>
      <c r="P2117" s="166"/>
    </row>
    <row r="2118" spans="2:16" s="164" customFormat="1" x14ac:dyDescent="0.3">
      <c r="B2118" s="182"/>
      <c r="C2118" s="160"/>
      <c r="F2118" s="162"/>
      <c r="G2118" s="163"/>
      <c r="H2118" s="163"/>
      <c r="I2118" s="161"/>
      <c r="J2118" s="163"/>
      <c r="L2118" s="165"/>
      <c r="M2118" s="165"/>
      <c r="N2118" s="165"/>
      <c r="O2118" s="162"/>
      <c r="P2118" s="166"/>
    </row>
    <row r="2119" spans="2:16" s="164" customFormat="1" x14ac:dyDescent="0.3">
      <c r="B2119" s="182"/>
      <c r="C2119" s="160"/>
      <c r="F2119" s="162"/>
      <c r="G2119" s="163"/>
      <c r="H2119" s="163"/>
      <c r="I2119" s="161"/>
      <c r="J2119" s="163"/>
      <c r="L2119" s="165"/>
      <c r="M2119" s="165"/>
      <c r="N2119" s="165"/>
      <c r="O2119" s="162"/>
      <c r="P2119" s="166"/>
    </row>
    <row r="2120" spans="2:16" s="164" customFormat="1" x14ac:dyDescent="0.3">
      <c r="B2120" s="182"/>
      <c r="C2120" s="160"/>
      <c r="F2120" s="162"/>
      <c r="G2120" s="163"/>
      <c r="H2120" s="163"/>
      <c r="I2120" s="161"/>
      <c r="J2120" s="163"/>
      <c r="L2120" s="165"/>
      <c r="M2120" s="165"/>
      <c r="N2120" s="165"/>
      <c r="O2120" s="162"/>
      <c r="P2120" s="166"/>
    </row>
    <row r="2121" spans="2:16" s="164" customFormat="1" x14ac:dyDescent="0.3">
      <c r="B2121" s="182"/>
      <c r="C2121" s="160"/>
      <c r="F2121" s="162"/>
      <c r="G2121" s="163"/>
      <c r="H2121" s="163"/>
      <c r="I2121" s="161"/>
      <c r="J2121" s="163"/>
      <c r="L2121" s="165"/>
      <c r="M2121" s="165"/>
      <c r="N2121" s="165"/>
      <c r="O2121" s="162"/>
      <c r="P2121" s="166"/>
    </row>
    <row r="2122" spans="2:16" s="164" customFormat="1" x14ac:dyDescent="0.3">
      <c r="B2122" s="182"/>
      <c r="C2122" s="160"/>
      <c r="F2122" s="162"/>
      <c r="G2122" s="163"/>
      <c r="H2122" s="163"/>
      <c r="I2122" s="161"/>
      <c r="J2122" s="163"/>
      <c r="L2122" s="165"/>
      <c r="M2122" s="165"/>
      <c r="N2122" s="165"/>
      <c r="O2122" s="162"/>
      <c r="P2122" s="166"/>
    </row>
    <row r="2123" spans="2:16" s="164" customFormat="1" x14ac:dyDescent="0.3">
      <c r="B2123" s="182"/>
      <c r="C2123" s="160"/>
      <c r="F2123" s="162"/>
      <c r="G2123" s="163"/>
      <c r="H2123" s="163"/>
      <c r="I2123" s="161"/>
      <c r="J2123" s="163"/>
      <c r="L2123" s="165"/>
      <c r="M2123" s="165"/>
      <c r="N2123" s="165"/>
      <c r="O2123" s="162"/>
      <c r="P2123" s="166"/>
    </row>
    <row r="2124" spans="2:16" s="164" customFormat="1" x14ac:dyDescent="0.3">
      <c r="B2124" s="182"/>
      <c r="C2124" s="160"/>
      <c r="F2124" s="162"/>
      <c r="G2124" s="163"/>
      <c r="H2124" s="163"/>
      <c r="I2124" s="161"/>
      <c r="J2124" s="163"/>
      <c r="L2124" s="165"/>
      <c r="M2124" s="165"/>
      <c r="N2124" s="165"/>
      <c r="O2124" s="162"/>
      <c r="P2124" s="166"/>
    </row>
    <row r="2125" spans="2:16" s="164" customFormat="1" x14ac:dyDescent="0.3">
      <c r="B2125" s="182"/>
      <c r="C2125" s="160"/>
      <c r="F2125" s="162"/>
      <c r="G2125" s="163"/>
      <c r="H2125" s="163"/>
      <c r="I2125" s="161"/>
      <c r="J2125" s="163"/>
      <c r="L2125" s="165"/>
      <c r="M2125" s="165"/>
      <c r="N2125" s="165"/>
      <c r="O2125" s="162"/>
      <c r="P2125" s="166"/>
    </row>
    <row r="2126" spans="2:16" s="164" customFormat="1" x14ac:dyDescent="0.3">
      <c r="B2126" s="182"/>
      <c r="C2126" s="160"/>
      <c r="F2126" s="162"/>
      <c r="G2126" s="163"/>
      <c r="H2126" s="163"/>
      <c r="I2126" s="161"/>
      <c r="J2126" s="163"/>
      <c r="L2126" s="165"/>
      <c r="M2126" s="165"/>
      <c r="N2126" s="165"/>
      <c r="O2126" s="162"/>
      <c r="P2126" s="166"/>
    </row>
    <row r="2127" spans="2:16" s="164" customFormat="1" x14ac:dyDescent="0.3">
      <c r="B2127" s="182"/>
      <c r="C2127" s="160"/>
      <c r="F2127" s="162"/>
      <c r="G2127" s="163"/>
      <c r="H2127" s="163"/>
      <c r="I2127" s="161"/>
      <c r="J2127" s="163"/>
      <c r="L2127" s="165"/>
      <c r="M2127" s="165"/>
      <c r="N2127" s="165"/>
      <c r="O2127" s="162"/>
      <c r="P2127" s="166"/>
    </row>
    <row r="2128" spans="2:16" s="164" customFormat="1" x14ac:dyDescent="0.3">
      <c r="B2128" s="182"/>
      <c r="C2128" s="160"/>
      <c r="F2128" s="162"/>
      <c r="G2128" s="163"/>
      <c r="H2128" s="163"/>
      <c r="I2128" s="161"/>
      <c r="J2128" s="163"/>
      <c r="L2128" s="165"/>
      <c r="M2128" s="165"/>
      <c r="N2128" s="165"/>
      <c r="O2128" s="162"/>
      <c r="P2128" s="166"/>
    </row>
    <row r="2129" spans="2:16" s="164" customFormat="1" x14ac:dyDescent="0.3">
      <c r="B2129" s="182"/>
      <c r="C2129" s="160"/>
      <c r="F2129" s="162"/>
      <c r="G2129" s="163"/>
      <c r="H2129" s="163"/>
      <c r="I2129" s="161"/>
      <c r="J2129" s="163"/>
      <c r="L2129" s="165"/>
      <c r="M2129" s="165"/>
      <c r="N2129" s="165"/>
      <c r="O2129" s="162"/>
      <c r="P2129" s="166"/>
    </row>
    <row r="2130" spans="2:16" s="164" customFormat="1" x14ac:dyDescent="0.3">
      <c r="B2130" s="182"/>
      <c r="C2130" s="160"/>
      <c r="F2130" s="162"/>
      <c r="G2130" s="163"/>
      <c r="H2130" s="163"/>
      <c r="I2130" s="161"/>
      <c r="J2130" s="163"/>
      <c r="L2130" s="165"/>
      <c r="M2130" s="165"/>
      <c r="N2130" s="165"/>
      <c r="O2130" s="162"/>
      <c r="P2130" s="166"/>
    </row>
    <row r="2131" spans="2:16" s="164" customFormat="1" x14ac:dyDescent="0.3">
      <c r="B2131" s="182"/>
      <c r="C2131" s="160"/>
      <c r="F2131" s="162"/>
      <c r="G2131" s="163"/>
      <c r="H2131" s="163"/>
      <c r="I2131" s="161"/>
      <c r="J2131" s="163"/>
      <c r="L2131" s="165"/>
      <c r="M2131" s="165"/>
      <c r="N2131" s="165"/>
      <c r="O2131" s="162"/>
      <c r="P2131" s="166"/>
    </row>
    <row r="2132" spans="2:16" s="164" customFormat="1" x14ac:dyDescent="0.3">
      <c r="B2132" s="182"/>
      <c r="C2132" s="160"/>
      <c r="F2132" s="162"/>
      <c r="G2132" s="163"/>
      <c r="H2132" s="163"/>
      <c r="I2132" s="161"/>
      <c r="J2132" s="163"/>
      <c r="L2132" s="165"/>
      <c r="M2132" s="165"/>
      <c r="N2132" s="165"/>
      <c r="O2132" s="162"/>
      <c r="P2132" s="166"/>
    </row>
    <row r="2133" spans="2:16" s="164" customFormat="1" x14ac:dyDescent="0.3">
      <c r="B2133" s="182"/>
      <c r="C2133" s="160"/>
      <c r="F2133" s="162"/>
      <c r="G2133" s="163"/>
      <c r="H2133" s="163"/>
      <c r="I2133" s="161"/>
      <c r="J2133" s="163"/>
      <c r="L2133" s="165"/>
      <c r="M2133" s="165"/>
      <c r="N2133" s="165"/>
      <c r="O2133" s="162"/>
      <c r="P2133" s="166"/>
    </row>
    <row r="2134" spans="2:16" s="164" customFormat="1" x14ac:dyDescent="0.3">
      <c r="B2134" s="182"/>
      <c r="C2134" s="160"/>
      <c r="F2134" s="162"/>
      <c r="G2134" s="163"/>
      <c r="H2134" s="163"/>
      <c r="I2134" s="161"/>
      <c r="J2134" s="163"/>
      <c r="L2134" s="165"/>
      <c r="M2134" s="165"/>
      <c r="N2134" s="165"/>
      <c r="O2134" s="162"/>
      <c r="P2134" s="166"/>
    </row>
    <row r="2135" spans="2:16" s="164" customFormat="1" x14ac:dyDescent="0.3">
      <c r="B2135" s="182"/>
      <c r="C2135" s="160"/>
      <c r="F2135" s="162"/>
      <c r="G2135" s="163"/>
      <c r="H2135" s="163"/>
      <c r="I2135" s="161"/>
      <c r="J2135" s="163"/>
      <c r="L2135" s="165"/>
      <c r="M2135" s="165"/>
      <c r="N2135" s="165"/>
      <c r="O2135" s="162"/>
      <c r="P2135" s="166"/>
    </row>
    <row r="2136" spans="2:16" s="164" customFormat="1" x14ac:dyDescent="0.3">
      <c r="B2136" s="182"/>
      <c r="C2136" s="160"/>
      <c r="F2136" s="162"/>
      <c r="G2136" s="163"/>
      <c r="H2136" s="163"/>
      <c r="I2136" s="161"/>
      <c r="J2136" s="163"/>
      <c r="L2136" s="165"/>
      <c r="M2136" s="165"/>
      <c r="N2136" s="165"/>
      <c r="O2136" s="162"/>
      <c r="P2136" s="166"/>
    </row>
    <row r="2137" spans="2:16" s="164" customFormat="1" x14ac:dyDescent="0.3">
      <c r="B2137" s="182"/>
      <c r="C2137" s="160"/>
      <c r="F2137" s="162"/>
      <c r="G2137" s="163"/>
      <c r="H2137" s="163"/>
      <c r="I2137" s="161"/>
      <c r="J2137" s="163"/>
      <c r="L2137" s="165"/>
      <c r="M2137" s="165"/>
      <c r="N2137" s="165"/>
      <c r="O2137" s="162"/>
      <c r="P2137" s="166"/>
    </row>
    <row r="2138" spans="2:16" s="164" customFormat="1" x14ac:dyDescent="0.3">
      <c r="B2138" s="182"/>
      <c r="C2138" s="160"/>
      <c r="F2138" s="162"/>
      <c r="G2138" s="163"/>
      <c r="H2138" s="163"/>
      <c r="I2138" s="161"/>
      <c r="J2138" s="163"/>
      <c r="L2138" s="165"/>
      <c r="M2138" s="165"/>
      <c r="N2138" s="165"/>
      <c r="O2138" s="162"/>
      <c r="P2138" s="166"/>
    </row>
    <row r="2139" spans="2:16" s="164" customFormat="1" x14ac:dyDescent="0.3">
      <c r="B2139" s="182"/>
      <c r="C2139" s="160"/>
      <c r="F2139" s="162"/>
      <c r="G2139" s="163"/>
      <c r="H2139" s="163"/>
      <c r="I2139" s="161"/>
      <c r="J2139" s="163"/>
      <c r="L2139" s="165"/>
      <c r="M2139" s="165"/>
      <c r="N2139" s="165"/>
      <c r="O2139" s="162"/>
      <c r="P2139" s="166"/>
    </row>
    <row r="2140" spans="2:16" s="164" customFormat="1" x14ac:dyDescent="0.3">
      <c r="B2140" s="182"/>
      <c r="C2140" s="160"/>
      <c r="F2140" s="162"/>
      <c r="G2140" s="163"/>
      <c r="H2140" s="163"/>
      <c r="I2140" s="161"/>
      <c r="J2140" s="163"/>
      <c r="L2140" s="165"/>
      <c r="M2140" s="165"/>
      <c r="N2140" s="165"/>
      <c r="O2140" s="162"/>
      <c r="P2140" s="166"/>
    </row>
    <row r="2141" spans="2:16" s="164" customFormat="1" x14ac:dyDescent="0.3">
      <c r="B2141" s="182"/>
      <c r="C2141" s="160"/>
      <c r="F2141" s="162"/>
      <c r="G2141" s="163"/>
      <c r="H2141" s="163"/>
      <c r="I2141" s="161"/>
      <c r="J2141" s="163"/>
      <c r="L2141" s="165"/>
      <c r="M2141" s="165"/>
      <c r="N2141" s="165"/>
      <c r="O2141" s="162"/>
      <c r="P2141" s="166"/>
    </row>
    <row r="2142" spans="2:16" s="164" customFormat="1" x14ac:dyDescent="0.3">
      <c r="B2142" s="182"/>
      <c r="C2142" s="160"/>
      <c r="F2142" s="162"/>
      <c r="G2142" s="163"/>
      <c r="H2142" s="163"/>
      <c r="I2142" s="161"/>
      <c r="J2142" s="163"/>
      <c r="L2142" s="165"/>
      <c r="M2142" s="165"/>
      <c r="N2142" s="165"/>
      <c r="O2142" s="162"/>
      <c r="P2142" s="166"/>
    </row>
    <row r="2143" spans="2:16" s="164" customFormat="1" x14ac:dyDescent="0.3">
      <c r="B2143" s="182"/>
      <c r="C2143" s="160"/>
      <c r="F2143" s="162"/>
      <c r="G2143" s="163"/>
      <c r="H2143" s="163"/>
      <c r="I2143" s="161"/>
      <c r="J2143" s="163"/>
      <c r="L2143" s="165"/>
      <c r="M2143" s="165"/>
      <c r="N2143" s="165"/>
      <c r="O2143" s="162"/>
      <c r="P2143" s="166"/>
    </row>
    <row r="2144" spans="2:16" s="164" customFormat="1" x14ac:dyDescent="0.3">
      <c r="B2144" s="182"/>
      <c r="C2144" s="160"/>
      <c r="F2144" s="162"/>
      <c r="G2144" s="163"/>
      <c r="H2144" s="163"/>
      <c r="I2144" s="161"/>
      <c r="J2144" s="163"/>
      <c r="L2144" s="165"/>
      <c r="M2144" s="165"/>
      <c r="N2144" s="165"/>
      <c r="O2144" s="162"/>
      <c r="P2144" s="166"/>
    </row>
    <row r="2145" spans="2:16" s="164" customFormat="1" x14ac:dyDescent="0.3">
      <c r="B2145" s="182"/>
      <c r="C2145" s="160"/>
      <c r="F2145" s="162"/>
      <c r="G2145" s="163"/>
      <c r="H2145" s="163"/>
      <c r="I2145" s="161"/>
      <c r="J2145" s="163"/>
      <c r="L2145" s="165"/>
      <c r="M2145" s="165"/>
      <c r="N2145" s="165"/>
      <c r="O2145" s="162"/>
      <c r="P2145" s="166"/>
    </row>
    <row r="2146" spans="2:16" s="164" customFormat="1" x14ac:dyDescent="0.3">
      <c r="B2146" s="182"/>
      <c r="C2146" s="160"/>
      <c r="F2146" s="162"/>
      <c r="G2146" s="163"/>
      <c r="H2146" s="163"/>
      <c r="I2146" s="161"/>
      <c r="J2146" s="163"/>
      <c r="L2146" s="165"/>
      <c r="M2146" s="165"/>
      <c r="N2146" s="165"/>
      <c r="O2146" s="162"/>
      <c r="P2146" s="166"/>
    </row>
    <row r="2147" spans="2:16" s="164" customFormat="1" x14ac:dyDescent="0.3">
      <c r="B2147" s="182"/>
      <c r="C2147" s="160"/>
      <c r="F2147" s="162"/>
      <c r="G2147" s="163"/>
      <c r="H2147" s="163"/>
      <c r="I2147" s="161"/>
      <c r="J2147" s="163"/>
      <c r="L2147" s="165"/>
      <c r="M2147" s="165"/>
      <c r="N2147" s="165"/>
      <c r="O2147" s="162"/>
      <c r="P2147" s="166"/>
    </row>
    <row r="2148" spans="2:16" s="164" customFormat="1" x14ac:dyDescent="0.3">
      <c r="B2148" s="182"/>
      <c r="C2148" s="160"/>
      <c r="F2148" s="162"/>
      <c r="G2148" s="163"/>
      <c r="H2148" s="163"/>
      <c r="I2148" s="161"/>
      <c r="J2148" s="163"/>
      <c r="L2148" s="165"/>
      <c r="M2148" s="165"/>
      <c r="N2148" s="165"/>
      <c r="O2148" s="162"/>
      <c r="P2148" s="166"/>
    </row>
    <row r="2149" spans="2:16" s="164" customFormat="1" x14ac:dyDescent="0.3">
      <c r="B2149" s="182"/>
      <c r="C2149" s="160"/>
      <c r="F2149" s="162"/>
      <c r="G2149" s="163"/>
      <c r="H2149" s="163"/>
      <c r="I2149" s="161"/>
      <c r="J2149" s="163"/>
      <c r="L2149" s="165"/>
      <c r="M2149" s="165"/>
      <c r="N2149" s="165"/>
      <c r="O2149" s="162"/>
      <c r="P2149" s="166"/>
    </row>
    <row r="2150" spans="2:16" s="164" customFormat="1" x14ac:dyDescent="0.3">
      <c r="B2150" s="182"/>
      <c r="C2150" s="160"/>
      <c r="F2150" s="162"/>
      <c r="G2150" s="163"/>
      <c r="H2150" s="163"/>
      <c r="I2150" s="161"/>
      <c r="J2150" s="163"/>
      <c r="L2150" s="165"/>
      <c r="M2150" s="165"/>
      <c r="N2150" s="165"/>
      <c r="O2150" s="162"/>
      <c r="P2150" s="166"/>
    </row>
    <row r="2151" spans="2:16" s="164" customFormat="1" x14ac:dyDescent="0.3">
      <c r="B2151" s="182"/>
      <c r="C2151" s="160"/>
      <c r="F2151" s="162"/>
      <c r="G2151" s="163"/>
      <c r="H2151" s="163"/>
      <c r="I2151" s="161"/>
      <c r="J2151" s="163"/>
      <c r="L2151" s="165"/>
      <c r="M2151" s="165"/>
      <c r="N2151" s="165"/>
      <c r="O2151" s="162"/>
      <c r="P2151" s="166"/>
    </row>
    <row r="2152" spans="2:16" s="164" customFormat="1" x14ac:dyDescent="0.3">
      <c r="B2152" s="182"/>
      <c r="C2152" s="160"/>
      <c r="F2152" s="162"/>
      <c r="G2152" s="163"/>
      <c r="H2152" s="163"/>
      <c r="I2152" s="161"/>
      <c r="J2152" s="163"/>
      <c r="L2152" s="165"/>
      <c r="M2152" s="165"/>
      <c r="N2152" s="165"/>
      <c r="O2152" s="162"/>
      <c r="P2152" s="166"/>
    </row>
    <row r="2153" spans="2:16" s="164" customFormat="1" x14ac:dyDescent="0.3">
      <c r="B2153" s="182"/>
      <c r="C2153" s="160"/>
      <c r="F2153" s="162"/>
      <c r="G2153" s="163"/>
      <c r="H2153" s="163"/>
      <c r="I2153" s="161"/>
      <c r="J2153" s="163"/>
      <c r="L2153" s="165"/>
      <c r="M2153" s="165"/>
      <c r="N2153" s="165"/>
      <c r="O2153" s="162"/>
      <c r="P2153" s="166"/>
    </row>
    <row r="2154" spans="2:16" s="164" customFormat="1" x14ac:dyDescent="0.3">
      <c r="B2154" s="182"/>
      <c r="C2154" s="160"/>
      <c r="F2154" s="162"/>
      <c r="G2154" s="163"/>
      <c r="H2154" s="163"/>
      <c r="I2154" s="161"/>
      <c r="J2154" s="163"/>
      <c r="L2154" s="165"/>
      <c r="M2154" s="165"/>
      <c r="N2154" s="165"/>
      <c r="O2154" s="162"/>
      <c r="P2154" s="166"/>
    </row>
    <row r="2155" spans="2:16" s="164" customFormat="1" x14ac:dyDescent="0.3">
      <c r="B2155" s="182"/>
      <c r="C2155" s="160"/>
      <c r="F2155" s="162"/>
      <c r="G2155" s="163"/>
      <c r="H2155" s="163"/>
      <c r="I2155" s="161"/>
      <c r="J2155" s="163"/>
      <c r="L2155" s="165"/>
      <c r="M2155" s="165"/>
      <c r="N2155" s="165"/>
      <c r="O2155" s="162"/>
      <c r="P2155" s="166"/>
    </row>
    <row r="2156" spans="2:16" s="164" customFormat="1" x14ac:dyDescent="0.3">
      <c r="B2156" s="182"/>
      <c r="C2156" s="160"/>
      <c r="F2156" s="162"/>
      <c r="G2156" s="163"/>
      <c r="H2156" s="163"/>
      <c r="I2156" s="161"/>
      <c r="J2156" s="163"/>
      <c r="L2156" s="165"/>
      <c r="M2156" s="165"/>
      <c r="N2156" s="165"/>
      <c r="O2156" s="162"/>
      <c r="P2156" s="166"/>
    </row>
    <row r="2157" spans="2:16" s="164" customFormat="1" x14ac:dyDescent="0.3">
      <c r="B2157" s="182"/>
      <c r="C2157" s="160"/>
      <c r="F2157" s="162"/>
      <c r="G2157" s="163"/>
      <c r="H2157" s="163"/>
      <c r="I2157" s="161"/>
      <c r="J2157" s="163"/>
      <c r="L2157" s="165"/>
      <c r="M2157" s="165"/>
      <c r="N2157" s="165"/>
      <c r="O2157" s="162"/>
      <c r="P2157" s="166"/>
    </row>
    <row r="2158" spans="2:16" s="164" customFormat="1" x14ac:dyDescent="0.3">
      <c r="B2158" s="182"/>
      <c r="C2158" s="160"/>
      <c r="F2158" s="162"/>
      <c r="G2158" s="163"/>
      <c r="H2158" s="163"/>
      <c r="I2158" s="161"/>
      <c r="J2158" s="163"/>
      <c r="L2158" s="165"/>
      <c r="M2158" s="165"/>
      <c r="N2158" s="165"/>
      <c r="O2158" s="162"/>
      <c r="P2158" s="166"/>
    </row>
    <row r="2159" spans="2:16" s="164" customFormat="1" x14ac:dyDescent="0.3">
      <c r="B2159" s="182"/>
      <c r="C2159" s="160"/>
      <c r="F2159" s="162"/>
      <c r="G2159" s="163"/>
      <c r="H2159" s="163"/>
      <c r="I2159" s="161"/>
      <c r="J2159" s="163"/>
      <c r="L2159" s="165"/>
      <c r="M2159" s="165"/>
      <c r="N2159" s="165"/>
      <c r="O2159" s="162"/>
      <c r="P2159" s="166"/>
    </row>
    <row r="2160" spans="2:16" s="164" customFormat="1" x14ac:dyDescent="0.3">
      <c r="B2160" s="182"/>
      <c r="C2160" s="160"/>
      <c r="F2160" s="162"/>
      <c r="G2160" s="163"/>
      <c r="H2160" s="163"/>
      <c r="I2160" s="161"/>
      <c r="J2160" s="163"/>
      <c r="L2160" s="165"/>
      <c r="M2160" s="165"/>
      <c r="N2160" s="165"/>
      <c r="O2160" s="162"/>
      <c r="P2160" s="166"/>
    </row>
    <row r="2161" spans="2:16" s="164" customFormat="1" x14ac:dyDescent="0.3">
      <c r="B2161" s="182"/>
      <c r="C2161" s="160"/>
      <c r="F2161" s="162"/>
      <c r="G2161" s="163"/>
      <c r="H2161" s="163"/>
      <c r="I2161" s="161"/>
      <c r="J2161" s="163"/>
      <c r="L2161" s="165"/>
      <c r="M2161" s="165"/>
      <c r="N2161" s="165"/>
      <c r="O2161" s="162"/>
      <c r="P2161" s="166"/>
    </row>
    <row r="2162" spans="2:16" s="164" customFormat="1" x14ac:dyDescent="0.3">
      <c r="B2162" s="182"/>
      <c r="C2162" s="160"/>
      <c r="F2162" s="162"/>
      <c r="G2162" s="163"/>
      <c r="H2162" s="163"/>
      <c r="I2162" s="161"/>
      <c r="J2162" s="163"/>
      <c r="L2162" s="165"/>
      <c r="M2162" s="165"/>
      <c r="N2162" s="165"/>
      <c r="O2162" s="162"/>
      <c r="P2162" s="166"/>
    </row>
    <row r="2163" spans="2:16" s="164" customFormat="1" x14ac:dyDescent="0.3">
      <c r="B2163" s="182"/>
      <c r="C2163" s="160"/>
      <c r="F2163" s="162"/>
      <c r="G2163" s="163"/>
      <c r="H2163" s="163"/>
      <c r="I2163" s="161"/>
      <c r="J2163" s="163"/>
      <c r="L2163" s="165"/>
      <c r="M2163" s="165"/>
      <c r="N2163" s="165"/>
      <c r="O2163" s="162"/>
      <c r="P2163" s="166"/>
    </row>
    <row r="2164" spans="2:16" s="164" customFormat="1" x14ac:dyDescent="0.3">
      <c r="B2164" s="182"/>
      <c r="C2164" s="160"/>
      <c r="F2164" s="162"/>
      <c r="G2164" s="163"/>
      <c r="H2164" s="163"/>
      <c r="I2164" s="161"/>
      <c r="J2164" s="163"/>
      <c r="L2164" s="165"/>
      <c r="M2164" s="165"/>
      <c r="N2164" s="165"/>
      <c r="O2164" s="162"/>
      <c r="P2164" s="166"/>
    </row>
    <row r="2165" spans="2:16" s="164" customFormat="1" x14ac:dyDescent="0.3">
      <c r="B2165" s="182"/>
      <c r="C2165" s="160"/>
      <c r="F2165" s="162"/>
      <c r="G2165" s="163"/>
      <c r="H2165" s="163"/>
      <c r="I2165" s="161"/>
      <c r="J2165" s="163"/>
      <c r="L2165" s="165"/>
      <c r="M2165" s="165"/>
      <c r="N2165" s="165"/>
      <c r="O2165" s="162"/>
      <c r="P2165" s="166"/>
    </row>
    <row r="2166" spans="2:16" s="164" customFormat="1" x14ac:dyDescent="0.3">
      <c r="B2166" s="182"/>
      <c r="C2166" s="160"/>
      <c r="F2166" s="162"/>
      <c r="G2166" s="163"/>
      <c r="H2166" s="163"/>
      <c r="I2166" s="161"/>
      <c r="J2166" s="163"/>
      <c r="L2166" s="165"/>
      <c r="M2166" s="165"/>
      <c r="N2166" s="165"/>
      <c r="O2166" s="162"/>
      <c r="P2166" s="166"/>
    </row>
    <row r="2167" spans="2:16" s="164" customFormat="1" x14ac:dyDescent="0.3">
      <c r="B2167" s="182"/>
      <c r="C2167" s="160"/>
      <c r="F2167" s="162"/>
      <c r="G2167" s="163"/>
      <c r="H2167" s="163"/>
      <c r="I2167" s="161"/>
      <c r="J2167" s="163"/>
      <c r="L2167" s="165"/>
      <c r="M2167" s="165"/>
      <c r="N2167" s="165"/>
      <c r="O2167" s="162"/>
      <c r="P2167" s="166"/>
    </row>
    <row r="2168" spans="2:16" s="164" customFormat="1" x14ac:dyDescent="0.3">
      <c r="B2168" s="182"/>
      <c r="C2168" s="160"/>
      <c r="F2168" s="162"/>
      <c r="G2168" s="163"/>
      <c r="H2168" s="163"/>
      <c r="I2168" s="161"/>
      <c r="J2168" s="163"/>
      <c r="L2168" s="165"/>
      <c r="M2168" s="165"/>
      <c r="N2168" s="165"/>
      <c r="O2168" s="162"/>
      <c r="P2168" s="166"/>
    </row>
    <row r="2169" spans="2:16" s="164" customFormat="1" x14ac:dyDescent="0.3">
      <c r="B2169" s="182"/>
      <c r="C2169" s="160"/>
      <c r="F2169" s="162"/>
      <c r="G2169" s="163"/>
      <c r="H2169" s="163"/>
      <c r="I2169" s="161"/>
      <c r="J2169" s="163"/>
      <c r="L2169" s="165"/>
      <c r="M2169" s="165"/>
      <c r="N2169" s="165"/>
      <c r="O2169" s="162"/>
      <c r="P2169" s="166"/>
    </row>
    <row r="2170" spans="2:16" s="164" customFormat="1" x14ac:dyDescent="0.3">
      <c r="B2170" s="182"/>
      <c r="C2170" s="160"/>
      <c r="F2170" s="162"/>
      <c r="G2170" s="163"/>
      <c r="H2170" s="163"/>
      <c r="I2170" s="161"/>
      <c r="J2170" s="163"/>
      <c r="L2170" s="165"/>
      <c r="M2170" s="165"/>
      <c r="N2170" s="165"/>
      <c r="O2170" s="162"/>
      <c r="P2170" s="166"/>
    </row>
    <row r="2171" spans="2:16" s="164" customFormat="1" x14ac:dyDescent="0.3">
      <c r="B2171" s="182"/>
      <c r="C2171" s="160"/>
      <c r="F2171" s="162"/>
      <c r="G2171" s="163"/>
      <c r="H2171" s="163"/>
      <c r="I2171" s="161"/>
      <c r="J2171" s="163"/>
      <c r="L2171" s="165"/>
      <c r="M2171" s="165"/>
      <c r="N2171" s="165"/>
      <c r="O2171" s="162"/>
      <c r="P2171" s="166"/>
    </row>
    <row r="2172" spans="2:16" s="164" customFormat="1" x14ac:dyDescent="0.3">
      <c r="B2172" s="182"/>
      <c r="C2172" s="160"/>
      <c r="F2172" s="162"/>
      <c r="G2172" s="163"/>
      <c r="H2172" s="163"/>
      <c r="I2172" s="161"/>
      <c r="J2172" s="163"/>
      <c r="L2172" s="165"/>
      <c r="M2172" s="165"/>
      <c r="N2172" s="165"/>
      <c r="O2172" s="162"/>
      <c r="P2172" s="166"/>
    </row>
    <row r="2173" spans="2:16" s="164" customFormat="1" x14ac:dyDescent="0.3">
      <c r="B2173" s="182"/>
      <c r="C2173" s="160"/>
      <c r="F2173" s="162"/>
      <c r="G2173" s="163"/>
      <c r="H2173" s="163"/>
      <c r="I2173" s="161"/>
      <c r="J2173" s="163"/>
      <c r="L2173" s="165"/>
      <c r="M2173" s="165"/>
      <c r="N2173" s="165"/>
      <c r="O2173" s="162"/>
      <c r="P2173" s="166"/>
    </row>
    <row r="2174" spans="2:16" s="164" customFormat="1" x14ac:dyDescent="0.3">
      <c r="B2174" s="182"/>
      <c r="C2174" s="160"/>
      <c r="F2174" s="162"/>
      <c r="G2174" s="163"/>
      <c r="H2174" s="163"/>
      <c r="I2174" s="161"/>
      <c r="J2174" s="163"/>
      <c r="L2174" s="165"/>
      <c r="M2174" s="165"/>
      <c r="N2174" s="165"/>
      <c r="O2174" s="162"/>
      <c r="P2174" s="166"/>
    </row>
    <row r="2175" spans="2:16" s="164" customFormat="1" x14ac:dyDescent="0.3">
      <c r="B2175" s="182"/>
      <c r="C2175" s="160"/>
      <c r="F2175" s="162"/>
      <c r="G2175" s="163"/>
      <c r="H2175" s="163"/>
      <c r="I2175" s="161"/>
      <c r="J2175" s="163"/>
      <c r="L2175" s="165"/>
      <c r="M2175" s="165"/>
      <c r="N2175" s="165"/>
      <c r="O2175" s="162"/>
      <c r="P2175" s="166"/>
    </row>
    <row r="2176" spans="2:16" s="164" customFormat="1" x14ac:dyDescent="0.3">
      <c r="B2176" s="182"/>
      <c r="C2176" s="160"/>
      <c r="F2176" s="162"/>
      <c r="G2176" s="163"/>
      <c r="H2176" s="163"/>
      <c r="I2176" s="161"/>
      <c r="J2176" s="163"/>
      <c r="L2176" s="165"/>
      <c r="M2176" s="165"/>
      <c r="N2176" s="165"/>
      <c r="O2176" s="162"/>
      <c r="P2176" s="166"/>
    </row>
    <row r="2177" spans="2:16" s="164" customFormat="1" x14ac:dyDescent="0.3">
      <c r="B2177" s="182"/>
      <c r="C2177" s="160"/>
      <c r="F2177" s="162"/>
      <c r="G2177" s="163"/>
      <c r="H2177" s="163"/>
      <c r="I2177" s="161"/>
      <c r="J2177" s="163"/>
      <c r="L2177" s="165"/>
      <c r="M2177" s="165"/>
      <c r="N2177" s="165"/>
      <c r="O2177" s="162"/>
      <c r="P2177" s="166"/>
    </row>
    <row r="2178" spans="2:16" s="164" customFormat="1" x14ac:dyDescent="0.3">
      <c r="B2178" s="182"/>
      <c r="C2178" s="160"/>
      <c r="F2178" s="162"/>
      <c r="G2178" s="163"/>
      <c r="H2178" s="163"/>
      <c r="I2178" s="161"/>
      <c r="J2178" s="163"/>
      <c r="L2178" s="165"/>
      <c r="M2178" s="165"/>
      <c r="N2178" s="165"/>
      <c r="O2178" s="162"/>
      <c r="P2178" s="166"/>
    </row>
    <row r="2179" spans="2:16" s="164" customFormat="1" x14ac:dyDescent="0.3">
      <c r="B2179" s="182"/>
      <c r="C2179" s="160"/>
      <c r="F2179" s="162"/>
      <c r="G2179" s="163"/>
      <c r="H2179" s="163"/>
      <c r="I2179" s="161"/>
      <c r="J2179" s="163"/>
      <c r="L2179" s="165"/>
      <c r="M2179" s="165"/>
      <c r="N2179" s="165"/>
      <c r="O2179" s="162"/>
      <c r="P2179" s="166"/>
    </row>
    <row r="2180" spans="2:16" s="164" customFormat="1" x14ac:dyDescent="0.3">
      <c r="B2180" s="182"/>
      <c r="C2180" s="160"/>
      <c r="F2180" s="162"/>
      <c r="G2180" s="163"/>
      <c r="H2180" s="163"/>
      <c r="I2180" s="161"/>
      <c r="J2180" s="163"/>
      <c r="L2180" s="165"/>
      <c r="M2180" s="165"/>
      <c r="N2180" s="165"/>
      <c r="O2180" s="162"/>
      <c r="P2180" s="166"/>
    </row>
    <row r="2181" spans="2:16" s="164" customFormat="1" x14ac:dyDescent="0.3">
      <c r="B2181" s="182"/>
      <c r="C2181" s="160"/>
      <c r="F2181" s="162"/>
      <c r="G2181" s="163"/>
      <c r="H2181" s="163"/>
      <c r="I2181" s="161"/>
      <c r="J2181" s="163"/>
      <c r="L2181" s="165"/>
      <c r="M2181" s="165"/>
      <c r="N2181" s="165"/>
      <c r="O2181" s="162"/>
      <c r="P2181" s="166"/>
    </row>
    <row r="2182" spans="2:16" s="164" customFormat="1" x14ac:dyDescent="0.3">
      <c r="B2182" s="182"/>
      <c r="C2182" s="160"/>
      <c r="F2182" s="162"/>
      <c r="G2182" s="163"/>
      <c r="H2182" s="163"/>
      <c r="I2182" s="161"/>
      <c r="J2182" s="163"/>
      <c r="L2182" s="165"/>
      <c r="M2182" s="165"/>
      <c r="N2182" s="165"/>
      <c r="O2182" s="162"/>
      <c r="P2182" s="166"/>
    </row>
    <row r="2183" spans="2:16" s="164" customFormat="1" x14ac:dyDescent="0.3">
      <c r="B2183" s="182"/>
      <c r="C2183" s="160"/>
      <c r="F2183" s="162"/>
      <c r="G2183" s="163"/>
      <c r="H2183" s="163"/>
      <c r="I2183" s="161"/>
      <c r="J2183" s="163"/>
      <c r="L2183" s="165"/>
      <c r="M2183" s="165"/>
      <c r="N2183" s="165"/>
      <c r="O2183" s="162"/>
      <c r="P2183" s="166"/>
    </row>
    <row r="2184" spans="2:16" s="164" customFormat="1" x14ac:dyDescent="0.3">
      <c r="B2184" s="182"/>
      <c r="C2184" s="160"/>
      <c r="F2184" s="162"/>
      <c r="G2184" s="163"/>
      <c r="H2184" s="163"/>
      <c r="I2184" s="161"/>
      <c r="J2184" s="163"/>
      <c r="L2184" s="165"/>
      <c r="M2184" s="165"/>
      <c r="N2184" s="165"/>
      <c r="O2184" s="162"/>
      <c r="P2184" s="166"/>
    </row>
    <row r="2185" spans="2:16" s="164" customFormat="1" x14ac:dyDescent="0.3">
      <c r="B2185" s="182"/>
      <c r="C2185" s="160"/>
      <c r="F2185" s="162"/>
      <c r="G2185" s="163"/>
      <c r="H2185" s="163"/>
      <c r="I2185" s="161"/>
      <c r="J2185" s="163"/>
      <c r="L2185" s="165"/>
      <c r="M2185" s="165"/>
      <c r="N2185" s="165"/>
      <c r="O2185" s="162"/>
      <c r="P2185" s="166"/>
    </row>
    <row r="2186" spans="2:16" s="164" customFormat="1" x14ac:dyDescent="0.3">
      <c r="B2186" s="182"/>
      <c r="C2186" s="160"/>
      <c r="F2186" s="162"/>
      <c r="G2186" s="163"/>
      <c r="H2186" s="163"/>
      <c r="I2186" s="161"/>
      <c r="J2186" s="163"/>
      <c r="L2186" s="165"/>
      <c r="M2186" s="165"/>
      <c r="N2186" s="165"/>
      <c r="O2186" s="162"/>
      <c r="P2186" s="166"/>
    </row>
    <row r="2187" spans="2:16" s="164" customFormat="1" x14ac:dyDescent="0.3">
      <c r="B2187" s="182"/>
      <c r="C2187" s="160"/>
      <c r="F2187" s="162"/>
      <c r="G2187" s="163"/>
      <c r="H2187" s="163"/>
      <c r="I2187" s="161"/>
      <c r="J2187" s="163"/>
      <c r="L2187" s="165"/>
      <c r="M2187" s="165"/>
      <c r="N2187" s="165"/>
      <c r="O2187" s="162"/>
      <c r="P2187" s="166"/>
    </row>
    <row r="2188" spans="2:16" s="164" customFormat="1" x14ac:dyDescent="0.3">
      <c r="B2188" s="182"/>
      <c r="C2188" s="160"/>
      <c r="F2188" s="162"/>
      <c r="G2188" s="163"/>
      <c r="H2188" s="163"/>
      <c r="I2188" s="161"/>
      <c r="J2188" s="163"/>
      <c r="L2188" s="165"/>
      <c r="M2188" s="165"/>
      <c r="N2188" s="165"/>
      <c r="O2188" s="162"/>
      <c r="P2188" s="166"/>
    </row>
    <row r="2189" spans="2:16" s="164" customFormat="1" x14ac:dyDescent="0.3">
      <c r="B2189" s="182"/>
      <c r="C2189" s="160"/>
      <c r="F2189" s="162"/>
      <c r="G2189" s="163"/>
      <c r="H2189" s="163"/>
      <c r="I2189" s="161"/>
      <c r="J2189" s="163"/>
      <c r="L2189" s="165"/>
      <c r="M2189" s="165"/>
      <c r="N2189" s="165"/>
      <c r="O2189" s="162"/>
      <c r="P2189" s="166"/>
    </row>
    <row r="2190" spans="2:16" s="164" customFormat="1" x14ac:dyDescent="0.3">
      <c r="B2190" s="182"/>
      <c r="C2190" s="160"/>
      <c r="F2190" s="162"/>
      <c r="G2190" s="163"/>
      <c r="H2190" s="163"/>
      <c r="I2190" s="161"/>
      <c r="J2190" s="163"/>
      <c r="L2190" s="165"/>
      <c r="M2190" s="165"/>
      <c r="N2190" s="165"/>
      <c r="O2190" s="162"/>
      <c r="P2190" s="166"/>
    </row>
    <row r="2191" spans="2:16" s="164" customFormat="1" x14ac:dyDescent="0.3">
      <c r="B2191" s="182"/>
      <c r="C2191" s="160"/>
      <c r="F2191" s="162"/>
      <c r="G2191" s="163"/>
      <c r="H2191" s="163"/>
      <c r="I2191" s="161"/>
      <c r="J2191" s="163"/>
      <c r="L2191" s="165"/>
      <c r="M2191" s="165"/>
      <c r="N2191" s="165"/>
      <c r="O2191" s="162"/>
      <c r="P2191" s="166"/>
    </row>
    <row r="2192" spans="2:16" s="164" customFormat="1" x14ac:dyDescent="0.3">
      <c r="B2192" s="182"/>
      <c r="C2192" s="160"/>
      <c r="F2192" s="162"/>
      <c r="G2192" s="163"/>
      <c r="H2192" s="163"/>
      <c r="I2192" s="161"/>
      <c r="J2192" s="163"/>
      <c r="L2192" s="165"/>
      <c r="M2192" s="165"/>
      <c r="N2192" s="165"/>
      <c r="O2192" s="162"/>
      <c r="P2192" s="166"/>
    </row>
    <row r="2193" spans="2:16" s="164" customFormat="1" x14ac:dyDescent="0.3">
      <c r="B2193" s="182"/>
      <c r="C2193" s="160"/>
      <c r="F2193" s="162"/>
      <c r="G2193" s="163"/>
      <c r="H2193" s="163"/>
      <c r="I2193" s="161"/>
      <c r="J2193" s="163"/>
      <c r="L2193" s="165"/>
      <c r="M2193" s="165"/>
      <c r="N2193" s="165"/>
      <c r="O2193" s="162"/>
      <c r="P2193" s="166"/>
    </row>
    <row r="2194" spans="2:16" s="164" customFormat="1" x14ac:dyDescent="0.3">
      <c r="B2194" s="182"/>
      <c r="C2194" s="160"/>
      <c r="F2194" s="162"/>
      <c r="G2194" s="163"/>
      <c r="H2194" s="163"/>
      <c r="I2194" s="161"/>
      <c r="J2194" s="163"/>
      <c r="L2194" s="165"/>
      <c r="M2194" s="165"/>
      <c r="N2194" s="165"/>
      <c r="O2194" s="162"/>
      <c r="P2194" s="166"/>
    </row>
    <row r="2195" spans="2:16" s="164" customFormat="1" x14ac:dyDescent="0.3">
      <c r="B2195" s="182"/>
      <c r="C2195" s="160"/>
      <c r="F2195" s="162"/>
      <c r="G2195" s="163"/>
      <c r="H2195" s="163"/>
      <c r="I2195" s="161"/>
      <c r="J2195" s="163"/>
      <c r="L2195" s="165"/>
      <c r="M2195" s="165"/>
      <c r="N2195" s="165"/>
      <c r="O2195" s="162"/>
      <c r="P2195" s="166"/>
    </row>
    <row r="2196" spans="2:16" s="164" customFormat="1" x14ac:dyDescent="0.3">
      <c r="B2196" s="182"/>
      <c r="C2196" s="160"/>
      <c r="F2196" s="162"/>
      <c r="G2196" s="163"/>
      <c r="H2196" s="163"/>
      <c r="I2196" s="161"/>
      <c r="J2196" s="163"/>
      <c r="L2196" s="165"/>
      <c r="M2196" s="165"/>
      <c r="N2196" s="165"/>
      <c r="O2196" s="162"/>
      <c r="P2196" s="166"/>
    </row>
    <row r="2197" spans="2:16" s="164" customFormat="1" x14ac:dyDescent="0.3">
      <c r="B2197" s="182"/>
      <c r="C2197" s="160"/>
      <c r="F2197" s="162"/>
      <c r="G2197" s="163"/>
      <c r="H2197" s="163"/>
      <c r="I2197" s="161"/>
      <c r="J2197" s="163"/>
      <c r="L2197" s="165"/>
      <c r="M2197" s="165"/>
      <c r="N2197" s="165"/>
      <c r="O2197" s="162"/>
      <c r="P2197" s="166"/>
    </row>
    <row r="2198" spans="2:16" s="164" customFormat="1" x14ac:dyDescent="0.3">
      <c r="B2198" s="182"/>
      <c r="C2198" s="160"/>
      <c r="F2198" s="162"/>
      <c r="G2198" s="163"/>
      <c r="H2198" s="163"/>
      <c r="I2198" s="161"/>
      <c r="J2198" s="163"/>
      <c r="L2198" s="165"/>
      <c r="M2198" s="165"/>
      <c r="N2198" s="165"/>
      <c r="O2198" s="162"/>
      <c r="P2198" s="166"/>
    </row>
    <row r="2199" spans="2:16" s="164" customFormat="1" x14ac:dyDescent="0.3">
      <c r="B2199" s="182"/>
      <c r="C2199" s="160"/>
      <c r="F2199" s="162"/>
      <c r="G2199" s="163"/>
      <c r="H2199" s="163"/>
      <c r="I2199" s="161"/>
      <c r="J2199" s="163"/>
      <c r="L2199" s="165"/>
      <c r="M2199" s="165"/>
      <c r="N2199" s="165"/>
      <c r="O2199" s="162"/>
      <c r="P2199" s="166"/>
    </row>
    <row r="2200" spans="2:16" s="164" customFormat="1" x14ac:dyDescent="0.3">
      <c r="B2200" s="182"/>
      <c r="C2200" s="160"/>
      <c r="F2200" s="162"/>
      <c r="G2200" s="163"/>
      <c r="H2200" s="163"/>
      <c r="I2200" s="161"/>
      <c r="J2200" s="163"/>
      <c r="L2200" s="165"/>
      <c r="M2200" s="165"/>
      <c r="N2200" s="165"/>
      <c r="O2200" s="162"/>
      <c r="P2200" s="166"/>
    </row>
    <row r="2201" spans="2:16" s="164" customFormat="1" x14ac:dyDescent="0.3">
      <c r="B2201" s="182"/>
      <c r="C2201" s="160"/>
      <c r="F2201" s="162"/>
      <c r="G2201" s="163"/>
      <c r="H2201" s="163"/>
      <c r="I2201" s="161"/>
      <c r="J2201" s="163"/>
      <c r="L2201" s="165"/>
      <c r="M2201" s="165"/>
      <c r="N2201" s="165"/>
      <c r="O2201" s="162"/>
      <c r="P2201" s="166"/>
    </row>
    <row r="2202" spans="2:16" s="164" customFormat="1" x14ac:dyDescent="0.3">
      <c r="B2202" s="182"/>
      <c r="C2202" s="160"/>
      <c r="F2202" s="162"/>
      <c r="G2202" s="163"/>
      <c r="H2202" s="163"/>
      <c r="I2202" s="161"/>
      <c r="J2202" s="163"/>
      <c r="L2202" s="165"/>
      <c r="M2202" s="165"/>
      <c r="N2202" s="165"/>
      <c r="O2202" s="162"/>
      <c r="P2202" s="166"/>
    </row>
    <row r="2203" spans="2:16" s="164" customFormat="1" x14ac:dyDescent="0.3">
      <c r="B2203" s="182"/>
      <c r="C2203" s="160"/>
      <c r="F2203" s="162"/>
      <c r="G2203" s="163"/>
      <c r="H2203" s="163"/>
      <c r="I2203" s="161"/>
      <c r="J2203" s="163"/>
      <c r="L2203" s="165"/>
      <c r="M2203" s="165"/>
      <c r="N2203" s="165"/>
      <c r="O2203" s="162"/>
      <c r="P2203" s="166"/>
    </row>
    <row r="2204" spans="2:16" s="164" customFormat="1" x14ac:dyDescent="0.3">
      <c r="B2204" s="182"/>
      <c r="C2204" s="160"/>
      <c r="F2204" s="162"/>
      <c r="G2204" s="163"/>
      <c r="H2204" s="163"/>
      <c r="I2204" s="161"/>
      <c r="J2204" s="163"/>
      <c r="L2204" s="165"/>
      <c r="M2204" s="165"/>
      <c r="N2204" s="165"/>
      <c r="O2204" s="162"/>
      <c r="P2204" s="166"/>
    </row>
    <row r="2205" spans="2:16" s="164" customFormat="1" x14ac:dyDescent="0.3">
      <c r="B2205" s="182"/>
      <c r="C2205" s="160"/>
      <c r="F2205" s="162"/>
      <c r="G2205" s="163"/>
      <c r="H2205" s="163"/>
      <c r="I2205" s="161"/>
      <c r="J2205" s="163"/>
      <c r="L2205" s="165"/>
      <c r="M2205" s="165"/>
      <c r="N2205" s="165"/>
      <c r="O2205" s="162"/>
      <c r="P2205" s="166"/>
    </row>
    <row r="2206" spans="2:16" s="164" customFormat="1" x14ac:dyDescent="0.3">
      <c r="B2206" s="182"/>
      <c r="C2206" s="160"/>
      <c r="F2206" s="162"/>
      <c r="G2206" s="163"/>
      <c r="H2206" s="163"/>
      <c r="I2206" s="161"/>
      <c r="J2206" s="163"/>
      <c r="L2206" s="165"/>
      <c r="M2206" s="165"/>
      <c r="N2206" s="165"/>
      <c r="O2206" s="162"/>
      <c r="P2206" s="166"/>
    </row>
    <row r="2207" spans="2:16" s="164" customFormat="1" x14ac:dyDescent="0.3">
      <c r="B2207" s="182"/>
      <c r="C2207" s="160"/>
      <c r="F2207" s="162"/>
      <c r="G2207" s="163"/>
      <c r="H2207" s="163"/>
      <c r="I2207" s="161"/>
      <c r="J2207" s="163"/>
      <c r="L2207" s="165"/>
      <c r="M2207" s="165"/>
      <c r="N2207" s="165"/>
      <c r="O2207" s="162"/>
      <c r="P2207" s="166"/>
    </row>
    <row r="2208" spans="2:16" s="164" customFormat="1" x14ac:dyDescent="0.3">
      <c r="B2208" s="182"/>
      <c r="C2208" s="160"/>
      <c r="F2208" s="162"/>
      <c r="G2208" s="163"/>
      <c r="H2208" s="163"/>
      <c r="I2208" s="161"/>
      <c r="J2208" s="163"/>
      <c r="L2208" s="165"/>
      <c r="M2208" s="165"/>
      <c r="N2208" s="165"/>
      <c r="O2208" s="162"/>
      <c r="P2208" s="166"/>
    </row>
    <row r="2209" spans="2:16" s="164" customFormat="1" x14ac:dyDescent="0.3">
      <c r="B2209" s="182"/>
      <c r="C2209" s="160"/>
      <c r="F2209" s="162"/>
      <c r="G2209" s="163"/>
      <c r="H2209" s="163"/>
      <c r="I2209" s="161"/>
      <c r="J2209" s="163"/>
      <c r="L2209" s="165"/>
      <c r="M2209" s="165"/>
      <c r="N2209" s="165"/>
      <c r="O2209" s="162"/>
      <c r="P2209" s="166"/>
    </row>
    <row r="2210" spans="2:16" s="164" customFormat="1" x14ac:dyDescent="0.3">
      <c r="B2210" s="182"/>
      <c r="C2210" s="160"/>
      <c r="F2210" s="162"/>
      <c r="G2210" s="163"/>
      <c r="H2210" s="163"/>
      <c r="I2210" s="161"/>
      <c r="J2210" s="163"/>
      <c r="L2210" s="165"/>
      <c r="M2210" s="165"/>
      <c r="N2210" s="165"/>
      <c r="O2210" s="162"/>
      <c r="P2210" s="166"/>
    </row>
    <row r="2211" spans="2:16" s="164" customFormat="1" x14ac:dyDescent="0.3">
      <c r="B2211" s="182"/>
      <c r="C2211" s="160"/>
      <c r="F2211" s="162"/>
      <c r="G2211" s="163"/>
      <c r="H2211" s="163"/>
      <c r="I2211" s="161"/>
      <c r="J2211" s="163"/>
      <c r="L2211" s="165"/>
      <c r="M2211" s="165"/>
      <c r="N2211" s="165"/>
      <c r="O2211" s="162"/>
      <c r="P2211" s="166"/>
    </row>
    <row r="2212" spans="2:16" s="164" customFormat="1" x14ac:dyDescent="0.3">
      <c r="B2212" s="182"/>
      <c r="C2212" s="160"/>
      <c r="F2212" s="162"/>
      <c r="G2212" s="163"/>
      <c r="H2212" s="163"/>
      <c r="I2212" s="161"/>
      <c r="J2212" s="163"/>
      <c r="L2212" s="165"/>
      <c r="M2212" s="165"/>
      <c r="N2212" s="165"/>
      <c r="O2212" s="162"/>
      <c r="P2212" s="166"/>
    </row>
    <row r="2213" spans="2:16" s="164" customFormat="1" x14ac:dyDescent="0.3">
      <c r="B2213" s="182"/>
      <c r="C2213" s="160"/>
      <c r="F2213" s="162"/>
      <c r="G2213" s="163"/>
      <c r="H2213" s="163"/>
      <c r="I2213" s="161"/>
      <c r="J2213" s="163"/>
      <c r="L2213" s="165"/>
      <c r="M2213" s="165"/>
      <c r="N2213" s="165"/>
      <c r="O2213" s="162"/>
      <c r="P2213" s="166"/>
    </row>
    <row r="2214" spans="2:16" s="164" customFormat="1" x14ac:dyDescent="0.3">
      <c r="B2214" s="182"/>
      <c r="C2214" s="160"/>
      <c r="F2214" s="162"/>
      <c r="G2214" s="163"/>
      <c r="H2214" s="163"/>
      <c r="I2214" s="161"/>
      <c r="J2214" s="163"/>
      <c r="L2214" s="165"/>
      <c r="M2214" s="165"/>
      <c r="N2214" s="165"/>
      <c r="O2214" s="162"/>
      <c r="P2214" s="166"/>
    </row>
    <row r="2215" spans="2:16" s="164" customFormat="1" x14ac:dyDescent="0.3">
      <c r="B2215" s="182"/>
      <c r="C2215" s="160"/>
      <c r="F2215" s="162"/>
      <c r="G2215" s="163"/>
      <c r="H2215" s="163"/>
      <c r="I2215" s="161"/>
      <c r="J2215" s="163"/>
      <c r="L2215" s="165"/>
      <c r="M2215" s="165"/>
      <c r="N2215" s="165"/>
      <c r="O2215" s="162"/>
      <c r="P2215" s="166"/>
    </row>
    <row r="2216" spans="2:16" s="164" customFormat="1" x14ac:dyDescent="0.3">
      <c r="B2216" s="182"/>
      <c r="C2216" s="160"/>
      <c r="F2216" s="162"/>
      <c r="G2216" s="163"/>
      <c r="H2216" s="163"/>
      <c r="I2216" s="161"/>
      <c r="J2216" s="163"/>
      <c r="L2216" s="165"/>
      <c r="M2216" s="165"/>
      <c r="N2216" s="165"/>
      <c r="O2216" s="162"/>
      <c r="P2216" s="166"/>
    </row>
    <row r="2217" spans="2:16" s="164" customFormat="1" x14ac:dyDescent="0.3">
      <c r="B2217" s="182"/>
      <c r="C2217" s="160"/>
      <c r="F2217" s="162"/>
      <c r="G2217" s="163"/>
      <c r="H2217" s="163"/>
      <c r="I2217" s="161"/>
      <c r="J2217" s="163"/>
      <c r="L2217" s="165"/>
      <c r="M2217" s="165"/>
      <c r="N2217" s="165"/>
      <c r="O2217" s="162"/>
      <c r="P2217" s="166"/>
    </row>
    <row r="2218" spans="2:16" s="164" customFormat="1" x14ac:dyDescent="0.3">
      <c r="B2218" s="182"/>
      <c r="C2218" s="160"/>
      <c r="F2218" s="162"/>
      <c r="G2218" s="163"/>
      <c r="H2218" s="163"/>
      <c r="I2218" s="161"/>
      <c r="J2218" s="163"/>
      <c r="L2218" s="165"/>
      <c r="M2218" s="165"/>
      <c r="N2218" s="165"/>
      <c r="O2218" s="162"/>
      <c r="P2218" s="166"/>
    </row>
    <row r="2219" spans="2:16" s="164" customFormat="1" x14ac:dyDescent="0.3">
      <c r="B2219" s="182"/>
      <c r="C2219" s="160"/>
      <c r="F2219" s="162"/>
      <c r="G2219" s="163"/>
      <c r="H2219" s="163"/>
      <c r="I2219" s="161"/>
      <c r="J2219" s="163"/>
      <c r="L2219" s="165"/>
      <c r="M2219" s="165"/>
      <c r="N2219" s="165"/>
      <c r="O2219" s="162"/>
      <c r="P2219" s="166"/>
    </row>
    <row r="2220" spans="2:16" s="164" customFormat="1" x14ac:dyDescent="0.3">
      <c r="B2220" s="182"/>
      <c r="C2220" s="160"/>
      <c r="F2220" s="162"/>
      <c r="G2220" s="163"/>
      <c r="H2220" s="163"/>
      <c r="I2220" s="161"/>
      <c r="J2220" s="163"/>
      <c r="L2220" s="165"/>
      <c r="M2220" s="165"/>
      <c r="N2220" s="165"/>
      <c r="O2220" s="162"/>
      <c r="P2220" s="166"/>
    </row>
    <row r="2221" spans="2:16" s="164" customFormat="1" x14ac:dyDescent="0.3">
      <c r="B2221" s="182"/>
      <c r="C2221" s="160"/>
      <c r="F2221" s="162"/>
      <c r="G2221" s="163"/>
      <c r="H2221" s="163"/>
      <c r="I2221" s="161"/>
      <c r="J2221" s="163"/>
      <c r="L2221" s="165"/>
      <c r="M2221" s="165"/>
      <c r="N2221" s="165"/>
      <c r="O2221" s="162"/>
      <c r="P2221" s="166"/>
    </row>
    <row r="2222" spans="2:16" s="164" customFormat="1" x14ac:dyDescent="0.3">
      <c r="B2222" s="182"/>
      <c r="C2222" s="160"/>
      <c r="F2222" s="162"/>
      <c r="G2222" s="163"/>
      <c r="H2222" s="163"/>
      <c r="I2222" s="161"/>
      <c r="J2222" s="163"/>
      <c r="L2222" s="165"/>
      <c r="M2222" s="165"/>
      <c r="N2222" s="165"/>
      <c r="O2222" s="162"/>
      <c r="P2222" s="166"/>
    </row>
    <row r="2223" spans="2:16" s="164" customFormat="1" x14ac:dyDescent="0.3">
      <c r="B2223" s="182"/>
      <c r="C2223" s="160"/>
      <c r="F2223" s="162"/>
      <c r="G2223" s="163"/>
      <c r="H2223" s="163"/>
      <c r="I2223" s="161"/>
      <c r="J2223" s="163"/>
      <c r="L2223" s="165"/>
      <c r="M2223" s="165"/>
      <c r="N2223" s="165"/>
      <c r="O2223" s="162"/>
      <c r="P2223" s="166"/>
    </row>
    <row r="2224" spans="2:16" s="164" customFormat="1" x14ac:dyDescent="0.3">
      <c r="B2224" s="182"/>
      <c r="C2224" s="160"/>
      <c r="F2224" s="162"/>
      <c r="G2224" s="163"/>
      <c r="H2224" s="163"/>
      <c r="I2224" s="161"/>
      <c r="J2224" s="163"/>
      <c r="L2224" s="165"/>
      <c r="M2224" s="165"/>
      <c r="N2224" s="165"/>
      <c r="O2224" s="162"/>
      <c r="P2224" s="166"/>
    </row>
    <row r="2225" spans="2:16" s="164" customFormat="1" x14ac:dyDescent="0.3">
      <c r="B2225" s="182"/>
      <c r="C2225" s="160"/>
      <c r="F2225" s="162"/>
      <c r="G2225" s="163"/>
      <c r="H2225" s="163"/>
      <c r="I2225" s="161"/>
      <c r="J2225" s="163"/>
      <c r="L2225" s="165"/>
      <c r="M2225" s="165"/>
      <c r="N2225" s="165"/>
      <c r="O2225" s="162"/>
      <c r="P2225" s="166"/>
    </row>
    <row r="2226" spans="2:16" s="164" customFormat="1" x14ac:dyDescent="0.3">
      <c r="B2226" s="182"/>
      <c r="C2226" s="160"/>
      <c r="F2226" s="162"/>
      <c r="G2226" s="163"/>
      <c r="H2226" s="163"/>
      <c r="I2226" s="161"/>
      <c r="J2226" s="163"/>
      <c r="L2226" s="165"/>
      <c r="M2226" s="165"/>
      <c r="N2226" s="165"/>
      <c r="O2226" s="162"/>
      <c r="P2226" s="166"/>
    </row>
    <row r="2227" spans="2:16" s="164" customFormat="1" x14ac:dyDescent="0.3">
      <c r="B2227" s="182"/>
      <c r="C2227" s="160"/>
      <c r="F2227" s="162"/>
      <c r="G2227" s="163"/>
      <c r="H2227" s="163"/>
      <c r="I2227" s="161"/>
      <c r="J2227" s="163"/>
      <c r="L2227" s="165"/>
      <c r="M2227" s="165"/>
      <c r="N2227" s="165"/>
      <c r="O2227" s="162"/>
      <c r="P2227" s="166"/>
    </row>
    <row r="2228" spans="2:16" s="164" customFormat="1" x14ac:dyDescent="0.3">
      <c r="B2228" s="182"/>
      <c r="C2228" s="160"/>
      <c r="F2228" s="162"/>
      <c r="G2228" s="163"/>
      <c r="H2228" s="163"/>
      <c r="I2228" s="161"/>
      <c r="J2228" s="163"/>
      <c r="L2228" s="165"/>
      <c r="M2228" s="165"/>
      <c r="N2228" s="165"/>
      <c r="O2228" s="162"/>
      <c r="P2228" s="166"/>
    </row>
    <row r="2229" spans="2:16" s="164" customFormat="1" x14ac:dyDescent="0.3">
      <c r="B2229" s="182"/>
      <c r="C2229" s="160"/>
      <c r="F2229" s="162"/>
      <c r="G2229" s="163"/>
      <c r="H2229" s="163"/>
      <c r="I2229" s="161"/>
      <c r="J2229" s="163"/>
      <c r="L2229" s="165"/>
      <c r="M2229" s="165"/>
      <c r="N2229" s="165"/>
      <c r="O2229" s="162"/>
      <c r="P2229" s="166"/>
    </row>
    <row r="2230" spans="2:16" s="164" customFormat="1" x14ac:dyDescent="0.3">
      <c r="B2230" s="182"/>
      <c r="C2230" s="160"/>
      <c r="F2230" s="162"/>
      <c r="G2230" s="163"/>
      <c r="H2230" s="163"/>
      <c r="I2230" s="161"/>
      <c r="J2230" s="163"/>
      <c r="L2230" s="165"/>
      <c r="M2230" s="165"/>
      <c r="N2230" s="165"/>
      <c r="O2230" s="162"/>
      <c r="P2230" s="166"/>
    </row>
    <row r="2231" spans="2:16" s="164" customFormat="1" x14ac:dyDescent="0.3">
      <c r="B2231" s="182"/>
      <c r="C2231" s="160"/>
      <c r="F2231" s="162"/>
      <c r="G2231" s="163"/>
      <c r="H2231" s="163"/>
      <c r="I2231" s="161"/>
      <c r="J2231" s="163"/>
      <c r="L2231" s="165"/>
      <c r="M2231" s="165"/>
      <c r="N2231" s="165"/>
      <c r="O2231" s="162"/>
      <c r="P2231" s="166"/>
    </row>
    <row r="2232" spans="2:16" s="164" customFormat="1" x14ac:dyDescent="0.3">
      <c r="B2232" s="182"/>
      <c r="C2232" s="160"/>
      <c r="F2232" s="162"/>
      <c r="G2232" s="163"/>
      <c r="H2232" s="163"/>
      <c r="I2232" s="161"/>
      <c r="J2232" s="163"/>
      <c r="L2232" s="165"/>
      <c r="M2232" s="165"/>
      <c r="N2232" s="165"/>
      <c r="O2232" s="162"/>
      <c r="P2232" s="166"/>
    </row>
    <row r="2233" spans="2:16" s="164" customFormat="1" x14ac:dyDescent="0.3">
      <c r="B2233" s="182"/>
      <c r="C2233" s="160"/>
      <c r="F2233" s="162"/>
      <c r="G2233" s="163"/>
      <c r="H2233" s="163"/>
      <c r="I2233" s="161"/>
      <c r="J2233" s="163"/>
      <c r="L2233" s="165"/>
      <c r="M2233" s="165"/>
      <c r="N2233" s="165"/>
      <c r="O2233" s="162"/>
      <c r="P2233" s="166"/>
    </row>
    <row r="2234" spans="2:16" s="164" customFormat="1" x14ac:dyDescent="0.3">
      <c r="B2234" s="182"/>
      <c r="C2234" s="160"/>
      <c r="F2234" s="162"/>
      <c r="G2234" s="163"/>
      <c r="H2234" s="163"/>
      <c r="I2234" s="161"/>
      <c r="J2234" s="163"/>
      <c r="L2234" s="165"/>
      <c r="M2234" s="165"/>
      <c r="N2234" s="165"/>
      <c r="O2234" s="162"/>
      <c r="P2234" s="166"/>
    </row>
    <row r="2235" spans="2:16" s="164" customFormat="1" x14ac:dyDescent="0.3">
      <c r="B2235" s="182"/>
      <c r="C2235" s="160"/>
      <c r="F2235" s="162"/>
      <c r="G2235" s="163"/>
      <c r="H2235" s="163"/>
      <c r="I2235" s="161"/>
      <c r="J2235" s="163"/>
      <c r="L2235" s="165"/>
      <c r="M2235" s="165"/>
      <c r="N2235" s="165"/>
      <c r="O2235" s="162"/>
      <c r="P2235" s="166"/>
    </row>
    <row r="2236" spans="2:16" s="164" customFormat="1" x14ac:dyDescent="0.3">
      <c r="B2236" s="182"/>
      <c r="C2236" s="160"/>
      <c r="F2236" s="162"/>
      <c r="G2236" s="163"/>
      <c r="H2236" s="163"/>
      <c r="I2236" s="161"/>
      <c r="J2236" s="163"/>
      <c r="L2236" s="165"/>
      <c r="M2236" s="165"/>
      <c r="N2236" s="165"/>
      <c r="O2236" s="162"/>
      <c r="P2236" s="166"/>
    </row>
    <row r="2237" spans="2:16" s="164" customFormat="1" x14ac:dyDescent="0.3">
      <c r="B2237" s="182"/>
      <c r="C2237" s="160"/>
      <c r="F2237" s="162"/>
      <c r="G2237" s="163"/>
      <c r="H2237" s="163"/>
      <c r="I2237" s="161"/>
      <c r="J2237" s="163"/>
      <c r="L2237" s="165"/>
      <c r="M2237" s="165"/>
      <c r="N2237" s="165"/>
      <c r="O2237" s="162"/>
      <c r="P2237" s="166"/>
    </row>
    <row r="2238" spans="2:16" s="164" customFormat="1" x14ac:dyDescent="0.3">
      <c r="B2238" s="182"/>
      <c r="C2238" s="160"/>
      <c r="F2238" s="162"/>
      <c r="G2238" s="163"/>
      <c r="H2238" s="163"/>
      <c r="I2238" s="161"/>
      <c r="J2238" s="163"/>
      <c r="L2238" s="165"/>
      <c r="M2238" s="165"/>
      <c r="N2238" s="165"/>
      <c r="O2238" s="162"/>
      <c r="P2238" s="166"/>
    </row>
    <row r="2239" spans="2:16" s="164" customFormat="1" x14ac:dyDescent="0.3">
      <c r="B2239" s="182"/>
      <c r="C2239" s="160"/>
      <c r="F2239" s="162"/>
      <c r="G2239" s="163"/>
      <c r="H2239" s="163"/>
      <c r="I2239" s="161"/>
      <c r="J2239" s="163"/>
      <c r="L2239" s="165"/>
      <c r="M2239" s="165"/>
      <c r="N2239" s="165"/>
      <c r="O2239" s="162"/>
      <c r="P2239" s="166"/>
    </row>
    <row r="2240" spans="2:16" s="164" customFormat="1" x14ac:dyDescent="0.3">
      <c r="B2240" s="182"/>
      <c r="C2240" s="160"/>
      <c r="F2240" s="162"/>
      <c r="G2240" s="163"/>
      <c r="H2240" s="163"/>
      <c r="I2240" s="161"/>
      <c r="J2240" s="163"/>
      <c r="L2240" s="165"/>
      <c r="M2240" s="165"/>
      <c r="N2240" s="165"/>
      <c r="O2240" s="162"/>
      <c r="P2240" s="166"/>
    </row>
    <row r="2241" spans="2:16" s="164" customFormat="1" x14ac:dyDescent="0.3">
      <c r="B2241" s="182"/>
      <c r="C2241" s="160"/>
      <c r="F2241" s="162"/>
      <c r="G2241" s="163"/>
      <c r="H2241" s="163"/>
      <c r="I2241" s="161"/>
      <c r="J2241" s="163"/>
      <c r="L2241" s="165"/>
      <c r="M2241" s="165"/>
      <c r="N2241" s="165"/>
      <c r="O2241" s="162"/>
      <c r="P2241" s="166"/>
    </row>
    <row r="2242" spans="2:16" s="164" customFormat="1" x14ac:dyDescent="0.3">
      <c r="B2242" s="182"/>
      <c r="C2242" s="160"/>
      <c r="F2242" s="162"/>
      <c r="G2242" s="163"/>
      <c r="H2242" s="163"/>
      <c r="I2242" s="161"/>
      <c r="J2242" s="163"/>
      <c r="L2242" s="165"/>
      <c r="M2242" s="165"/>
      <c r="N2242" s="165"/>
      <c r="O2242" s="162"/>
      <c r="P2242" s="166"/>
    </row>
    <row r="2243" spans="2:16" s="164" customFormat="1" x14ac:dyDescent="0.3">
      <c r="B2243" s="182"/>
      <c r="C2243" s="160"/>
      <c r="F2243" s="162"/>
      <c r="G2243" s="163"/>
      <c r="H2243" s="163"/>
      <c r="I2243" s="161"/>
      <c r="J2243" s="163"/>
      <c r="L2243" s="165"/>
      <c r="M2243" s="165"/>
      <c r="N2243" s="165"/>
      <c r="O2243" s="162"/>
      <c r="P2243" s="166"/>
    </row>
    <row r="2244" spans="2:16" s="164" customFormat="1" x14ac:dyDescent="0.3">
      <c r="B2244" s="182"/>
      <c r="C2244" s="160"/>
      <c r="F2244" s="162"/>
      <c r="G2244" s="163"/>
      <c r="H2244" s="163"/>
      <c r="I2244" s="161"/>
      <c r="J2244" s="163"/>
      <c r="L2244" s="165"/>
      <c r="M2244" s="165"/>
      <c r="N2244" s="165"/>
      <c r="O2244" s="162"/>
      <c r="P2244" s="166"/>
    </row>
    <row r="2245" spans="2:16" s="164" customFormat="1" x14ac:dyDescent="0.3">
      <c r="B2245" s="182"/>
      <c r="C2245" s="160"/>
      <c r="F2245" s="162"/>
      <c r="G2245" s="163"/>
      <c r="H2245" s="163"/>
      <c r="I2245" s="161"/>
      <c r="J2245" s="163"/>
      <c r="L2245" s="165"/>
      <c r="M2245" s="165"/>
      <c r="N2245" s="165"/>
      <c r="O2245" s="162"/>
      <c r="P2245" s="166"/>
    </row>
    <row r="2246" spans="2:16" s="164" customFormat="1" x14ac:dyDescent="0.3">
      <c r="B2246" s="182"/>
      <c r="C2246" s="160"/>
      <c r="F2246" s="162"/>
      <c r="G2246" s="163"/>
      <c r="H2246" s="163"/>
      <c r="I2246" s="161"/>
      <c r="J2246" s="163"/>
      <c r="L2246" s="165"/>
      <c r="M2246" s="165"/>
      <c r="N2246" s="165"/>
      <c r="O2246" s="162"/>
      <c r="P2246" s="166"/>
    </row>
    <row r="2247" spans="2:16" s="164" customFormat="1" x14ac:dyDescent="0.3">
      <c r="B2247" s="182"/>
      <c r="C2247" s="160"/>
      <c r="F2247" s="162"/>
      <c r="G2247" s="163"/>
      <c r="H2247" s="163"/>
      <c r="I2247" s="161"/>
      <c r="J2247" s="163"/>
      <c r="L2247" s="165"/>
      <c r="M2247" s="165"/>
      <c r="N2247" s="165"/>
      <c r="O2247" s="162"/>
      <c r="P2247" s="166"/>
    </row>
    <row r="2248" spans="2:16" s="164" customFormat="1" x14ac:dyDescent="0.3">
      <c r="B2248" s="182"/>
      <c r="C2248" s="160"/>
      <c r="F2248" s="162"/>
      <c r="G2248" s="163"/>
      <c r="H2248" s="163"/>
      <c r="I2248" s="161"/>
      <c r="J2248" s="163"/>
      <c r="L2248" s="165"/>
      <c r="M2248" s="165"/>
      <c r="N2248" s="165"/>
      <c r="O2248" s="162"/>
      <c r="P2248" s="166"/>
    </row>
    <row r="2249" spans="2:16" s="164" customFormat="1" x14ac:dyDescent="0.3">
      <c r="B2249" s="182"/>
      <c r="C2249" s="160"/>
      <c r="F2249" s="162"/>
      <c r="G2249" s="163"/>
      <c r="H2249" s="163"/>
      <c r="I2249" s="161"/>
      <c r="J2249" s="163"/>
      <c r="L2249" s="165"/>
      <c r="M2249" s="165"/>
      <c r="N2249" s="165"/>
      <c r="O2249" s="162"/>
      <c r="P2249" s="166"/>
    </row>
    <row r="2250" spans="2:16" s="164" customFormat="1" x14ac:dyDescent="0.3">
      <c r="B2250" s="182"/>
      <c r="C2250" s="160"/>
      <c r="F2250" s="162"/>
      <c r="G2250" s="163"/>
      <c r="H2250" s="163"/>
      <c r="I2250" s="161"/>
      <c r="J2250" s="163"/>
      <c r="L2250" s="165"/>
      <c r="M2250" s="165"/>
      <c r="N2250" s="165"/>
      <c r="O2250" s="162"/>
      <c r="P2250" s="166"/>
    </row>
    <row r="2251" spans="2:16" s="164" customFormat="1" x14ac:dyDescent="0.3">
      <c r="B2251" s="182"/>
      <c r="C2251" s="160"/>
      <c r="F2251" s="162"/>
      <c r="G2251" s="163"/>
      <c r="H2251" s="163"/>
      <c r="I2251" s="161"/>
      <c r="J2251" s="163"/>
      <c r="L2251" s="165"/>
      <c r="M2251" s="165"/>
      <c r="N2251" s="165"/>
      <c r="O2251" s="162"/>
      <c r="P2251" s="166"/>
    </row>
    <row r="2252" spans="2:16" s="164" customFormat="1" x14ac:dyDescent="0.3">
      <c r="B2252" s="182"/>
      <c r="C2252" s="160"/>
      <c r="F2252" s="162"/>
      <c r="G2252" s="163"/>
      <c r="H2252" s="163"/>
      <c r="I2252" s="161"/>
      <c r="J2252" s="163"/>
      <c r="L2252" s="165"/>
      <c r="M2252" s="165"/>
      <c r="N2252" s="165"/>
      <c r="O2252" s="162"/>
      <c r="P2252" s="166"/>
    </row>
    <row r="2253" spans="2:16" s="164" customFormat="1" x14ac:dyDescent="0.3">
      <c r="B2253" s="182"/>
      <c r="C2253" s="160"/>
      <c r="F2253" s="162"/>
      <c r="G2253" s="163"/>
      <c r="H2253" s="163"/>
      <c r="I2253" s="161"/>
      <c r="J2253" s="163"/>
      <c r="L2253" s="165"/>
      <c r="M2253" s="165"/>
      <c r="N2253" s="165"/>
      <c r="O2253" s="162"/>
      <c r="P2253" s="166"/>
    </row>
    <row r="2254" spans="2:16" s="164" customFormat="1" x14ac:dyDescent="0.3">
      <c r="B2254" s="182"/>
      <c r="C2254" s="160"/>
      <c r="F2254" s="162"/>
      <c r="G2254" s="163"/>
      <c r="H2254" s="163"/>
      <c r="I2254" s="161"/>
      <c r="J2254" s="163"/>
      <c r="L2254" s="165"/>
      <c r="M2254" s="165"/>
      <c r="N2254" s="165"/>
      <c r="O2254" s="162"/>
      <c r="P2254" s="166"/>
    </row>
    <row r="2255" spans="2:16" s="164" customFormat="1" x14ac:dyDescent="0.3">
      <c r="B2255" s="182"/>
      <c r="C2255" s="160"/>
      <c r="F2255" s="162"/>
      <c r="G2255" s="163"/>
      <c r="H2255" s="163"/>
      <c r="I2255" s="161"/>
      <c r="J2255" s="163"/>
      <c r="L2255" s="165"/>
      <c r="M2255" s="165"/>
      <c r="N2255" s="165"/>
      <c r="O2255" s="162"/>
      <c r="P2255" s="166"/>
    </row>
    <row r="2256" spans="2:16" s="164" customFormat="1" x14ac:dyDescent="0.3">
      <c r="B2256" s="182"/>
      <c r="C2256" s="160"/>
      <c r="F2256" s="162"/>
      <c r="G2256" s="163"/>
      <c r="H2256" s="163"/>
      <c r="I2256" s="161"/>
      <c r="J2256" s="163"/>
      <c r="L2256" s="165"/>
      <c r="M2256" s="165"/>
      <c r="N2256" s="165"/>
      <c r="O2256" s="162"/>
      <c r="P2256" s="166"/>
    </row>
    <row r="2257" spans="2:16" s="164" customFormat="1" x14ac:dyDescent="0.3">
      <c r="B2257" s="182"/>
      <c r="C2257" s="160"/>
      <c r="F2257" s="162"/>
      <c r="G2257" s="163"/>
      <c r="H2257" s="163"/>
      <c r="I2257" s="161"/>
      <c r="J2257" s="163"/>
      <c r="L2257" s="165"/>
      <c r="M2257" s="165"/>
      <c r="N2257" s="165"/>
      <c r="O2257" s="162"/>
      <c r="P2257" s="166"/>
    </row>
    <row r="2258" spans="2:16" s="164" customFormat="1" x14ac:dyDescent="0.3">
      <c r="B2258" s="182"/>
      <c r="C2258" s="160"/>
      <c r="F2258" s="162"/>
      <c r="G2258" s="163"/>
      <c r="H2258" s="163"/>
      <c r="I2258" s="161"/>
      <c r="J2258" s="163"/>
      <c r="L2258" s="165"/>
      <c r="M2258" s="165"/>
      <c r="N2258" s="165"/>
      <c r="O2258" s="162"/>
      <c r="P2258" s="166"/>
    </row>
    <row r="2259" spans="2:16" s="164" customFormat="1" x14ac:dyDescent="0.3">
      <c r="B2259" s="182"/>
      <c r="C2259" s="160"/>
      <c r="F2259" s="162"/>
      <c r="G2259" s="163"/>
      <c r="H2259" s="163"/>
      <c r="I2259" s="161"/>
      <c r="J2259" s="163"/>
      <c r="L2259" s="165"/>
      <c r="M2259" s="165"/>
      <c r="N2259" s="165"/>
      <c r="O2259" s="162"/>
      <c r="P2259" s="166"/>
    </row>
    <row r="2260" spans="2:16" s="164" customFormat="1" x14ac:dyDescent="0.3">
      <c r="B2260" s="182"/>
      <c r="C2260" s="160"/>
      <c r="F2260" s="162"/>
      <c r="G2260" s="163"/>
      <c r="H2260" s="163"/>
      <c r="I2260" s="161"/>
      <c r="J2260" s="163"/>
      <c r="L2260" s="165"/>
      <c r="M2260" s="165"/>
      <c r="N2260" s="165"/>
      <c r="O2260" s="162"/>
      <c r="P2260" s="166"/>
    </row>
    <row r="2261" spans="2:16" s="164" customFormat="1" x14ac:dyDescent="0.3">
      <c r="B2261" s="182"/>
      <c r="C2261" s="160"/>
      <c r="F2261" s="162"/>
      <c r="G2261" s="163"/>
      <c r="H2261" s="163"/>
      <c r="I2261" s="161"/>
      <c r="J2261" s="163"/>
      <c r="L2261" s="165"/>
      <c r="M2261" s="165"/>
      <c r="N2261" s="165"/>
      <c r="O2261" s="162"/>
      <c r="P2261" s="166"/>
    </row>
    <row r="2262" spans="2:16" s="164" customFormat="1" x14ac:dyDescent="0.3">
      <c r="B2262" s="182"/>
      <c r="C2262" s="160"/>
      <c r="F2262" s="162"/>
      <c r="G2262" s="163"/>
      <c r="H2262" s="163"/>
      <c r="I2262" s="161"/>
      <c r="J2262" s="163"/>
      <c r="L2262" s="165"/>
      <c r="M2262" s="165"/>
      <c r="N2262" s="165"/>
      <c r="O2262" s="162"/>
      <c r="P2262" s="166"/>
    </row>
    <row r="2263" spans="2:16" s="164" customFormat="1" x14ac:dyDescent="0.3">
      <c r="B2263" s="182"/>
      <c r="C2263" s="160"/>
      <c r="F2263" s="162"/>
      <c r="G2263" s="163"/>
      <c r="H2263" s="163"/>
      <c r="I2263" s="161"/>
      <c r="J2263" s="163"/>
      <c r="L2263" s="165"/>
      <c r="M2263" s="165"/>
      <c r="N2263" s="165"/>
      <c r="O2263" s="162"/>
      <c r="P2263" s="166"/>
    </row>
    <row r="2264" spans="2:16" s="164" customFormat="1" x14ac:dyDescent="0.3">
      <c r="B2264" s="182"/>
      <c r="C2264" s="160"/>
      <c r="F2264" s="162"/>
      <c r="G2264" s="163"/>
      <c r="H2264" s="163"/>
      <c r="I2264" s="161"/>
      <c r="J2264" s="163"/>
      <c r="L2264" s="165"/>
      <c r="M2264" s="165"/>
      <c r="N2264" s="165"/>
      <c r="O2264" s="162"/>
      <c r="P2264" s="166"/>
    </row>
    <row r="2265" spans="2:16" s="164" customFormat="1" x14ac:dyDescent="0.3">
      <c r="B2265" s="182"/>
      <c r="C2265" s="160"/>
      <c r="F2265" s="162"/>
      <c r="G2265" s="163"/>
      <c r="H2265" s="163"/>
      <c r="I2265" s="161"/>
      <c r="J2265" s="163"/>
      <c r="L2265" s="165"/>
      <c r="M2265" s="165"/>
      <c r="N2265" s="165"/>
      <c r="O2265" s="162"/>
      <c r="P2265" s="166"/>
    </row>
    <row r="2266" spans="2:16" s="164" customFormat="1" x14ac:dyDescent="0.3">
      <c r="B2266" s="182"/>
      <c r="C2266" s="160"/>
      <c r="F2266" s="162"/>
      <c r="G2266" s="163"/>
      <c r="H2266" s="163"/>
      <c r="I2266" s="161"/>
      <c r="J2266" s="163"/>
      <c r="L2266" s="165"/>
      <c r="M2266" s="165"/>
      <c r="N2266" s="165"/>
      <c r="O2266" s="162"/>
      <c r="P2266" s="166"/>
    </row>
    <row r="2267" spans="2:16" s="164" customFormat="1" x14ac:dyDescent="0.3">
      <c r="B2267" s="182"/>
      <c r="C2267" s="160"/>
      <c r="F2267" s="162"/>
      <c r="G2267" s="163"/>
      <c r="H2267" s="163"/>
      <c r="I2267" s="161"/>
      <c r="J2267" s="163"/>
      <c r="L2267" s="165"/>
      <c r="M2267" s="165"/>
      <c r="N2267" s="165"/>
      <c r="O2267" s="162"/>
      <c r="P2267" s="166"/>
    </row>
    <row r="2268" spans="2:16" s="164" customFormat="1" x14ac:dyDescent="0.3">
      <c r="B2268" s="182"/>
      <c r="C2268" s="160"/>
      <c r="F2268" s="162"/>
      <c r="G2268" s="163"/>
      <c r="H2268" s="163"/>
      <c r="I2268" s="161"/>
      <c r="J2268" s="163"/>
      <c r="L2268" s="165"/>
      <c r="M2268" s="165"/>
      <c r="N2268" s="165"/>
      <c r="O2268" s="162"/>
      <c r="P2268" s="166"/>
    </row>
    <row r="2269" spans="2:16" s="164" customFormat="1" x14ac:dyDescent="0.3">
      <c r="B2269" s="182"/>
      <c r="C2269" s="160"/>
      <c r="F2269" s="162"/>
      <c r="G2269" s="163"/>
      <c r="H2269" s="163"/>
      <c r="I2269" s="161"/>
      <c r="J2269" s="163"/>
      <c r="L2269" s="165"/>
      <c r="M2269" s="165"/>
      <c r="N2269" s="165"/>
      <c r="O2269" s="162"/>
      <c r="P2269" s="166"/>
    </row>
    <row r="2270" spans="2:16" s="164" customFormat="1" x14ac:dyDescent="0.3">
      <c r="B2270" s="182"/>
      <c r="C2270" s="160"/>
      <c r="F2270" s="162"/>
      <c r="G2270" s="163"/>
      <c r="H2270" s="163"/>
      <c r="I2270" s="161"/>
      <c r="J2270" s="163"/>
      <c r="L2270" s="165"/>
      <c r="M2270" s="165"/>
      <c r="N2270" s="165"/>
      <c r="O2270" s="162"/>
      <c r="P2270" s="166"/>
    </row>
    <row r="2271" spans="2:16" s="164" customFormat="1" x14ac:dyDescent="0.3">
      <c r="B2271" s="182"/>
      <c r="C2271" s="160"/>
      <c r="F2271" s="162"/>
      <c r="G2271" s="163"/>
      <c r="H2271" s="163"/>
      <c r="I2271" s="161"/>
      <c r="J2271" s="163"/>
      <c r="L2271" s="165"/>
      <c r="M2271" s="165"/>
      <c r="N2271" s="165"/>
      <c r="O2271" s="162"/>
      <c r="P2271" s="166"/>
    </row>
    <row r="2272" spans="2:16" s="164" customFormat="1" x14ac:dyDescent="0.3">
      <c r="B2272" s="182"/>
      <c r="C2272" s="160"/>
      <c r="F2272" s="162"/>
      <c r="G2272" s="163"/>
      <c r="H2272" s="163"/>
      <c r="I2272" s="161"/>
      <c r="J2272" s="163"/>
      <c r="L2272" s="165"/>
      <c r="M2272" s="165"/>
      <c r="N2272" s="165"/>
      <c r="O2272" s="162"/>
      <c r="P2272" s="166"/>
    </row>
    <row r="2273" spans="2:16" s="164" customFormat="1" x14ac:dyDescent="0.3">
      <c r="B2273" s="182"/>
      <c r="C2273" s="160"/>
      <c r="F2273" s="162"/>
      <c r="G2273" s="163"/>
      <c r="H2273" s="163"/>
      <c r="I2273" s="161"/>
      <c r="J2273" s="163"/>
      <c r="L2273" s="165"/>
      <c r="M2273" s="165"/>
      <c r="N2273" s="165"/>
      <c r="O2273" s="162"/>
      <c r="P2273" s="166"/>
    </row>
    <row r="2274" spans="2:16" s="164" customFormat="1" x14ac:dyDescent="0.3">
      <c r="B2274" s="182"/>
      <c r="C2274" s="160"/>
      <c r="F2274" s="162"/>
      <c r="G2274" s="163"/>
      <c r="H2274" s="163"/>
      <c r="I2274" s="161"/>
      <c r="J2274" s="163"/>
      <c r="L2274" s="165"/>
      <c r="M2274" s="165"/>
      <c r="N2274" s="165"/>
      <c r="O2274" s="162"/>
      <c r="P2274" s="166"/>
    </row>
    <row r="2275" spans="2:16" s="164" customFormat="1" x14ac:dyDescent="0.3">
      <c r="B2275" s="182"/>
      <c r="C2275" s="160"/>
      <c r="F2275" s="162"/>
      <c r="G2275" s="163"/>
      <c r="H2275" s="163"/>
      <c r="I2275" s="161"/>
      <c r="J2275" s="163"/>
      <c r="L2275" s="165"/>
      <c r="M2275" s="165"/>
      <c r="N2275" s="165"/>
      <c r="O2275" s="162"/>
      <c r="P2275" s="166"/>
    </row>
    <row r="2276" spans="2:16" s="164" customFormat="1" x14ac:dyDescent="0.3">
      <c r="B2276" s="182"/>
      <c r="C2276" s="160"/>
      <c r="F2276" s="162"/>
      <c r="G2276" s="163"/>
      <c r="H2276" s="163"/>
      <c r="I2276" s="161"/>
      <c r="J2276" s="163"/>
      <c r="L2276" s="165"/>
      <c r="M2276" s="165"/>
      <c r="N2276" s="165"/>
      <c r="O2276" s="162"/>
      <c r="P2276" s="166"/>
    </row>
    <row r="2277" spans="2:16" s="164" customFormat="1" x14ac:dyDescent="0.3">
      <c r="B2277" s="182"/>
      <c r="C2277" s="160"/>
      <c r="F2277" s="162"/>
      <c r="G2277" s="163"/>
      <c r="H2277" s="163"/>
      <c r="I2277" s="161"/>
      <c r="J2277" s="163"/>
      <c r="L2277" s="165"/>
      <c r="M2277" s="165"/>
      <c r="N2277" s="165"/>
      <c r="O2277" s="162"/>
      <c r="P2277" s="166"/>
    </row>
    <row r="2278" spans="2:16" s="164" customFormat="1" x14ac:dyDescent="0.3">
      <c r="B2278" s="182"/>
      <c r="C2278" s="160"/>
      <c r="F2278" s="162"/>
      <c r="G2278" s="163"/>
      <c r="H2278" s="163"/>
      <c r="I2278" s="161"/>
      <c r="J2278" s="163"/>
      <c r="L2278" s="165"/>
      <c r="M2278" s="165"/>
      <c r="N2278" s="165"/>
      <c r="O2278" s="162"/>
      <c r="P2278" s="166"/>
    </row>
    <row r="2279" spans="2:16" s="164" customFormat="1" x14ac:dyDescent="0.3">
      <c r="B2279" s="182"/>
      <c r="C2279" s="160"/>
      <c r="F2279" s="162"/>
      <c r="G2279" s="163"/>
      <c r="H2279" s="163"/>
      <c r="I2279" s="161"/>
      <c r="J2279" s="163"/>
      <c r="L2279" s="165"/>
      <c r="M2279" s="165"/>
      <c r="N2279" s="165"/>
      <c r="O2279" s="162"/>
      <c r="P2279" s="166"/>
    </row>
    <row r="2280" spans="2:16" s="164" customFormat="1" x14ac:dyDescent="0.3">
      <c r="B2280" s="182"/>
      <c r="C2280" s="160"/>
      <c r="F2280" s="162"/>
      <c r="G2280" s="163"/>
      <c r="H2280" s="163"/>
      <c r="I2280" s="161"/>
      <c r="J2280" s="163"/>
      <c r="L2280" s="165"/>
      <c r="M2280" s="165"/>
      <c r="N2280" s="165"/>
      <c r="O2280" s="162"/>
      <c r="P2280" s="166"/>
    </row>
    <row r="2281" spans="2:16" s="164" customFormat="1" x14ac:dyDescent="0.3">
      <c r="B2281" s="182"/>
      <c r="C2281" s="160"/>
      <c r="F2281" s="162"/>
      <c r="G2281" s="163"/>
      <c r="H2281" s="163"/>
      <c r="I2281" s="161"/>
      <c r="J2281" s="163"/>
      <c r="L2281" s="165"/>
      <c r="M2281" s="165"/>
      <c r="N2281" s="165"/>
      <c r="O2281" s="162"/>
      <c r="P2281" s="166"/>
    </row>
    <row r="2282" spans="2:16" s="164" customFormat="1" x14ac:dyDescent="0.3">
      <c r="B2282" s="182"/>
      <c r="C2282" s="160"/>
      <c r="F2282" s="162"/>
      <c r="G2282" s="163"/>
      <c r="H2282" s="163"/>
      <c r="I2282" s="161"/>
      <c r="J2282" s="163"/>
      <c r="L2282" s="165"/>
      <c r="M2282" s="165"/>
      <c r="N2282" s="165"/>
      <c r="O2282" s="162"/>
      <c r="P2282" s="166"/>
    </row>
    <row r="2283" spans="2:16" s="164" customFormat="1" x14ac:dyDescent="0.3">
      <c r="B2283" s="182"/>
      <c r="C2283" s="160"/>
      <c r="F2283" s="162"/>
      <c r="G2283" s="163"/>
      <c r="H2283" s="163"/>
      <c r="I2283" s="161"/>
      <c r="J2283" s="163"/>
      <c r="L2283" s="165"/>
      <c r="M2283" s="165"/>
      <c r="N2283" s="165"/>
      <c r="O2283" s="162"/>
      <c r="P2283" s="166"/>
    </row>
    <row r="2284" spans="2:16" s="164" customFormat="1" x14ac:dyDescent="0.3">
      <c r="B2284" s="182"/>
      <c r="C2284" s="160"/>
      <c r="F2284" s="162"/>
      <c r="G2284" s="163"/>
      <c r="H2284" s="163"/>
      <c r="I2284" s="161"/>
      <c r="J2284" s="163"/>
      <c r="L2284" s="165"/>
      <c r="M2284" s="165"/>
      <c r="N2284" s="165"/>
      <c r="O2284" s="162"/>
      <c r="P2284" s="166"/>
    </row>
    <row r="2285" spans="2:16" s="164" customFormat="1" x14ac:dyDescent="0.3">
      <c r="B2285" s="182"/>
      <c r="C2285" s="160"/>
      <c r="F2285" s="162"/>
      <c r="G2285" s="163"/>
      <c r="H2285" s="163"/>
      <c r="I2285" s="161"/>
      <c r="J2285" s="163"/>
      <c r="L2285" s="165"/>
      <c r="M2285" s="165"/>
      <c r="N2285" s="165"/>
      <c r="O2285" s="162"/>
      <c r="P2285" s="166"/>
    </row>
    <row r="2286" spans="2:16" s="164" customFormat="1" x14ac:dyDescent="0.3">
      <c r="B2286" s="182"/>
      <c r="C2286" s="160"/>
      <c r="F2286" s="162"/>
      <c r="G2286" s="163"/>
      <c r="H2286" s="163"/>
      <c r="I2286" s="161"/>
      <c r="J2286" s="163"/>
      <c r="L2286" s="165"/>
      <c r="M2286" s="165"/>
      <c r="N2286" s="165"/>
      <c r="O2286" s="162"/>
      <c r="P2286" s="166"/>
    </row>
    <row r="2287" spans="2:16" s="164" customFormat="1" x14ac:dyDescent="0.3">
      <c r="B2287" s="182"/>
      <c r="C2287" s="160"/>
      <c r="F2287" s="162"/>
      <c r="G2287" s="163"/>
      <c r="H2287" s="163"/>
      <c r="I2287" s="161"/>
      <c r="J2287" s="163"/>
      <c r="L2287" s="165"/>
      <c r="M2287" s="165"/>
      <c r="N2287" s="165"/>
      <c r="O2287" s="162"/>
      <c r="P2287" s="166"/>
    </row>
    <row r="2288" spans="2:16" s="164" customFormat="1" x14ac:dyDescent="0.3">
      <c r="B2288" s="182"/>
      <c r="C2288" s="160"/>
      <c r="F2288" s="162"/>
      <c r="G2288" s="163"/>
      <c r="H2288" s="163"/>
      <c r="I2288" s="161"/>
      <c r="J2288" s="163"/>
      <c r="L2288" s="165"/>
      <c r="M2288" s="165"/>
      <c r="N2288" s="165"/>
      <c r="O2288" s="162"/>
      <c r="P2288" s="166"/>
    </row>
    <row r="2289" spans="2:16" s="164" customFormat="1" x14ac:dyDescent="0.3">
      <c r="B2289" s="182"/>
      <c r="C2289" s="160"/>
      <c r="F2289" s="162"/>
      <c r="G2289" s="163"/>
      <c r="H2289" s="163"/>
      <c r="I2289" s="161"/>
      <c r="J2289" s="163"/>
      <c r="L2289" s="165"/>
      <c r="M2289" s="165"/>
      <c r="N2289" s="165"/>
      <c r="O2289" s="162"/>
      <c r="P2289" s="166"/>
    </row>
    <row r="2290" spans="2:16" s="164" customFormat="1" x14ac:dyDescent="0.3">
      <c r="B2290" s="182"/>
      <c r="C2290" s="160"/>
      <c r="F2290" s="162"/>
      <c r="G2290" s="163"/>
      <c r="H2290" s="163"/>
      <c r="I2290" s="161"/>
      <c r="J2290" s="163"/>
      <c r="L2290" s="165"/>
      <c r="M2290" s="165"/>
      <c r="N2290" s="165"/>
      <c r="O2290" s="162"/>
      <c r="P2290" s="166"/>
    </row>
    <row r="2291" spans="2:16" s="164" customFormat="1" x14ac:dyDescent="0.3">
      <c r="B2291" s="182"/>
      <c r="C2291" s="160"/>
      <c r="F2291" s="162"/>
      <c r="G2291" s="163"/>
      <c r="H2291" s="163"/>
      <c r="I2291" s="161"/>
      <c r="J2291" s="163"/>
      <c r="L2291" s="165"/>
      <c r="M2291" s="165"/>
      <c r="N2291" s="165"/>
      <c r="O2291" s="162"/>
      <c r="P2291" s="166"/>
    </row>
    <row r="2292" spans="2:16" s="164" customFormat="1" x14ac:dyDescent="0.3">
      <c r="B2292" s="182"/>
      <c r="C2292" s="160"/>
      <c r="F2292" s="162"/>
      <c r="G2292" s="163"/>
      <c r="H2292" s="163"/>
      <c r="I2292" s="161"/>
      <c r="J2292" s="163"/>
      <c r="L2292" s="165"/>
      <c r="M2292" s="165"/>
      <c r="N2292" s="165"/>
      <c r="O2292" s="162"/>
      <c r="P2292" s="166"/>
    </row>
    <row r="2293" spans="2:16" s="164" customFormat="1" x14ac:dyDescent="0.3">
      <c r="B2293" s="182"/>
      <c r="C2293" s="160"/>
      <c r="F2293" s="162"/>
      <c r="G2293" s="163"/>
      <c r="H2293" s="163"/>
      <c r="I2293" s="161"/>
      <c r="J2293" s="163"/>
      <c r="L2293" s="165"/>
      <c r="M2293" s="165"/>
      <c r="N2293" s="165"/>
      <c r="O2293" s="162"/>
      <c r="P2293" s="166"/>
    </row>
    <row r="2294" spans="2:16" s="164" customFormat="1" x14ac:dyDescent="0.3">
      <c r="B2294" s="182"/>
      <c r="C2294" s="160"/>
      <c r="F2294" s="162"/>
      <c r="G2294" s="163"/>
      <c r="H2294" s="163"/>
      <c r="I2294" s="161"/>
      <c r="J2294" s="163"/>
      <c r="L2294" s="165"/>
      <c r="M2294" s="165"/>
      <c r="N2294" s="165"/>
      <c r="O2294" s="162"/>
      <c r="P2294" s="166"/>
    </row>
    <row r="2295" spans="2:16" s="164" customFormat="1" x14ac:dyDescent="0.3">
      <c r="B2295" s="182"/>
      <c r="C2295" s="160"/>
      <c r="F2295" s="162"/>
      <c r="G2295" s="163"/>
      <c r="H2295" s="163"/>
      <c r="I2295" s="161"/>
      <c r="J2295" s="163"/>
      <c r="L2295" s="165"/>
      <c r="M2295" s="165"/>
      <c r="N2295" s="165"/>
      <c r="O2295" s="162"/>
      <c r="P2295" s="166"/>
    </row>
    <row r="2296" spans="2:16" s="164" customFormat="1" x14ac:dyDescent="0.3">
      <c r="B2296" s="182"/>
      <c r="C2296" s="160"/>
      <c r="F2296" s="162"/>
      <c r="G2296" s="163"/>
      <c r="H2296" s="163"/>
      <c r="I2296" s="161"/>
      <c r="J2296" s="163"/>
      <c r="L2296" s="165"/>
      <c r="M2296" s="165"/>
      <c r="N2296" s="165"/>
      <c r="O2296" s="162"/>
      <c r="P2296" s="166"/>
    </row>
    <row r="2297" spans="2:16" s="164" customFormat="1" x14ac:dyDescent="0.3">
      <c r="B2297" s="182"/>
      <c r="C2297" s="160"/>
      <c r="F2297" s="162"/>
      <c r="G2297" s="163"/>
      <c r="H2297" s="163"/>
      <c r="I2297" s="161"/>
      <c r="J2297" s="163"/>
      <c r="L2297" s="165"/>
      <c r="M2297" s="165"/>
      <c r="N2297" s="165"/>
      <c r="O2297" s="162"/>
      <c r="P2297" s="166"/>
    </row>
    <row r="2298" spans="2:16" s="164" customFormat="1" x14ac:dyDescent="0.3">
      <c r="B2298" s="182"/>
      <c r="C2298" s="160"/>
      <c r="F2298" s="162"/>
      <c r="G2298" s="163"/>
      <c r="H2298" s="163"/>
      <c r="I2298" s="161"/>
      <c r="J2298" s="163"/>
      <c r="L2298" s="165"/>
      <c r="M2298" s="165"/>
      <c r="N2298" s="165"/>
      <c r="O2298" s="162"/>
      <c r="P2298" s="166"/>
    </row>
    <row r="2299" spans="2:16" s="164" customFormat="1" x14ac:dyDescent="0.3">
      <c r="B2299" s="182"/>
      <c r="C2299" s="160"/>
      <c r="F2299" s="162"/>
      <c r="G2299" s="163"/>
      <c r="H2299" s="163"/>
      <c r="I2299" s="161"/>
      <c r="J2299" s="163"/>
      <c r="L2299" s="165"/>
      <c r="M2299" s="165"/>
      <c r="N2299" s="165"/>
      <c r="O2299" s="162"/>
      <c r="P2299" s="166"/>
    </row>
    <row r="2300" spans="2:16" s="164" customFormat="1" x14ac:dyDescent="0.3">
      <c r="B2300" s="182"/>
      <c r="C2300" s="160"/>
      <c r="F2300" s="162"/>
      <c r="G2300" s="163"/>
      <c r="H2300" s="163"/>
      <c r="I2300" s="161"/>
      <c r="J2300" s="163"/>
      <c r="L2300" s="165"/>
      <c r="M2300" s="165"/>
      <c r="N2300" s="165"/>
      <c r="O2300" s="162"/>
      <c r="P2300" s="166"/>
    </row>
    <row r="2301" spans="2:16" s="164" customFormat="1" x14ac:dyDescent="0.3">
      <c r="B2301" s="182"/>
      <c r="C2301" s="160"/>
      <c r="F2301" s="162"/>
      <c r="G2301" s="163"/>
      <c r="H2301" s="163"/>
      <c r="I2301" s="161"/>
      <c r="J2301" s="163"/>
      <c r="L2301" s="165"/>
      <c r="M2301" s="165"/>
      <c r="N2301" s="165"/>
      <c r="O2301" s="162"/>
      <c r="P2301" s="166"/>
    </row>
    <row r="2302" spans="2:16" s="164" customFormat="1" x14ac:dyDescent="0.3">
      <c r="B2302" s="182"/>
      <c r="C2302" s="160"/>
      <c r="F2302" s="162"/>
      <c r="G2302" s="163"/>
      <c r="H2302" s="163"/>
      <c r="I2302" s="161"/>
      <c r="J2302" s="163"/>
      <c r="L2302" s="165"/>
      <c r="M2302" s="165"/>
      <c r="N2302" s="165"/>
      <c r="O2302" s="162"/>
      <c r="P2302" s="166"/>
    </row>
    <row r="2303" spans="2:16" s="164" customFormat="1" x14ac:dyDescent="0.3">
      <c r="B2303" s="182"/>
      <c r="C2303" s="160"/>
      <c r="F2303" s="162"/>
      <c r="G2303" s="163"/>
      <c r="H2303" s="163"/>
      <c r="I2303" s="161"/>
      <c r="J2303" s="163"/>
      <c r="L2303" s="165"/>
      <c r="M2303" s="165"/>
      <c r="N2303" s="165"/>
      <c r="O2303" s="162"/>
      <c r="P2303" s="166"/>
    </row>
    <row r="2304" spans="2:16" s="164" customFormat="1" x14ac:dyDescent="0.3">
      <c r="B2304" s="182"/>
      <c r="C2304" s="160"/>
      <c r="F2304" s="162"/>
      <c r="G2304" s="163"/>
      <c r="H2304" s="163"/>
      <c r="I2304" s="161"/>
      <c r="J2304" s="163"/>
      <c r="L2304" s="165"/>
      <c r="M2304" s="165"/>
      <c r="N2304" s="165"/>
      <c r="O2304" s="162"/>
      <c r="P2304" s="166"/>
    </row>
    <row r="2305" spans="2:16" s="164" customFormat="1" x14ac:dyDescent="0.3">
      <c r="B2305" s="182"/>
      <c r="C2305" s="160"/>
      <c r="F2305" s="162"/>
      <c r="G2305" s="163"/>
      <c r="H2305" s="163"/>
      <c r="I2305" s="161"/>
      <c r="J2305" s="163"/>
      <c r="L2305" s="165"/>
      <c r="M2305" s="165"/>
      <c r="N2305" s="165"/>
      <c r="O2305" s="162"/>
      <c r="P2305" s="166"/>
    </row>
    <row r="2306" spans="2:16" s="164" customFormat="1" x14ac:dyDescent="0.3">
      <c r="B2306" s="182"/>
      <c r="C2306" s="160"/>
      <c r="F2306" s="162"/>
      <c r="G2306" s="163"/>
      <c r="H2306" s="163"/>
      <c r="I2306" s="161"/>
      <c r="J2306" s="163"/>
      <c r="L2306" s="165"/>
      <c r="M2306" s="165"/>
      <c r="N2306" s="165"/>
      <c r="O2306" s="162"/>
      <c r="P2306" s="166"/>
    </row>
    <row r="2307" spans="2:16" s="164" customFormat="1" x14ac:dyDescent="0.3">
      <c r="B2307" s="182"/>
      <c r="C2307" s="160"/>
      <c r="F2307" s="162"/>
      <c r="G2307" s="163"/>
      <c r="H2307" s="163"/>
      <c r="I2307" s="161"/>
      <c r="J2307" s="163"/>
      <c r="L2307" s="165"/>
      <c r="M2307" s="165"/>
      <c r="N2307" s="165"/>
      <c r="O2307" s="162"/>
      <c r="P2307" s="166"/>
    </row>
    <row r="2308" spans="2:16" s="164" customFormat="1" x14ac:dyDescent="0.3">
      <c r="B2308" s="182"/>
      <c r="C2308" s="160"/>
      <c r="F2308" s="162"/>
      <c r="G2308" s="163"/>
      <c r="H2308" s="163"/>
      <c r="I2308" s="161"/>
      <c r="J2308" s="163"/>
      <c r="L2308" s="165"/>
      <c r="M2308" s="165"/>
      <c r="N2308" s="165"/>
      <c r="O2308" s="162"/>
      <c r="P2308" s="166"/>
    </row>
    <row r="2309" spans="2:16" s="164" customFormat="1" x14ac:dyDescent="0.3">
      <c r="B2309" s="182"/>
      <c r="C2309" s="160"/>
      <c r="F2309" s="162"/>
      <c r="G2309" s="163"/>
      <c r="H2309" s="163"/>
      <c r="I2309" s="161"/>
      <c r="J2309" s="163"/>
      <c r="L2309" s="165"/>
      <c r="M2309" s="165"/>
      <c r="N2309" s="165"/>
      <c r="O2309" s="162"/>
      <c r="P2309" s="166"/>
    </row>
    <row r="2310" spans="2:16" s="164" customFormat="1" x14ac:dyDescent="0.3">
      <c r="B2310" s="182"/>
      <c r="C2310" s="160"/>
      <c r="F2310" s="162"/>
      <c r="G2310" s="163"/>
      <c r="H2310" s="163"/>
      <c r="I2310" s="161"/>
      <c r="J2310" s="163"/>
      <c r="L2310" s="165"/>
      <c r="M2310" s="165"/>
      <c r="N2310" s="165"/>
      <c r="O2310" s="162"/>
      <c r="P2310" s="166"/>
    </row>
    <row r="2311" spans="2:16" s="164" customFormat="1" x14ac:dyDescent="0.3">
      <c r="B2311" s="182"/>
      <c r="C2311" s="160"/>
      <c r="F2311" s="162"/>
      <c r="G2311" s="163"/>
      <c r="H2311" s="163"/>
      <c r="I2311" s="161"/>
      <c r="J2311" s="163"/>
      <c r="L2311" s="165"/>
      <c r="M2311" s="165"/>
      <c r="N2311" s="165"/>
      <c r="O2311" s="162"/>
      <c r="P2311" s="166"/>
    </row>
    <row r="2312" spans="2:16" s="164" customFormat="1" x14ac:dyDescent="0.3">
      <c r="B2312" s="182"/>
      <c r="C2312" s="160"/>
      <c r="F2312" s="162"/>
      <c r="G2312" s="163"/>
      <c r="H2312" s="163"/>
      <c r="I2312" s="161"/>
      <c r="J2312" s="163"/>
      <c r="L2312" s="165"/>
      <c r="M2312" s="165"/>
      <c r="N2312" s="165"/>
      <c r="O2312" s="162"/>
      <c r="P2312" s="166"/>
    </row>
    <row r="2313" spans="2:16" s="164" customFormat="1" x14ac:dyDescent="0.3">
      <c r="B2313" s="182"/>
      <c r="C2313" s="160"/>
      <c r="F2313" s="162"/>
      <c r="G2313" s="163"/>
      <c r="H2313" s="163"/>
      <c r="I2313" s="161"/>
      <c r="J2313" s="163"/>
      <c r="L2313" s="165"/>
      <c r="M2313" s="165"/>
      <c r="N2313" s="165"/>
      <c r="O2313" s="162"/>
      <c r="P2313" s="166"/>
    </row>
    <row r="2314" spans="2:16" s="164" customFormat="1" x14ac:dyDescent="0.3">
      <c r="B2314" s="182"/>
      <c r="C2314" s="160"/>
      <c r="F2314" s="162"/>
      <c r="G2314" s="163"/>
      <c r="H2314" s="163"/>
      <c r="I2314" s="161"/>
      <c r="J2314" s="163"/>
      <c r="L2314" s="165"/>
      <c r="M2314" s="165"/>
      <c r="N2314" s="165"/>
      <c r="O2314" s="162"/>
      <c r="P2314" s="166"/>
    </row>
    <row r="2315" spans="2:16" s="164" customFormat="1" x14ac:dyDescent="0.3">
      <c r="B2315" s="182"/>
      <c r="C2315" s="160"/>
      <c r="F2315" s="162"/>
      <c r="G2315" s="163"/>
      <c r="H2315" s="163"/>
      <c r="I2315" s="161"/>
      <c r="J2315" s="163"/>
      <c r="L2315" s="165"/>
      <c r="M2315" s="165"/>
      <c r="N2315" s="165"/>
      <c r="O2315" s="162"/>
      <c r="P2315" s="166"/>
    </row>
    <row r="2316" spans="2:16" s="164" customFormat="1" x14ac:dyDescent="0.3">
      <c r="B2316" s="182"/>
      <c r="C2316" s="160"/>
      <c r="F2316" s="162"/>
      <c r="G2316" s="163"/>
      <c r="H2316" s="163"/>
      <c r="I2316" s="161"/>
      <c r="J2316" s="163"/>
      <c r="L2316" s="165"/>
      <c r="M2316" s="165"/>
      <c r="N2316" s="165"/>
      <c r="O2316" s="162"/>
      <c r="P2316" s="166"/>
    </row>
    <row r="2317" spans="2:16" s="164" customFormat="1" x14ac:dyDescent="0.3">
      <c r="B2317" s="182"/>
      <c r="C2317" s="160"/>
      <c r="F2317" s="162"/>
      <c r="G2317" s="163"/>
      <c r="H2317" s="163"/>
      <c r="I2317" s="161"/>
      <c r="J2317" s="163"/>
      <c r="L2317" s="165"/>
      <c r="M2317" s="165"/>
      <c r="N2317" s="165"/>
      <c r="O2317" s="162"/>
      <c r="P2317" s="166"/>
    </row>
    <row r="2318" spans="2:16" s="164" customFormat="1" x14ac:dyDescent="0.3">
      <c r="B2318" s="182"/>
      <c r="C2318" s="160"/>
      <c r="F2318" s="162"/>
      <c r="G2318" s="163"/>
      <c r="H2318" s="163"/>
      <c r="I2318" s="161"/>
      <c r="J2318" s="163"/>
      <c r="L2318" s="165"/>
      <c r="M2318" s="165"/>
      <c r="N2318" s="165"/>
      <c r="O2318" s="162"/>
      <c r="P2318" s="166"/>
    </row>
    <row r="2319" spans="2:16" s="164" customFormat="1" x14ac:dyDescent="0.3">
      <c r="B2319" s="182"/>
      <c r="C2319" s="160"/>
      <c r="F2319" s="162"/>
      <c r="G2319" s="163"/>
      <c r="H2319" s="163"/>
      <c r="I2319" s="161"/>
      <c r="J2319" s="163"/>
      <c r="L2319" s="165"/>
      <c r="M2319" s="165"/>
      <c r="N2319" s="165"/>
      <c r="O2319" s="162"/>
      <c r="P2319" s="166"/>
    </row>
    <row r="2320" spans="2:16" s="164" customFormat="1" x14ac:dyDescent="0.3">
      <c r="B2320" s="182"/>
      <c r="C2320" s="160"/>
      <c r="F2320" s="162"/>
      <c r="G2320" s="163"/>
      <c r="H2320" s="163"/>
      <c r="I2320" s="161"/>
      <c r="J2320" s="163"/>
      <c r="L2320" s="165"/>
      <c r="M2320" s="165"/>
      <c r="N2320" s="165"/>
      <c r="O2320" s="162"/>
      <c r="P2320" s="166"/>
    </row>
    <row r="2321" spans="2:16" s="164" customFormat="1" x14ac:dyDescent="0.3">
      <c r="B2321" s="182"/>
      <c r="C2321" s="160"/>
      <c r="F2321" s="162"/>
      <c r="G2321" s="163"/>
      <c r="H2321" s="163"/>
      <c r="I2321" s="161"/>
      <c r="J2321" s="163"/>
      <c r="L2321" s="165"/>
      <c r="M2321" s="165"/>
      <c r="N2321" s="165"/>
      <c r="O2321" s="162"/>
      <c r="P2321" s="166"/>
    </row>
    <row r="2322" spans="2:16" s="164" customFormat="1" x14ac:dyDescent="0.3">
      <c r="B2322" s="182"/>
      <c r="C2322" s="160"/>
      <c r="F2322" s="162"/>
      <c r="G2322" s="163"/>
      <c r="H2322" s="163"/>
      <c r="I2322" s="161"/>
      <c r="J2322" s="163"/>
      <c r="L2322" s="165"/>
      <c r="M2322" s="165"/>
      <c r="N2322" s="165"/>
      <c r="O2322" s="162"/>
      <c r="P2322" s="166"/>
    </row>
    <row r="2323" spans="2:16" s="164" customFormat="1" x14ac:dyDescent="0.3">
      <c r="B2323" s="182"/>
      <c r="C2323" s="160"/>
      <c r="F2323" s="162"/>
      <c r="G2323" s="163"/>
      <c r="H2323" s="163"/>
      <c r="I2323" s="161"/>
      <c r="J2323" s="163"/>
      <c r="L2323" s="165"/>
      <c r="M2323" s="165"/>
      <c r="N2323" s="165"/>
      <c r="O2323" s="162"/>
      <c r="P2323" s="166"/>
    </row>
    <row r="2324" spans="2:16" s="164" customFormat="1" x14ac:dyDescent="0.3">
      <c r="B2324" s="182"/>
      <c r="C2324" s="160"/>
      <c r="F2324" s="162"/>
      <c r="G2324" s="163"/>
      <c r="H2324" s="163"/>
      <c r="I2324" s="161"/>
      <c r="J2324" s="163"/>
      <c r="L2324" s="165"/>
      <c r="M2324" s="165"/>
      <c r="N2324" s="165"/>
      <c r="O2324" s="162"/>
      <c r="P2324" s="166"/>
    </row>
    <row r="2325" spans="2:16" s="164" customFormat="1" x14ac:dyDescent="0.3">
      <c r="B2325" s="182"/>
      <c r="C2325" s="160"/>
      <c r="F2325" s="162"/>
      <c r="G2325" s="163"/>
      <c r="H2325" s="163"/>
      <c r="I2325" s="161"/>
      <c r="J2325" s="163"/>
      <c r="L2325" s="165"/>
      <c r="M2325" s="165"/>
      <c r="N2325" s="165"/>
      <c r="O2325" s="162"/>
      <c r="P2325" s="166"/>
    </row>
    <row r="2326" spans="2:16" s="164" customFormat="1" x14ac:dyDescent="0.3">
      <c r="B2326" s="182"/>
      <c r="C2326" s="160"/>
      <c r="F2326" s="162"/>
      <c r="G2326" s="163"/>
      <c r="H2326" s="163"/>
      <c r="I2326" s="161"/>
      <c r="J2326" s="163"/>
      <c r="L2326" s="165"/>
      <c r="M2326" s="165"/>
      <c r="N2326" s="165"/>
      <c r="O2326" s="162"/>
      <c r="P2326" s="166"/>
    </row>
    <row r="2327" spans="2:16" s="164" customFormat="1" x14ac:dyDescent="0.3">
      <c r="B2327" s="182"/>
      <c r="C2327" s="160"/>
      <c r="F2327" s="162"/>
      <c r="G2327" s="163"/>
      <c r="H2327" s="163"/>
      <c r="I2327" s="161"/>
      <c r="J2327" s="163"/>
      <c r="L2327" s="165"/>
      <c r="M2327" s="165"/>
      <c r="N2327" s="165"/>
      <c r="O2327" s="162"/>
      <c r="P2327" s="166"/>
    </row>
    <row r="2328" spans="2:16" s="164" customFormat="1" x14ac:dyDescent="0.3">
      <c r="B2328" s="182"/>
      <c r="C2328" s="160"/>
      <c r="F2328" s="162"/>
      <c r="G2328" s="163"/>
      <c r="H2328" s="163"/>
      <c r="I2328" s="161"/>
      <c r="J2328" s="163"/>
      <c r="L2328" s="165"/>
      <c r="M2328" s="165"/>
      <c r="N2328" s="165"/>
      <c r="O2328" s="162"/>
      <c r="P2328" s="166"/>
    </row>
    <row r="2329" spans="2:16" s="164" customFormat="1" x14ac:dyDescent="0.3">
      <c r="B2329" s="182"/>
      <c r="C2329" s="160"/>
      <c r="F2329" s="162"/>
      <c r="G2329" s="163"/>
      <c r="H2329" s="163"/>
      <c r="I2329" s="161"/>
      <c r="J2329" s="163"/>
      <c r="L2329" s="165"/>
      <c r="M2329" s="165"/>
      <c r="N2329" s="165"/>
      <c r="O2329" s="162"/>
      <c r="P2329" s="166"/>
    </row>
    <row r="2330" spans="2:16" s="164" customFormat="1" x14ac:dyDescent="0.3">
      <c r="B2330" s="182"/>
      <c r="C2330" s="160"/>
      <c r="F2330" s="162"/>
      <c r="G2330" s="163"/>
      <c r="H2330" s="163"/>
      <c r="I2330" s="161"/>
      <c r="J2330" s="163"/>
      <c r="L2330" s="165"/>
      <c r="M2330" s="165"/>
      <c r="N2330" s="165"/>
      <c r="O2330" s="162"/>
      <c r="P2330" s="166"/>
    </row>
    <row r="2331" spans="2:16" s="164" customFormat="1" x14ac:dyDescent="0.3">
      <c r="B2331" s="182"/>
      <c r="C2331" s="160"/>
      <c r="F2331" s="162"/>
      <c r="G2331" s="163"/>
      <c r="H2331" s="163"/>
      <c r="I2331" s="161"/>
      <c r="J2331" s="163"/>
      <c r="L2331" s="165"/>
      <c r="M2331" s="165"/>
      <c r="N2331" s="165"/>
      <c r="O2331" s="162"/>
      <c r="P2331" s="166"/>
    </row>
    <row r="2332" spans="2:16" s="164" customFormat="1" x14ac:dyDescent="0.3">
      <c r="B2332" s="182"/>
      <c r="C2332" s="160"/>
      <c r="F2332" s="162"/>
      <c r="G2332" s="163"/>
      <c r="H2332" s="163"/>
      <c r="I2332" s="161"/>
      <c r="J2332" s="163"/>
      <c r="L2332" s="165"/>
      <c r="M2332" s="165"/>
      <c r="N2332" s="165"/>
      <c r="O2332" s="162"/>
      <c r="P2332" s="166"/>
    </row>
    <row r="2333" spans="2:16" s="164" customFormat="1" x14ac:dyDescent="0.3">
      <c r="B2333" s="182"/>
      <c r="C2333" s="160"/>
      <c r="F2333" s="162"/>
      <c r="G2333" s="163"/>
      <c r="H2333" s="163"/>
      <c r="I2333" s="161"/>
      <c r="J2333" s="163"/>
      <c r="L2333" s="165"/>
      <c r="M2333" s="165"/>
      <c r="N2333" s="165"/>
      <c r="O2333" s="162"/>
      <c r="P2333" s="166"/>
    </row>
    <row r="2334" spans="2:16" s="164" customFormat="1" x14ac:dyDescent="0.3">
      <c r="B2334" s="182"/>
      <c r="C2334" s="160"/>
      <c r="F2334" s="162"/>
      <c r="G2334" s="163"/>
      <c r="H2334" s="163"/>
      <c r="I2334" s="161"/>
      <c r="J2334" s="163"/>
      <c r="L2334" s="165"/>
      <c r="M2334" s="165"/>
      <c r="N2334" s="165"/>
      <c r="O2334" s="162"/>
      <c r="P2334" s="166"/>
    </row>
    <row r="2335" spans="2:16" s="164" customFormat="1" x14ac:dyDescent="0.3">
      <c r="B2335" s="182"/>
      <c r="C2335" s="160"/>
      <c r="F2335" s="162"/>
      <c r="G2335" s="163"/>
      <c r="H2335" s="163"/>
      <c r="I2335" s="161"/>
      <c r="J2335" s="163"/>
      <c r="L2335" s="165"/>
      <c r="M2335" s="165"/>
      <c r="N2335" s="165"/>
      <c r="O2335" s="162"/>
      <c r="P2335" s="166"/>
    </row>
    <row r="2336" spans="2:16" s="164" customFormat="1" x14ac:dyDescent="0.3">
      <c r="B2336" s="182"/>
      <c r="C2336" s="160"/>
      <c r="F2336" s="162"/>
      <c r="G2336" s="163"/>
      <c r="H2336" s="163"/>
      <c r="I2336" s="161"/>
      <c r="J2336" s="163"/>
      <c r="L2336" s="165"/>
      <c r="M2336" s="165"/>
      <c r="N2336" s="165"/>
      <c r="O2336" s="162"/>
      <c r="P2336" s="166"/>
    </row>
    <row r="2337" spans="2:16" s="164" customFormat="1" x14ac:dyDescent="0.3">
      <c r="B2337" s="182"/>
      <c r="C2337" s="160"/>
      <c r="F2337" s="162"/>
      <c r="G2337" s="163"/>
      <c r="H2337" s="163"/>
      <c r="I2337" s="161"/>
      <c r="J2337" s="163"/>
      <c r="L2337" s="165"/>
      <c r="M2337" s="165"/>
      <c r="N2337" s="165"/>
      <c r="O2337" s="162"/>
      <c r="P2337" s="166"/>
    </row>
    <row r="2338" spans="2:16" s="164" customFormat="1" x14ac:dyDescent="0.3">
      <c r="B2338" s="182"/>
      <c r="C2338" s="160"/>
      <c r="F2338" s="162"/>
      <c r="G2338" s="163"/>
      <c r="H2338" s="163"/>
      <c r="I2338" s="161"/>
      <c r="J2338" s="163"/>
      <c r="L2338" s="165"/>
      <c r="M2338" s="165"/>
      <c r="N2338" s="165"/>
      <c r="O2338" s="162"/>
      <c r="P2338" s="166"/>
    </row>
    <row r="2339" spans="2:16" s="164" customFormat="1" x14ac:dyDescent="0.3">
      <c r="B2339" s="182"/>
      <c r="C2339" s="160"/>
      <c r="F2339" s="162"/>
      <c r="G2339" s="163"/>
      <c r="H2339" s="163"/>
      <c r="I2339" s="161"/>
      <c r="J2339" s="163"/>
      <c r="L2339" s="165"/>
      <c r="M2339" s="165"/>
      <c r="N2339" s="165"/>
      <c r="O2339" s="162"/>
      <c r="P2339" s="166"/>
    </row>
    <row r="2340" spans="2:16" s="164" customFormat="1" x14ac:dyDescent="0.3">
      <c r="B2340" s="182"/>
      <c r="C2340" s="160"/>
      <c r="F2340" s="162"/>
      <c r="G2340" s="163"/>
      <c r="H2340" s="163"/>
      <c r="I2340" s="161"/>
      <c r="J2340" s="163"/>
      <c r="L2340" s="165"/>
      <c r="M2340" s="165"/>
      <c r="N2340" s="165"/>
      <c r="O2340" s="162"/>
      <c r="P2340" s="166"/>
    </row>
    <row r="2341" spans="2:16" s="164" customFormat="1" x14ac:dyDescent="0.3">
      <c r="B2341" s="182"/>
      <c r="C2341" s="160"/>
      <c r="F2341" s="162"/>
      <c r="G2341" s="163"/>
      <c r="H2341" s="163"/>
      <c r="I2341" s="161"/>
      <c r="J2341" s="163"/>
      <c r="L2341" s="165"/>
      <c r="M2341" s="165"/>
      <c r="N2341" s="165"/>
      <c r="O2341" s="162"/>
      <c r="P2341" s="166"/>
    </row>
    <row r="2342" spans="2:16" s="164" customFormat="1" x14ac:dyDescent="0.3">
      <c r="B2342" s="182"/>
      <c r="C2342" s="160"/>
      <c r="F2342" s="162"/>
      <c r="G2342" s="163"/>
      <c r="H2342" s="163"/>
      <c r="I2342" s="161"/>
      <c r="J2342" s="163"/>
      <c r="L2342" s="165"/>
      <c r="M2342" s="165"/>
      <c r="N2342" s="165"/>
      <c r="O2342" s="162"/>
      <c r="P2342" s="166"/>
    </row>
    <row r="2343" spans="2:16" s="164" customFormat="1" x14ac:dyDescent="0.3">
      <c r="B2343" s="182"/>
      <c r="C2343" s="160"/>
      <c r="F2343" s="162"/>
      <c r="G2343" s="163"/>
      <c r="H2343" s="163"/>
      <c r="I2343" s="161"/>
      <c r="J2343" s="163"/>
      <c r="L2343" s="165"/>
      <c r="M2343" s="165"/>
      <c r="N2343" s="165"/>
      <c r="O2343" s="162"/>
      <c r="P2343" s="166"/>
    </row>
    <row r="2344" spans="2:16" s="164" customFormat="1" x14ac:dyDescent="0.3">
      <c r="B2344" s="182"/>
      <c r="C2344" s="160"/>
      <c r="F2344" s="162"/>
      <c r="G2344" s="163"/>
      <c r="H2344" s="163"/>
      <c r="I2344" s="161"/>
      <c r="J2344" s="163"/>
      <c r="L2344" s="165"/>
      <c r="M2344" s="165"/>
      <c r="N2344" s="165"/>
      <c r="O2344" s="162"/>
      <c r="P2344" s="166"/>
    </row>
    <row r="2345" spans="2:16" s="164" customFormat="1" x14ac:dyDescent="0.3">
      <c r="B2345" s="182"/>
      <c r="C2345" s="160"/>
      <c r="F2345" s="162"/>
      <c r="G2345" s="163"/>
      <c r="H2345" s="163"/>
      <c r="I2345" s="161"/>
      <c r="J2345" s="163"/>
      <c r="L2345" s="165"/>
      <c r="M2345" s="165"/>
      <c r="N2345" s="165"/>
      <c r="O2345" s="162"/>
      <c r="P2345" s="166"/>
    </row>
    <row r="2346" spans="2:16" s="164" customFormat="1" x14ac:dyDescent="0.3">
      <c r="B2346" s="182"/>
      <c r="C2346" s="160"/>
      <c r="F2346" s="162"/>
      <c r="G2346" s="163"/>
      <c r="H2346" s="163"/>
      <c r="I2346" s="161"/>
      <c r="J2346" s="163"/>
      <c r="L2346" s="165"/>
      <c r="M2346" s="165"/>
      <c r="N2346" s="165"/>
      <c r="O2346" s="162"/>
      <c r="P2346" s="166"/>
    </row>
    <row r="2347" spans="2:16" s="164" customFormat="1" x14ac:dyDescent="0.3">
      <c r="B2347" s="182"/>
      <c r="C2347" s="160"/>
      <c r="F2347" s="162"/>
      <c r="G2347" s="163"/>
      <c r="H2347" s="163"/>
      <c r="I2347" s="161"/>
      <c r="J2347" s="163"/>
      <c r="L2347" s="165"/>
      <c r="M2347" s="165"/>
      <c r="N2347" s="165"/>
      <c r="O2347" s="162"/>
      <c r="P2347" s="166"/>
    </row>
    <row r="2348" spans="2:16" s="164" customFormat="1" x14ac:dyDescent="0.3">
      <c r="B2348" s="182"/>
      <c r="C2348" s="160"/>
      <c r="F2348" s="162"/>
      <c r="G2348" s="163"/>
      <c r="H2348" s="163"/>
      <c r="I2348" s="161"/>
      <c r="J2348" s="163"/>
      <c r="L2348" s="165"/>
      <c r="M2348" s="165"/>
      <c r="N2348" s="165"/>
      <c r="O2348" s="162"/>
      <c r="P2348" s="166"/>
    </row>
    <row r="2349" spans="2:16" s="164" customFormat="1" x14ac:dyDescent="0.3">
      <c r="B2349" s="182"/>
      <c r="C2349" s="160"/>
      <c r="F2349" s="162"/>
      <c r="G2349" s="163"/>
      <c r="H2349" s="163"/>
      <c r="I2349" s="161"/>
      <c r="J2349" s="163"/>
      <c r="L2349" s="165"/>
      <c r="M2349" s="165"/>
      <c r="N2349" s="165"/>
      <c r="O2349" s="162"/>
      <c r="P2349" s="166"/>
    </row>
    <row r="2350" spans="2:16" s="164" customFormat="1" x14ac:dyDescent="0.3">
      <c r="B2350" s="182"/>
      <c r="C2350" s="160"/>
      <c r="F2350" s="162"/>
      <c r="G2350" s="163"/>
      <c r="H2350" s="163"/>
      <c r="I2350" s="161"/>
      <c r="J2350" s="163"/>
      <c r="L2350" s="165"/>
      <c r="M2350" s="165"/>
      <c r="N2350" s="165"/>
      <c r="O2350" s="162"/>
      <c r="P2350" s="166"/>
    </row>
    <row r="2351" spans="2:16" s="164" customFormat="1" x14ac:dyDescent="0.3">
      <c r="B2351" s="182"/>
      <c r="C2351" s="160"/>
      <c r="F2351" s="162"/>
      <c r="G2351" s="163"/>
      <c r="H2351" s="163"/>
      <c r="I2351" s="161"/>
      <c r="J2351" s="163"/>
      <c r="L2351" s="165"/>
      <c r="M2351" s="165"/>
      <c r="N2351" s="165"/>
      <c r="O2351" s="162"/>
      <c r="P2351" s="166"/>
    </row>
    <row r="2352" spans="2:16" s="164" customFormat="1" x14ac:dyDescent="0.3">
      <c r="B2352" s="182"/>
      <c r="C2352" s="160"/>
      <c r="F2352" s="162"/>
      <c r="G2352" s="163"/>
      <c r="H2352" s="163"/>
      <c r="I2352" s="161"/>
      <c r="J2352" s="163"/>
      <c r="L2352" s="165"/>
      <c r="M2352" s="165"/>
      <c r="N2352" s="165"/>
      <c r="O2352" s="162"/>
      <c r="P2352" s="166"/>
    </row>
    <row r="2353" spans="2:16" s="164" customFormat="1" x14ac:dyDescent="0.3">
      <c r="B2353" s="182"/>
      <c r="C2353" s="160"/>
      <c r="F2353" s="162"/>
      <c r="G2353" s="163"/>
      <c r="H2353" s="163"/>
      <c r="I2353" s="161"/>
      <c r="J2353" s="163"/>
      <c r="L2353" s="165"/>
      <c r="M2353" s="165"/>
      <c r="N2353" s="165"/>
      <c r="O2353" s="162"/>
      <c r="P2353" s="166"/>
    </row>
    <row r="2354" spans="2:16" s="164" customFormat="1" x14ac:dyDescent="0.3">
      <c r="B2354" s="182"/>
      <c r="C2354" s="160"/>
      <c r="F2354" s="162"/>
      <c r="G2354" s="163"/>
      <c r="H2354" s="163"/>
      <c r="I2354" s="161"/>
      <c r="J2354" s="163"/>
      <c r="L2354" s="165"/>
      <c r="M2354" s="165"/>
      <c r="N2354" s="165"/>
      <c r="O2354" s="162"/>
      <c r="P2354" s="166"/>
    </row>
    <row r="2355" spans="2:16" s="164" customFormat="1" x14ac:dyDescent="0.3">
      <c r="B2355" s="182"/>
      <c r="C2355" s="160"/>
      <c r="F2355" s="162"/>
      <c r="G2355" s="163"/>
      <c r="H2355" s="163"/>
      <c r="I2355" s="161"/>
      <c r="J2355" s="163"/>
      <c r="L2355" s="165"/>
      <c r="M2355" s="165"/>
      <c r="N2355" s="165"/>
      <c r="O2355" s="162"/>
      <c r="P2355" s="166"/>
    </row>
    <row r="2356" spans="2:16" s="164" customFormat="1" x14ac:dyDescent="0.3">
      <c r="B2356" s="182"/>
      <c r="C2356" s="160"/>
      <c r="F2356" s="162"/>
      <c r="G2356" s="163"/>
      <c r="H2356" s="163"/>
      <c r="I2356" s="161"/>
      <c r="J2356" s="163"/>
      <c r="L2356" s="165"/>
      <c r="M2356" s="165"/>
      <c r="N2356" s="165"/>
      <c r="O2356" s="162"/>
      <c r="P2356" s="166"/>
    </row>
    <row r="2357" spans="2:16" s="164" customFormat="1" x14ac:dyDescent="0.3">
      <c r="B2357" s="182"/>
      <c r="C2357" s="160"/>
      <c r="F2357" s="162"/>
      <c r="G2357" s="163"/>
      <c r="H2357" s="163"/>
      <c r="I2357" s="161"/>
      <c r="J2357" s="163"/>
      <c r="L2357" s="165"/>
      <c r="M2357" s="165"/>
      <c r="N2357" s="165"/>
      <c r="O2357" s="162"/>
      <c r="P2357" s="166"/>
    </row>
    <row r="2358" spans="2:16" s="164" customFormat="1" x14ac:dyDescent="0.3">
      <c r="B2358" s="182"/>
      <c r="C2358" s="160"/>
      <c r="F2358" s="162"/>
      <c r="G2358" s="163"/>
      <c r="H2358" s="163"/>
      <c r="I2358" s="161"/>
      <c r="J2358" s="163"/>
      <c r="L2358" s="165"/>
      <c r="M2358" s="165"/>
      <c r="N2358" s="165"/>
      <c r="O2358" s="162"/>
      <c r="P2358" s="166"/>
    </row>
    <row r="2359" spans="2:16" s="164" customFormat="1" x14ac:dyDescent="0.3">
      <c r="B2359" s="182"/>
      <c r="C2359" s="160"/>
      <c r="F2359" s="162"/>
      <c r="G2359" s="163"/>
      <c r="H2359" s="163"/>
      <c r="I2359" s="161"/>
      <c r="J2359" s="163"/>
      <c r="L2359" s="165"/>
      <c r="M2359" s="165"/>
      <c r="N2359" s="165"/>
      <c r="O2359" s="162"/>
      <c r="P2359" s="166"/>
    </row>
    <row r="2360" spans="2:16" s="164" customFormat="1" x14ac:dyDescent="0.3">
      <c r="B2360" s="182"/>
      <c r="C2360" s="160"/>
      <c r="F2360" s="162"/>
      <c r="G2360" s="163"/>
      <c r="H2360" s="163"/>
      <c r="I2360" s="161"/>
      <c r="J2360" s="163"/>
      <c r="L2360" s="165"/>
      <c r="M2360" s="165"/>
      <c r="N2360" s="165"/>
      <c r="O2360" s="162"/>
      <c r="P2360" s="166"/>
    </row>
    <row r="2361" spans="2:16" s="164" customFormat="1" x14ac:dyDescent="0.3">
      <c r="B2361" s="182"/>
      <c r="C2361" s="160"/>
      <c r="F2361" s="162"/>
      <c r="G2361" s="163"/>
      <c r="H2361" s="163"/>
      <c r="I2361" s="161"/>
      <c r="J2361" s="163"/>
      <c r="L2361" s="165"/>
      <c r="M2361" s="165"/>
      <c r="N2361" s="165"/>
      <c r="O2361" s="162"/>
      <c r="P2361" s="166"/>
    </row>
    <row r="2362" spans="2:16" s="164" customFormat="1" x14ac:dyDescent="0.3">
      <c r="B2362" s="182"/>
      <c r="C2362" s="160"/>
      <c r="F2362" s="162"/>
      <c r="G2362" s="163"/>
      <c r="H2362" s="163"/>
      <c r="I2362" s="161"/>
      <c r="J2362" s="163"/>
      <c r="L2362" s="165"/>
      <c r="M2362" s="165"/>
      <c r="N2362" s="165"/>
      <c r="O2362" s="162"/>
      <c r="P2362" s="166"/>
    </row>
    <row r="2363" spans="2:16" s="164" customFormat="1" x14ac:dyDescent="0.3">
      <c r="B2363" s="182"/>
      <c r="C2363" s="160"/>
      <c r="F2363" s="162"/>
      <c r="G2363" s="163"/>
      <c r="H2363" s="163"/>
      <c r="I2363" s="161"/>
      <c r="J2363" s="163"/>
      <c r="L2363" s="165"/>
      <c r="M2363" s="165"/>
      <c r="N2363" s="165"/>
      <c r="O2363" s="162"/>
      <c r="P2363" s="166"/>
    </row>
    <row r="2364" spans="2:16" s="164" customFormat="1" x14ac:dyDescent="0.3">
      <c r="B2364" s="182"/>
      <c r="C2364" s="160"/>
      <c r="F2364" s="162"/>
      <c r="G2364" s="163"/>
      <c r="H2364" s="163"/>
      <c r="I2364" s="161"/>
      <c r="J2364" s="163"/>
      <c r="L2364" s="165"/>
      <c r="M2364" s="165"/>
      <c r="N2364" s="165"/>
      <c r="O2364" s="162"/>
      <c r="P2364" s="166"/>
    </row>
    <row r="2365" spans="2:16" s="164" customFormat="1" x14ac:dyDescent="0.3">
      <c r="B2365" s="182"/>
      <c r="C2365" s="160"/>
      <c r="F2365" s="162"/>
      <c r="G2365" s="163"/>
      <c r="H2365" s="163"/>
      <c r="I2365" s="161"/>
      <c r="J2365" s="163"/>
      <c r="L2365" s="165"/>
      <c r="M2365" s="165"/>
      <c r="N2365" s="165"/>
      <c r="O2365" s="162"/>
      <c r="P2365" s="166"/>
    </row>
    <row r="2366" spans="2:16" s="164" customFormat="1" x14ac:dyDescent="0.3">
      <c r="B2366" s="182"/>
      <c r="C2366" s="160"/>
      <c r="F2366" s="162"/>
      <c r="G2366" s="163"/>
      <c r="H2366" s="163"/>
      <c r="I2366" s="161"/>
      <c r="J2366" s="163"/>
      <c r="L2366" s="165"/>
      <c r="M2366" s="165"/>
      <c r="N2366" s="165"/>
      <c r="O2366" s="162"/>
      <c r="P2366" s="166"/>
    </row>
    <row r="2367" spans="2:16" s="164" customFormat="1" x14ac:dyDescent="0.3">
      <c r="B2367" s="182"/>
      <c r="C2367" s="160"/>
      <c r="F2367" s="162"/>
      <c r="G2367" s="163"/>
      <c r="H2367" s="163"/>
      <c r="I2367" s="161"/>
      <c r="J2367" s="163"/>
      <c r="L2367" s="165"/>
      <c r="M2367" s="165"/>
      <c r="N2367" s="165"/>
      <c r="O2367" s="162"/>
      <c r="P2367" s="166"/>
    </row>
    <row r="2368" spans="2:16" s="164" customFormat="1" x14ac:dyDescent="0.3">
      <c r="B2368" s="182"/>
      <c r="C2368" s="160"/>
      <c r="F2368" s="162"/>
      <c r="G2368" s="163"/>
      <c r="H2368" s="163"/>
      <c r="I2368" s="161"/>
      <c r="J2368" s="163"/>
      <c r="L2368" s="165"/>
      <c r="M2368" s="165"/>
      <c r="N2368" s="165"/>
      <c r="O2368" s="162"/>
      <c r="P2368" s="166"/>
    </row>
    <row r="2369" spans="2:16" s="164" customFormat="1" x14ac:dyDescent="0.3">
      <c r="B2369" s="182"/>
      <c r="C2369" s="160"/>
      <c r="F2369" s="162"/>
      <c r="G2369" s="163"/>
      <c r="H2369" s="163"/>
      <c r="I2369" s="161"/>
      <c r="J2369" s="163"/>
      <c r="L2369" s="165"/>
      <c r="M2369" s="165"/>
      <c r="N2369" s="165"/>
      <c r="O2369" s="162"/>
      <c r="P2369" s="166"/>
    </row>
    <row r="2370" spans="2:16" s="164" customFormat="1" x14ac:dyDescent="0.3">
      <c r="B2370" s="182"/>
      <c r="C2370" s="160"/>
      <c r="F2370" s="162"/>
      <c r="G2370" s="163"/>
      <c r="H2370" s="163"/>
      <c r="I2370" s="161"/>
      <c r="J2370" s="163"/>
      <c r="L2370" s="165"/>
      <c r="M2370" s="165"/>
      <c r="N2370" s="165"/>
      <c r="O2370" s="162"/>
      <c r="P2370" s="166"/>
    </row>
    <row r="2371" spans="2:16" s="164" customFormat="1" x14ac:dyDescent="0.3">
      <c r="B2371" s="182"/>
      <c r="C2371" s="160"/>
      <c r="F2371" s="162"/>
      <c r="G2371" s="163"/>
      <c r="H2371" s="163"/>
      <c r="I2371" s="161"/>
      <c r="J2371" s="163"/>
      <c r="L2371" s="165"/>
      <c r="M2371" s="165"/>
      <c r="N2371" s="165"/>
      <c r="O2371" s="162"/>
      <c r="P2371" s="166"/>
    </row>
    <row r="2372" spans="2:16" s="164" customFormat="1" x14ac:dyDescent="0.3">
      <c r="B2372" s="182"/>
      <c r="C2372" s="160"/>
      <c r="F2372" s="162"/>
      <c r="G2372" s="163"/>
      <c r="H2372" s="163"/>
      <c r="I2372" s="161"/>
      <c r="J2372" s="163"/>
      <c r="L2372" s="165"/>
      <c r="M2372" s="165"/>
      <c r="N2372" s="165"/>
      <c r="O2372" s="162"/>
      <c r="P2372" s="166"/>
    </row>
    <row r="2373" spans="2:16" s="164" customFormat="1" x14ac:dyDescent="0.3">
      <c r="B2373" s="182"/>
      <c r="C2373" s="160"/>
      <c r="F2373" s="162"/>
      <c r="G2373" s="163"/>
      <c r="H2373" s="163"/>
      <c r="I2373" s="161"/>
      <c r="J2373" s="163"/>
      <c r="L2373" s="165"/>
      <c r="M2373" s="165"/>
      <c r="N2373" s="165"/>
      <c r="O2373" s="162"/>
      <c r="P2373" s="166"/>
    </row>
    <row r="2374" spans="2:16" s="164" customFormat="1" x14ac:dyDescent="0.3">
      <c r="B2374" s="182"/>
      <c r="C2374" s="160"/>
      <c r="F2374" s="162"/>
      <c r="G2374" s="163"/>
      <c r="H2374" s="163"/>
      <c r="I2374" s="161"/>
      <c r="J2374" s="163"/>
      <c r="L2374" s="165"/>
      <c r="M2374" s="165"/>
      <c r="N2374" s="165"/>
      <c r="O2374" s="162"/>
      <c r="P2374" s="166"/>
    </row>
    <row r="2375" spans="2:16" s="164" customFormat="1" x14ac:dyDescent="0.3">
      <c r="B2375" s="182"/>
      <c r="C2375" s="160"/>
      <c r="F2375" s="162"/>
      <c r="G2375" s="163"/>
      <c r="H2375" s="163"/>
      <c r="I2375" s="161"/>
      <c r="J2375" s="163"/>
      <c r="L2375" s="165"/>
      <c r="M2375" s="165"/>
      <c r="N2375" s="165"/>
      <c r="O2375" s="162"/>
      <c r="P2375" s="166"/>
    </row>
    <row r="2376" spans="2:16" s="164" customFormat="1" x14ac:dyDescent="0.3">
      <c r="B2376" s="182"/>
      <c r="C2376" s="160"/>
      <c r="F2376" s="162"/>
      <c r="G2376" s="163"/>
      <c r="H2376" s="163"/>
      <c r="I2376" s="161"/>
      <c r="J2376" s="163"/>
      <c r="L2376" s="165"/>
      <c r="M2376" s="165"/>
      <c r="N2376" s="165"/>
      <c r="O2376" s="162"/>
      <c r="P2376" s="166"/>
    </row>
    <row r="2377" spans="2:16" s="164" customFormat="1" x14ac:dyDescent="0.3">
      <c r="B2377" s="182"/>
      <c r="C2377" s="160"/>
      <c r="F2377" s="162"/>
      <c r="G2377" s="163"/>
      <c r="H2377" s="163"/>
      <c r="I2377" s="161"/>
      <c r="J2377" s="163"/>
      <c r="L2377" s="165"/>
      <c r="M2377" s="165"/>
      <c r="N2377" s="165"/>
      <c r="O2377" s="162"/>
      <c r="P2377" s="166"/>
    </row>
    <row r="2378" spans="2:16" s="164" customFormat="1" x14ac:dyDescent="0.3">
      <c r="B2378" s="182"/>
      <c r="C2378" s="160"/>
      <c r="F2378" s="162"/>
      <c r="G2378" s="163"/>
      <c r="H2378" s="163"/>
      <c r="I2378" s="161"/>
      <c r="J2378" s="163"/>
      <c r="L2378" s="165"/>
      <c r="M2378" s="165"/>
      <c r="N2378" s="165"/>
      <c r="O2378" s="162"/>
      <c r="P2378" s="166"/>
    </row>
    <row r="2379" spans="2:16" s="164" customFormat="1" x14ac:dyDescent="0.3">
      <c r="B2379" s="182"/>
      <c r="C2379" s="160"/>
      <c r="F2379" s="162"/>
      <c r="G2379" s="163"/>
      <c r="H2379" s="163"/>
      <c r="I2379" s="161"/>
      <c r="J2379" s="163"/>
      <c r="L2379" s="165"/>
      <c r="M2379" s="165"/>
      <c r="N2379" s="165"/>
      <c r="O2379" s="162"/>
      <c r="P2379" s="166"/>
    </row>
    <row r="2380" spans="2:16" s="164" customFormat="1" x14ac:dyDescent="0.3">
      <c r="B2380" s="182"/>
      <c r="C2380" s="160"/>
      <c r="F2380" s="162"/>
      <c r="G2380" s="163"/>
      <c r="H2380" s="163"/>
      <c r="I2380" s="161"/>
      <c r="J2380" s="163"/>
      <c r="L2380" s="165"/>
      <c r="M2380" s="165"/>
      <c r="N2380" s="165"/>
      <c r="O2380" s="162"/>
      <c r="P2380" s="166"/>
    </row>
    <row r="2381" spans="2:16" s="164" customFormat="1" x14ac:dyDescent="0.3">
      <c r="B2381" s="182"/>
      <c r="C2381" s="160"/>
      <c r="F2381" s="162"/>
      <c r="G2381" s="163"/>
      <c r="H2381" s="163"/>
      <c r="I2381" s="161"/>
      <c r="J2381" s="163"/>
      <c r="L2381" s="165"/>
      <c r="M2381" s="165"/>
      <c r="N2381" s="165"/>
      <c r="O2381" s="162"/>
      <c r="P2381" s="166"/>
    </row>
    <row r="2382" spans="2:16" s="164" customFormat="1" x14ac:dyDescent="0.3">
      <c r="B2382" s="182"/>
      <c r="C2382" s="160"/>
      <c r="F2382" s="162"/>
      <c r="G2382" s="163"/>
      <c r="H2382" s="163"/>
      <c r="I2382" s="161"/>
      <c r="J2382" s="163"/>
      <c r="L2382" s="165"/>
      <c r="M2382" s="165"/>
      <c r="N2382" s="165"/>
      <c r="O2382" s="162"/>
      <c r="P2382" s="166"/>
    </row>
    <row r="2383" spans="2:16" s="164" customFormat="1" x14ac:dyDescent="0.3">
      <c r="B2383" s="182"/>
      <c r="C2383" s="160"/>
      <c r="F2383" s="162"/>
      <c r="G2383" s="163"/>
      <c r="H2383" s="163"/>
      <c r="I2383" s="161"/>
      <c r="J2383" s="163"/>
      <c r="L2383" s="165"/>
      <c r="M2383" s="165"/>
      <c r="N2383" s="165"/>
      <c r="O2383" s="162"/>
      <c r="P2383" s="166"/>
    </row>
    <row r="2384" spans="2:16" s="164" customFormat="1" x14ac:dyDescent="0.3">
      <c r="B2384" s="182"/>
      <c r="C2384" s="160"/>
      <c r="F2384" s="162"/>
      <c r="G2384" s="163"/>
      <c r="H2384" s="163"/>
      <c r="I2384" s="161"/>
      <c r="J2384" s="163"/>
      <c r="L2384" s="165"/>
      <c r="M2384" s="165"/>
      <c r="N2384" s="165"/>
      <c r="O2384" s="162"/>
      <c r="P2384" s="166"/>
    </row>
    <row r="2385" spans="2:16" s="164" customFormat="1" x14ac:dyDescent="0.3">
      <c r="B2385" s="182"/>
      <c r="C2385" s="160"/>
      <c r="F2385" s="162"/>
      <c r="G2385" s="163"/>
      <c r="H2385" s="163"/>
      <c r="I2385" s="161"/>
      <c r="J2385" s="163"/>
      <c r="L2385" s="165"/>
      <c r="M2385" s="165"/>
      <c r="N2385" s="165"/>
      <c r="O2385" s="162"/>
      <c r="P2385" s="166"/>
    </row>
    <row r="2386" spans="2:16" s="164" customFormat="1" x14ac:dyDescent="0.3">
      <c r="B2386" s="182"/>
      <c r="C2386" s="160"/>
      <c r="F2386" s="162"/>
      <c r="G2386" s="163"/>
      <c r="H2386" s="163"/>
      <c r="I2386" s="161"/>
      <c r="J2386" s="163"/>
      <c r="L2386" s="165"/>
      <c r="M2386" s="165"/>
      <c r="N2386" s="165"/>
      <c r="O2386" s="162"/>
      <c r="P2386" s="166"/>
    </row>
    <row r="2387" spans="2:16" s="164" customFormat="1" x14ac:dyDescent="0.3">
      <c r="B2387" s="182"/>
      <c r="C2387" s="160"/>
      <c r="F2387" s="162"/>
      <c r="G2387" s="163"/>
      <c r="H2387" s="163"/>
      <c r="I2387" s="161"/>
      <c r="J2387" s="163"/>
      <c r="L2387" s="165"/>
      <c r="M2387" s="165"/>
      <c r="N2387" s="165"/>
      <c r="O2387" s="162"/>
      <c r="P2387" s="166"/>
    </row>
    <row r="2388" spans="2:16" s="164" customFormat="1" x14ac:dyDescent="0.3">
      <c r="B2388" s="182"/>
      <c r="C2388" s="160"/>
      <c r="F2388" s="162"/>
      <c r="G2388" s="163"/>
      <c r="H2388" s="163"/>
      <c r="I2388" s="161"/>
      <c r="J2388" s="163"/>
      <c r="L2388" s="165"/>
      <c r="M2388" s="165"/>
      <c r="N2388" s="165"/>
      <c r="O2388" s="162"/>
      <c r="P2388" s="166"/>
    </row>
    <row r="2389" spans="2:16" s="164" customFormat="1" x14ac:dyDescent="0.3">
      <c r="B2389" s="182"/>
      <c r="C2389" s="160"/>
      <c r="F2389" s="162"/>
      <c r="G2389" s="163"/>
      <c r="H2389" s="163"/>
      <c r="I2389" s="161"/>
      <c r="J2389" s="163"/>
      <c r="L2389" s="165"/>
      <c r="M2389" s="165"/>
      <c r="N2389" s="165"/>
      <c r="O2389" s="162"/>
      <c r="P2389" s="166"/>
    </row>
    <row r="2390" spans="2:16" s="164" customFormat="1" x14ac:dyDescent="0.3">
      <c r="B2390" s="182"/>
      <c r="C2390" s="160"/>
      <c r="F2390" s="162"/>
      <c r="G2390" s="163"/>
      <c r="H2390" s="163"/>
      <c r="I2390" s="161"/>
      <c r="J2390" s="163"/>
      <c r="L2390" s="165"/>
      <c r="M2390" s="165"/>
      <c r="N2390" s="165"/>
      <c r="O2390" s="162"/>
      <c r="P2390" s="166"/>
    </row>
    <row r="2391" spans="2:16" s="164" customFormat="1" x14ac:dyDescent="0.3">
      <c r="B2391" s="182"/>
      <c r="C2391" s="160"/>
      <c r="F2391" s="162"/>
      <c r="G2391" s="163"/>
      <c r="H2391" s="163"/>
      <c r="I2391" s="161"/>
      <c r="J2391" s="163"/>
      <c r="L2391" s="165"/>
      <c r="M2391" s="165"/>
      <c r="N2391" s="165"/>
      <c r="O2391" s="162"/>
      <c r="P2391" s="166"/>
    </row>
    <row r="2392" spans="2:16" s="164" customFormat="1" x14ac:dyDescent="0.3">
      <c r="B2392" s="182"/>
      <c r="C2392" s="160"/>
      <c r="F2392" s="162"/>
      <c r="G2392" s="163"/>
      <c r="H2392" s="163"/>
      <c r="I2392" s="161"/>
      <c r="J2392" s="163"/>
      <c r="L2392" s="165"/>
      <c r="M2392" s="165"/>
      <c r="N2392" s="165"/>
      <c r="O2392" s="162"/>
      <c r="P2392" s="166"/>
    </row>
    <row r="2393" spans="2:16" s="164" customFormat="1" x14ac:dyDescent="0.3">
      <c r="B2393" s="182"/>
      <c r="C2393" s="160"/>
      <c r="F2393" s="162"/>
      <c r="G2393" s="163"/>
      <c r="H2393" s="163"/>
      <c r="I2393" s="161"/>
      <c r="J2393" s="163"/>
      <c r="L2393" s="165"/>
      <c r="M2393" s="165"/>
      <c r="N2393" s="165"/>
      <c r="O2393" s="162"/>
      <c r="P2393" s="166"/>
    </row>
    <row r="2394" spans="2:16" s="164" customFormat="1" x14ac:dyDescent="0.3">
      <c r="B2394" s="182"/>
      <c r="C2394" s="160"/>
      <c r="F2394" s="162"/>
      <c r="G2394" s="163"/>
      <c r="H2394" s="163"/>
      <c r="I2394" s="161"/>
      <c r="J2394" s="163"/>
      <c r="L2394" s="165"/>
      <c r="M2394" s="165"/>
      <c r="N2394" s="165"/>
      <c r="O2394" s="162"/>
      <c r="P2394" s="166"/>
    </row>
    <row r="2395" spans="2:16" s="164" customFormat="1" x14ac:dyDescent="0.3">
      <c r="B2395" s="182"/>
      <c r="C2395" s="160"/>
      <c r="F2395" s="162"/>
      <c r="G2395" s="163"/>
      <c r="H2395" s="163"/>
      <c r="I2395" s="161"/>
      <c r="J2395" s="163"/>
      <c r="L2395" s="165"/>
      <c r="M2395" s="165"/>
      <c r="N2395" s="165"/>
      <c r="O2395" s="162"/>
      <c r="P2395" s="166"/>
    </row>
    <row r="2396" spans="2:16" s="164" customFormat="1" x14ac:dyDescent="0.3">
      <c r="B2396" s="182"/>
      <c r="C2396" s="160"/>
      <c r="F2396" s="162"/>
      <c r="G2396" s="163"/>
      <c r="H2396" s="163"/>
      <c r="I2396" s="161"/>
      <c r="J2396" s="163"/>
      <c r="L2396" s="165"/>
      <c r="M2396" s="165"/>
      <c r="N2396" s="165"/>
      <c r="O2396" s="162"/>
      <c r="P2396" s="166"/>
    </row>
    <row r="2397" spans="2:16" s="164" customFormat="1" x14ac:dyDescent="0.3">
      <c r="B2397" s="182"/>
      <c r="C2397" s="160"/>
      <c r="F2397" s="162"/>
      <c r="G2397" s="163"/>
      <c r="H2397" s="163"/>
      <c r="I2397" s="161"/>
      <c r="J2397" s="163"/>
      <c r="L2397" s="165"/>
      <c r="M2397" s="165"/>
      <c r="N2397" s="165"/>
      <c r="O2397" s="162"/>
      <c r="P2397" s="166"/>
    </row>
    <row r="2398" spans="2:16" s="164" customFormat="1" x14ac:dyDescent="0.3">
      <c r="B2398" s="182"/>
      <c r="C2398" s="160"/>
      <c r="F2398" s="162"/>
      <c r="G2398" s="163"/>
      <c r="H2398" s="163"/>
      <c r="I2398" s="161"/>
      <c r="J2398" s="163"/>
      <c r="L2398" s="165"/>
      <c r="M2398" s="165"/>
      <c r="N2398" s="165"/>
      <c r="O2398" s="162"/>
      <c r="P2398" s="166"/>
    </row>
    <row r="2399" spans="2:16" s="164" customFormat="1" x14ac:dyDescent="0.3">
      <c r="B2399" s="182"/>
      <c r="C2399" s="160"/>
      <c r="F2399" s="162"/>
      <c r="G2399" s="163"/>
      <c r="H2399" s="163"/>
      <c r="I2399" s="161"/>
      <c r="J2399" s="163"/>
      <c r="L2399" s="165"/>
      <c r="M2399" s="165"/>
      <c r="N2399" s="165"/>
      <c r="O2399" s="162"/>
      <c r="P2399" s="166"/>
    </row>
    <row r="2400" spans="2:16" s="164" customFormat="1" x14ac:dyDescent="0.3">
      <c r="B2400" s="182"/>
      <c r="C2400" s="160"/>
      <c r="F2400" s="162"/>
      <c r="G2400" s="163"/>
      <c r="H2400" s="163"/>
      <c r="I2400" s="161"/>
      <c r="J2400" s="163"/>
      <c r="L2400" s="165"/>
      <c r="M2400" s="165"/>
      <c r="N2400" s="165"/>
      <c r="O2400" s="162"/>
      <c r="P2400" s="166"/>
    </row>
    <row r="2401" spans="2:16" s="164" customFormat="1" x14ac:dyDescent="0.3">
      <c r="B2401" s="182"/>
      <c r="C2401" s="160"/>
      <c r="F2401" s="162"/>
      <c r="G2401" s="163"/>
      <c r="H2401" s="163"/>
      <c r="I2401" s="161"/>
      <c r="J2401" s="163"/>
      <c r="L2401" s="165"/>
      <c r="M2401" s="165"/>
      <c r="N2401" s="165"/>
      <c r="O2401" s="162"/>
      <c r="P2401" s="166"/>
    </row>
    <row r="2402" spans="2:16" s="164" customFormat="1" x14ac:dyDescent="0.3">
      <c r="B2402" s="182"/>
      <c r="C2402" s="160"/>
      <c r="F2402" s="162"/>
      <c r="G2402" s="163"/>
      <c r="H2402" s="163"/>
      <c r="I2402" s="161"/>
      <c r="J2402" s="163"/>
      <c r="L2402" s="165"/>
      <c r="M2402" s="165"/>
      <c r="N2402" s="165"/>
      <c r="O2402" s="162"/>
      <c r="P2402" s="166"/>
    </row>
    <row r="2403" spans="2:16" s="164" customFormat="1" x14ac:dyDescent="0.3">
      <c r="B2403" s="182"/>
      <c r="C2403" s="160"/>
      <c r="F2403" s="162"/>
      <c r="G2403" s="163"/>
      <c r="H2403" s="163"/>
      <c r="I2403" s="161"/>
      <c r="J2403" s="163"/>
      <c r="L2403" s="165"/>
      <c r="M2403" s="165"/>
      <c r="N2403" s="165"/>
      <c r="O2403" s="162"/>
      <c r="P2403" s="166"/>
    </row>
    <row r="2404" spans="2:16" s="164" customFormat="1" x14ac:dyDescent="0.3">
      <c r="B2404" s="182"/>
      <c r="C2404" s="160"/>
      <c r="F2404" s="162"/>
      <c r="G2404" s="163"/>
      <c r="H2404" s="163"/>
      <c r="I2404" s="161"/>
      <c r="J2404" s="163"/>
      <c r="L2404" s="165"/>
      <c r="M2404" s="165"/>
      <c r="N2404" s="165"/>
      <c r="O2404" s="162"/>
      <c r="P2404" s="166"/>
    </row>
    <row r="2405" spans="2:16" s="164" customFormat="1" x14ac:dyDescent="0.3">
      <c r="B2405" s="182"/>
      <c r="C2405" s="160"/>
      <c r="F2405" s="162"/>
      <c r="G2405" s="163"/>
      <c r="H2405" s="163"/>
      <c r="I2405" s="161"/>
      <c r="J2405" s="163"/>
      <c r="L2405" s="165"/>
      <c r="M2405" s="165"/>
      <c r="N2405" s="165"/>
      <c r="O2405" s="162"/>
      <c r="P2405" s="166"/>
    </row>
    <row r="2406" spans="2:16" s="164" customFormat="1" x14ac:dyDescent="0.3">
      <c r="B2406" s="182"/>
      <c r="C2406" s="160"/>
      <c r="F2406" s="162"/>
      <c r="G2406" s="163"/>
      <c r="H2406" s="163"/>
      <c r="I2406" s="161"/>
      <c r="J2406" s="163"/>
      <c r="L2406" s="165"/>
      <c r="M2406" s="165"/>
      <c r="N2406" s="165"/>
      <c r="O2406" s="162"/>
      <c r="P2406" s="166"/>
    </row>
    <row r="2407" spans="2:16" s="164" customFormat="1" x14ac:dyDescent="0.3">
      <c r="B2407" s="182"/>
      <c r="C2407" s="160"/>
      <c r="F2407" s="162"/>
      <c r="G2407" s="163"/>
      <c r="H2407" s="163"/>
      <c r="I2407" s="161"/>
      <c r="J2407" s="163"/>
      <c r="L2407" s="165"/>
      <c r="M2407" s="165"/>
      <c r="N2407" s="165"/>
      <c r="O2407" s="162"/>
      <c r="P2407" s="166"/>
    </row>
    <row r="2408" spans="2:16" s="164" customFormat="1" x14ac:dyDescent="0.3">
      <c r="B2408" s="182"/>
      <c r="C2408" s="160"/>
      <c r="F2408" s="162"/>
      <c r="G2408" s="163"/>
      <c r="H2408" s="163"/>
      <c r="I2408" s="161"/>
      <c r="J2408" s="163"/>
      <c r="L2408" s="165"/>
      <c r="M2408" s="165"/>
      <c r="N2408" s="165"/>
      <c r="O2408" s="162"/>
      <c r="P2408" s="166"/>
    </row>
    <row r="2409" spans="2:16" s="164" customFormat="1" x14ac:dyDescent="0.3">
      <c r="B2409" s="182"/>
      <c r="C2409" s="160"/>
      <c r="F2409" s="162"/>
      <c r="G2409" s="163"/>
      <c r="H2409" s="163"/>
      <c r="I2409" s="161"/>
      <c r="J2409" s="163"/>
      <c r="L2409" s="165"/>
      <c r="M2409" s="165"/>
      <c r="N2409" s="165"/>
      <c r="O2409" s="162"/>
      <c r="P2409" s="166"/>
    </row>
    <row r="2410" spans="2:16" s="164" customFormat="1" x14ac:dyDescent="0.3">
      <c r="B2410" s="182"/>
      <c r="C2410" s="160"/>
      <c r="F2410" s="162"/>
      <c r="G2410" s="163"/>
      <c r="H2410" s="163"/>
      <c r="I2410" s="161"/>
      <c r="J2410" s="163"/>
      <c r="L2410" s="165"/>
      <c r="M2410" s="165"/>
      <c r="N2410" s="165"/>
      <c r="O2410" s="162"/>
      <c r="P2410" s="166"/>
    </row>
    <row r="2411" spans="2:16" s="164" customFormat="1" x14ac:dyDescent="0.3">
      <c r="B2411" s="182"/>
      <c r="C2411" s="160"/>
      <c r="F2411" s="162"/>
      <c r="G2411" s="163"/>
      <c r="H2411" s="163"/>
      <c r="I2411" s="161"/>
      <c r="J2411" s="163"/>
      <c r="L2411" s="165"/>
      <c r="M2411" s="165"/>
      <c r="N2411" s="165"/>
      <c r="O2411" s="162"/>
      <c r="P2411" s="166"/>
    </row>
    <row r="2412" spans="2:16" s="164" customFormat="1" x14ac:dyDescent="0.3">
      <c r="B2412" s="182"/>
      <c r="C2412" s="160"/>
      <c r="F2412" s="162"/>
      <c r="G2412" s="163"/>
      <c r="H2412" s="163"/>
      <c r="I2412" s="161"/>
      <c r="J2412" s="163"/>
      <c r="L2412" s="165"/>
      <c r="M2412" s="165"/>
      <c r="N2412" s="165"/>
      <c r="O2412" s="162"/>
      <c r="P2412" s="166"/>
    </row>
    <row r="2413" spans="2:16" s="164" customFormat="1" x14ac:dyDescent="0.3">
      <c r="B2413" s="182"/>
      <c r="C2413" s="160"/>
      <c r="F2413" s="162"/>
      <c r="G2413" s="163"/>
      <c r="H2413" s="163"/>
      <c r="I2413" s="161"/>
      <c r="J2413" s="163"/>
      <c r="L2413" s="165"/>
      <c r="M2413" s="165"/>
      <c r="N2413" s="165"/>
      <c r="O2413" s="162"/>
      <c r="P2413" s="166"/>
    </row>
    <row r="2414" spans="2:16" s="164" customFormat="1" x14ac:dyDescent="0.3">
      <c r="B2414" s="182"/>
      <c r="C2414" s="160"/>
      <c r="F2414" s="162"/>
      <c r="G2414" s="163"/>
      <c r="H2414" s="163"/>
      <c r="I2414" s="161"/>
      <c r="J2414" s="163"/>
      <c r="L2414" s="165"/>
      <c r="M2414" s="165"/>
      <c r="N2414" s="165"/>
      <c r="O2414" s="162"/>
      <c r="P2414" s="166"/>
    </row>
    <row r="2415" spans="2:16" s="164" customFormat="1" x14ac:dyDescent="0.3">
      <c r="B2415" s="182"/>
      <c r="C2415" s="160"/>
      <c r="F2415" s="162"/>
      <c r="G2415" s="163"/>
      <c r="H2415" s="163"/>
      <c r="I2415" s="161"/>
      <c r="J2415" s="163"/>
      <c r="L2415" s="165"/>
      <c r="M2415" s="165"/>
      <c r="N2415" s="165"/>
      <c r="O2415" s="162"/>
      <c r="P2415" s="166"/>
    </row>
    <row r="2416" spans="2:16" s="164" customFormat="1" x14ac:dyDescent="0.3">
      <c r="B2416" s="182"/>
      <c r="C2416" s="160"/>
      <c r="F2416" s="162"/>
      <c r="G2416" s="163"/>
      <c r="H2416" s="163"/>
      <c r="I2416" s="161"/>
      <c r="J2416" s="163"/>
      <c r="L2416" s="165"/>
      <c r="M2416" s="165"/>
      <c r="N2416" s="165"/>
      <c r="O2416" s="162"/>
      <c r="P2416" s="166"/>
    </row>
    <row r="2417" spans="2:16" s="164" customFormat="1" x14ac:dyDescent="0.3">
      <c r="B2417" s="182"/>
      <c r="C2417" s="160"/>
      <c r="F2417" s="162"/>
      <c r="G2417" s="163"/>
      <c r="H2417" s="163"/>
      <c r="I2417" s="161"/>
      <c r="J2417" s="163"/>
      <c r="L2417" s="165"/>
      <c r="M2417" s="165"/>
      <c r="N2417" s="165"/>
      <c r="O2417" s="162"/>
      <c r="P2417" s="166"/>
    </row>
    <row r="2418" spans="2:16" s="164" customFormat="1" x14ac:dyDescent="0.3">
      <c r="B2418" s="182"/>
      <c r="C2418" s="160"/>
      <c r="F2418" s="162"/>
      <c r="G2418" s="163"/>
      <c r="H2418" s="163"/>
      <c r="I2418" s="161"/>
      <c r="J2418" s="163"/>
      <c r="L2418" s="165"/>
      <c r="M2418" s="165"/>
      <c r="N2418" s="165"/>
      <c r="O2418" s="162"/>
      <c r="P2418" s="166"/>
    </row>
    <row r="2419" spans="2:16" s="164" customFormat="1" x14ac:dyDescent="0.3">
      <c r="B2419" s="182"/>
      <c r="C2419" s="160"/>
      <c r="F2419" s="162"/>
      <c r="G2419" s="163"/>
      <c r="H2419" s="163"/>
      <c r="I2419" s="161"/>
      <c r="J2419" s="163"/>
      <c r="L2419" s="165"/>
      <c r="M2419" s="165"/>
      <c r="N2419" s="165"/>
      <c r="O2419" s="162"/>
      <c r="P2419" s="166"/>
    </row>
    <row r="2420" spans="2:16" s="164" customFormat="1" x14ac:dyDescent="0.3">
      <c r="B2420" s="182"/>
      <c r="C2420" s="160"/>
      <c r="F2420" s="162"/>
      <c r="G2420" s="163"/>
      <c r="H2420" s="163"/>
      <c r="I2420" s="161"/>
      <c r="J2420" s="163"/>
      <c r="L2420" s="165"/>
      <c r="M2420" s="165"/>
      <c r="N2420" s="165"/>
      <c r="O2420" s="162"/>
      <c r="P2420" s="166"/>
    </row>
    <row r="2421" spans="2:16" s="164" customFormat="1" x14ac:dyDescent="0.3">
      <c r="B2421" s="182"/>
      <c r="C2421" s="160"/>
      <c r="F2421" s="162"/>
      <c r="G2421" s="163"/>
      <c r="H2421" s="163"/>
      <c r="I2421" s="161"/>
      <c r="J2421" s="163"/>
      <c r="L2421" s="165"/>
      <c r="M2421" s="165"/>
      <c r="N2421" s="165"/>
      <c r="O2421" s="162"/>
      <c r="P2421" s="166"/>
    </row>
    <row r="2422" spans="2:16" s="164" customFormat="1" x14ac:dyDescent="0.3">
      <c r="B2422" s="182"/>
      <c r="C2422" s="160"/>
      <c r="F2422" s="162"/>
      <c r="G2422" s="163"/>
      <c r="H2422" s="163"/>
      <c r="I2422" s="161"/>
      <c r="J2422" s="163"/>
      <c r="L2422" s="165"/>
      <c r="M2422" s="165"/>
      <c r="N2422" s="165"/>
      <c r="O2422" s="162"/>
      <c r="P2422" s="166"/>
    </row>
    <row r="2423" spans="2:16" s="164" customFormat="1" x14ac:dyDescent="0.3">
      <c r="B2423" s="182"/>
      <c r="C2423" s="160"/>
      <c r="F2423" s="162"/>
      <c r="G2423" s="163"/>
      <c r="H2423" s="163"/>
      <c r="I2423" s="161"/>
      <c r="J2423" s="163"/>
      <c r="L2423" s="165"/>
      <c r="M2423" s="165"/>
      <c r="N2423" s="165"/>
      <c r="O2423" s="162"/>
      <c r="P2423" s="166"/>
    </row>
    <row r="2424" spans="2:16" s="164" customFormat="1" x14ac:dyDescent="0.3">
      <c r="B2424" s="182"/>
      <c r="C2424" s="160"/>
      <c r="F2424" s="162"/>
      <c r="G2424" s="163"/>
      <c r="H2424" s="163"/>
      <c r="I2424" s="161"/>
      <c r="J2424" s="163"/>
      <c r="L2424" s="165"/>
      <c r="M2424" s="165"/>
      <c r="N2424" s="165"/>
      <c r="O2424" s="162"/>
      <c r="P2424" s="166"/>
    </row>
    <row r="2425" spans="2:16" s="164" customFormat="1" x14ac:dyDescent="0.3">
      <c r="B2425" s="182"/>
      <c r="C2425" s="160"/>
      <c r="F2425" s="162"/>
      <c r="G2425" s="163"/>
      <c r="H2425" s="163"/>
      <c r="I2425" s="161"/>
      <c r="J2425" s="163"/>
      <c r="L2425" s="165"/>
      <c r="M2425" s="165"/>
      <c r="N2425" s="165"/>
      <c r="O2425" s="162"/>
      <c r="P2425" s="166"/>
    </row>
    <row r="2426" spans="2:16" s="164" customFormat="1" x14ac:dyDescent="0.3">
      <c r="B2426" s="182"/>
      <c r="C2426" s="160"/>
      <c r="F2426" s="162"/>
      <c r="G2426" s="163"/>
      <c r="H2426" s="163"/>
      <c r="I2426" s="161"/>
      <c r="J2426" s="163"/>
      <c r="L2426" s="165"/>
      <c r="M2426" s="165"/>
      <c r="N2426" s="165"/>
      <c r="O2426" s="162"/>
      <c r="P2426" s="166"/>
    </row>
    <row r="2427" spans="2:16" s="164" customFormat="1" x14ac:dyDescent="0.3">
      <c r="B2427" s="182"/>
      <c r="C2427" s="160"/>
      <c r="F2427" s="162"/>
      <c r="G2427" s="163"/>
      <c r="H2427" s="163"/>
      <c r="I2427" s="161"/>
      <c r="J2427" s="163"/>
      <c r="L2427" s="165"/>
      <c r="M2427" s="165"/>
      <c r="N2427" s="165"/>
      <c r="O2427" s="162"/>
      <c r="P2427" s="166"/>
    </row>
    <row r="2428" spans="2:16" s="164" customFormat="1" x14ac:dyDescent="0.3">
      <c r="B2428" s="182"/>
      <c r="C2428" s="160"/>
      <c r="F2428" s="162"/>
      <c r="G2428" s="163"/>
      <c r="H2428" s="163"/>
      <c r="I2428" s="161"/>
      <c r="J2428" s="163"/>
      <c r="L2428" s="165"/>
      <c r="M2428" s="165"/>
      <c r="N2428" s="165"/>
      <c r="O2428" s="162"/>
      <c r="P2428" s="166"/>
    </row>
    <row r="2429" spans="2:16" s="164" customFormat="1" x14ac:dyDescent="0.3">
      <c r="B2429" s="182"/>
      <c r="C2429" s="160"/>
      <c r="F2429" s="162"/>
      <c r="G2429" s="163"/>
      <c r="H2429" s="163"/>
      <c r="I2429" s="161"/>
      <c r="J2429" s="163"/>
      <c r="L2429" s="165"/>
      <c r="M2429" s="165"/>
      <c r="N2429" s="165"/>
      <c r="O2429" s="162"/>
      <c r="P2429" s="166"/>
    </row>
    <row r="2430" spans="2:16" s="164" customFormat="1" x14ac:dyDescent="0.3">
      <c r="B2430" s="182"/>
      <c r="C2430" s="160"/>
      <c r="F2430" s="162"/>
      <c r="G2430" s="163"/>
      <c r="H2430" s="163"/>
      <c r="I2430" s="161"/>
      <c r="J2430" s="163"/>
      <c r="L2430" s="165"/>
      <c r="M2430" s="165"/>
      <c r="N2430" s="165"/>
      <c r="O2430" s="162"/>
      <c r="P2430" s="166"/>
    </row>
    <row r="2431" spans="2:16" s="164" customFormat="1" x14ac:dyDescent="0.3">
      <c r="B2431" s="182"/>
      <c r="C2431" s="160"/>
      <c r="F2431" s="162"/>
      <c r="G2431" s="163"/>
      <c r="H2431" s="163"/>
      <c r="I2431" s="161"/>
      <c r="J2431" s="163"/>
      <c r="L2431" s="165"/>
      <c r="M2431" s="165"/>
      <c r="N2431" s="165"/>
      <c r="O2431" s="162"/>
      <c r="P2431" s="166"/>
    </row>
    <row r="2432" spans="2:16" s="164" customFormat="1" x14ac:dyDescent="0.3">
      <c r="B2432" s="182"/>
      <c r="C2432" s="160"/>
      <c r="F2432" s="162"/>
      <c r="G2432" s="163"/>
      <c r="H2432" s="163"/>
      <c r="I2432" s="161"/>
      <c r="J2432" s="163"/>
      <c r="L2432" s="165"/>
      <c r="M2432" s="165"/>
      <c r="N2432" s="165"/>
      <c r="O2432" s="162"/>
      <c r="P2432" s="166"/>
    </row>
    <row r="2433" spans="2:16" s="164" customFormat="1" x14ac:dyDescent="0.3">
      <c r="B2433" s="182"/>
      <c r="C2433" s="160"/>
      <c r="F2433" s="162"/>
      <c r="G2433" s="163"/>
      <c r="H2433" s="163"/>
      <c r="I2433" s="161"/>
      <c r="J2433" s="163"/>
      <c r="L2433" s="165"/>
      <c r="M2433" s="165"/>
      <c r="N2433" s="165"/>
      <c r="O2433" s="162"/>
      <c r="P2433" s="166"/>
    </row>
    <row r="2434" spans="2:16" s="164" customFormat="1" x14ac:dyDescent="0.3">
      <c r="B2434" s="182"/>
      <c r="C2434" s="160"/>
      <c r="F2434" s="162"/>
      <c r="G2434" s="163"/>
      <c r="H2434" s="163"/>
      <c r="I2434" s="161"/>
      <c r="J2434" s="163"/>
      <c r="L2434" s="165"/>
      <c r="M2434" s="165"/>
      <c r="N2434" s="165"/>
      <c r="O2434" s="162"/>
      <c r="P2434" s="166"/>
    </row>
    <row r="2435" spans="2:16" s="164" customFormat="1" x14ac:dyDescent="0.3">
      <c r="B2435" s="182"/>
      <c r="C2435" s="160"/>
      <c r="F2435" s="162"/>
      <c r="G2435" s="163"/>
      <c r="H2435" s="163"/>
      <c r="I2435" s="161"/>
      <c r="J2435" s="163"/>
      <c r="L2435" s="165"/>
      <c r="M2435" s="165"/>
      <c r="N2435" s="165"/>
      <c r="O2435" s="162"/>
      <c r="P2435" s="166"/>
    </row>
    <row r="2436" spans="2:16" s="164" customFormat="1" x14ac:dyDescent="0.3">
      <c r="B2436" s="182"/>
      <c r="C2436" s="160"/>
      <c r="F2436" s="162"/>
      <c r="G2436" s="163"/>
      <c r="H2436" s="163"/>
      <c r="I2436" s="161"/>
      <c r="J2436" s="163"/>
      <c r="L2436" s="165"/>
      <c r="M2436" s="165"/>
      <c r="N2436" s="165"/>
      <c r="O2436" s="162"/>
      <c r="P2436" s="166"/>
    </row>
    <row r="2437" spans="2:16" s="164" customFormat="1" x14ac:dyDescent="0.3">
      <c r="B2437" s="182"/>
      <c r="C2437" s="160"/>
      <c r="F2437" s="162"/>
      <c r="G2437" s="163"/>
      <c r="H2437" s="163"/>
      <c r="I2437" s="161"/>
      <c r="J2437" s="163"/>
      <c r="L2437" s="165"/>
      <c r="M2437" s="165"/>
      <c r="N2437" s="165"/>
      <c r="O2437" s="162"/>
      <c r="P2437" s="166"/>
    </row>
    <row r="2438" spans="2:16" s="164" customFormat="1" x14ac:dyDescent="0.3">
      <c r="B2438" s="182"/>
      <c r="C2438" s="160"/>
      <c r="F2438" s="162"/>
      <c r="G2438" s="163"/>
      <c r="H2438" s="163"/>
      <c r="I2438" s="161"/>
      <c r="J2438" s="163"/>
      <c r="L2438" s="165"/>
      <c r="M2438" s="165"/>
      <c r="N2438" s="165"/>
      <c r="O2438" s="162"/>
      <c r="P2438" s="166"/>
    </row>
    <row r="2439" spans="2:16" s="164" customFormat="1" x14ac:dyDescent="0.3">
      <c r="B2439" s="182"/>
      <c r="C2439" s="160"/>
      <c r="F2439" s="162"/>
      <c r="G2439" s="163"/>
      <c r="H2439" s="163"/>
      <c r="I2439" s="161"/>
      <c r="J2439" s="163"/>
      <c r="L2439" s="165"/>
      <c r="M2439" s="165"/>
      <c r="N2439" s="165"/>
      <c r="O2439" s="162"/>
      <c r="P2439" s="166"/>
    </row>
    <row r="2440" spans="2:16" s="164" customFormat="1" x14ac:dyDescent="0.3">
      <c r="B2440" s="182"/>
      <c r="C2440" s="160"/>
      <c r="F2440" s="162"/>
      <c r="G2440" s="163"/>
      <c r="H2440" s="163"/>
      <c r="I2440" s="161"/>
      <c r="J2440" s="163"/>
      <c r="L2440" s="165"/>
      <c r="M2440" s="165"/>
      <c r="N2440" s="165"/>
      <c r="O2440" s="162"/>
      <c r="P2440" s="166"/>
    </row>
    <row r="2441" spans="2:16" s="164" customFormat="1" x14ac:dyDescent="0.3">
      <c r="B2441" s="182"/>
      <c r="C2441" s="160"/>
      <c r="F2441" s="162"/>
      <c r="G2441" s="163"/>
      <c r="H2441" s="163"/>
      <c r="I2441" s="161"/>
      <c r="J2441" s="163"/>
      <c r="L2441" s="165"/>
      <c r="M2441" s="165"/>
      <c r="N2441" s="165"/>
      <c r="O2441" s="162"/>
      <c r="P2441" s="166"/>
    </row>
    <row r="2442" spans="2:16" s="164" customFormat="1" x14ac:dyDescent="0.3">
      <c r="B2442" s="182"/>
      <c r="C2442" s="160"/>
      <c r="F2442" s="162"/>
      <c r="G2442" s="163"/>
      <c r="H2442" s="163"/>
      <c r="I2442" s="161"/>
      <c r="J2442" s="163"/>
      <c r="L2442" s="165"/>
      <c r="M2442" s="165"/>
      <c r="N2442" s="165"/>
      <c r="O2442" s="162"/>
      <c r="P2442" s="166"/>
    </row>
    <row r="2443" spans="2:16" s="164" customFormat="1" x14ac:dyDescent="0.3">
      <c r="B2443" s="182"/>
      <c r="C2443" s="160"/>
      <c r="F2443" s="162"/>
      <c r="G2443" s="163"/>
      <c r="H2443" s="163"/>
      <c r="I2443" s="161"/>
      <c r="J2443" s="163"/>
      <c r="L2443" s="165"/>
      <c r="M2443" s="165"/>
      <c r="N2443" s="165"/>
      <c r="O2443" s="162"/>
      <c r="P2443" s="166"/>
    </row>
    <row r="2444" spans="2:16" s="164" customFormat="1" x14ac:dyDescent="0.3">
      <c r="B2444" s="182"/>
      <c r="C2444" s="160"/>
      <c r="F2444" s="162"/>
      <c r="G2444" s="163"/>
      <c r="H2444" s="163"/>
      <c r="I2444" s="161"/>
      <c r="J2444" s="163"/>
      <c r="L2444" s="165"/>
      <c r="M2444" s="165"/>
      <c r="N2444" s="165"/>
      <c r="O2444" s="162"/>
      <c r="P2444" s="166"/>
    </row>
    <row r="2445" spans="2:16" s="164" customFormat="1" x14ac:dyDescent="0.3">
      <c r="B2445" s="182"/>
      <c r="C2445" s="160"/>
      <c r="F2445" s="162"/>
      <c r="G2445" s="163"/>
      <c r="H2445" s="163"/>
      <c r="I2445" s="161"/>
      <c r="J2445" s="163"/>
      <c r="L2445" s="165"/>
      <c r="M2445" s="165"/>
      <c r="N2445" s="165"/>
      <c r="O2445" s="162"/>
      <c r="P2445" s="166"/>
    </row>
    <row r="2446" spans="2:16" s="164" customFormat="1" x14ac:dyDescent="0.3">
      <c r="B2446" s="182"/>
      <c r="C2446" s="160"/>
      <c r="F2446" s="162"/>
      <c r="G2446" s="163"/>
      <c r="H2446" s="163"/>
      <c r="I2446" s="161"/>
      <c r="J2446" s="163"/>
      <c r="L2446" s="165"/>
      <c r="M2446" s="165"/>
      <c r="N2446" s="165"/>
      <c r="O2446" s="162"/>
      <c r="P2446" s="166"/>
    </row>
    <row r="2447" spans="2:16" s="164" customFormat="1" x14ac:dyDescent="0.3">
      <c r="B2447" s="182"/>
      <c r="C2447" s="160"/>
      <c r="F2447" s="162"/>
      <c r="G2447" s="163"/>
      <c r="H2447" s="163"/>
      <c r="I2447" s="161"/>
      <c r="J2447" s="163"/>
      <c r="L2447" s="165"/>
      <c r="M2447" s="165"/>
      <c r="N2447" s="165"/>
      <c r="O2447" s="162"/>
      <c r="P2447" s="166"/>
    </row>
    <row r="2448" spans="2:16" s="164" customFormat="1" x14ac:dyDescent="0.3">
      <c r="B2448" s="182"/>
      <c r="C2448" s="160"/>
      <c r="F2448" s="162"/>
      <c r="G2448" s="163"/>
      <c r="H2448" s="163"/>
      <c r="I2448" s="161"/>
      <c r="J2448" s="163"/>
      <c r="L2448" s="165"/>
      <c r="M2448" s="165"/>
      <c r="N2448" s="165"/>
      <c r="O2448" s="162"/>
      <c r="P2448" s="166"/>
    </row>
    <row r="2449" spans="2:16" s="164" customFormat="1" x14ac:dyDescent="0.3">
      <c r="B2449" s="182"/>
      <c r="C2449" s="160"/>
      <c r="F2449" s="162"/>
      <c r="G2449" s="163"/>
      <c r="H2449" s="163"/>
      <c r="I2449" s="161"/>
      <c r="J2449" s="163"/>
      <c r="L2449" s="165"/>
      <c r="M2449" s="165"/>
      <c r="N2449" s="165"/>
      <c r="O2449" s="162"/>
      <c r="P2449" s="166"/>
    </row>
    <row r="2450" spans="2:16" s="164" customFormat="1" x14ac:dyDescent="0.3">
      <c r="B2450" s="182"/>
      <c r="C2450" s="160"/>
      <c r="F2450" s="162"/>
      <c r="G2450" s="163"/>
      <c r="H2450" s="163"/>
      <c r="I2450" s="161"/>
      <c r="J2450" s="163"/>
      <c r="L2450" s="165"/>
      <c r="M2450" s="165"/>
      <c r="N2450" s="165"/>
      <c r="O2450" s="162"/>
      <c r="P2450" s="166"/>
    </row>
    <row r="2451" spans="2:16" s="164" customFormat="1" x14ac:dyDescent="0.3">
      <c r="B2451" s="182"/>
      <c r="C2451" s="160"/>
      <c r="F2451" s="162"/>
      <c r="G2451" s="163"/>
      <c r="H2451" s="163"/>
      <c r="I2451" s="161"/>
      <c r="J2451" s="163"/>
      <c r="L2451" s="165"/>
      <c r="M2451" s="165"/>
      <c r="N2451" s="165"/>
      <c r="O2451" s="162"/>
      <c r="P2451" s="166"/>
    </row>
    <row r="2452" spans="2:16" s="164" customFormat="1" x14ac:dyDescent="0.3">
      <c r="B2452" s="182"/>
      <c r="C2452" s="160"/>
      <c r="F2452" s="162"/>
      <c r="G2452" s="163"/>
      <c r="H2452" s="163"/>
      <c r="I2452" s="161"/>
      <c r="J2452" s="163"/>
      <c r="L2452" s="165"/>
      <c r="M2452" s="165"/>
      <c r="N2452" s="165"/>
      <c r="O2452" s="162"/>
      <c r="P2452" s="166"/>
    </row>
    <row r="2453" spans="2:16" s="164" customFormat="1" x14ac:dyDescent="0.3">
      <c r="B2453" s="182"/>
      <c r="C2453" s="160"/>
      <c r="F2453" s="162"/>
      <c r="G2453" s="163"/>
      <c r="H2453" s="163"/>
      <c r="I2453" s="161"/>
      <c r="J2453" s="163"/>
      <c r="L2453" s="165"/>
      <c r="M2453" s="165"/>
      <c r="N2453" s="165"/>
      <c r="O2453" s="162"/>
      <c r="P2453" s="166"/>
    </row>
    <row r="2454" spans="2:16" s="164" customFormat="1" x14ac:dyDescent="0.3">
      <c r="B2454" s="182"/>
      <c r="C2454" s="160"/>
      <c r="F2454" s="162"/>
      <c r="G2454" s="163"/>
      <c r="H2454" s="163"/>
      <c r="I2454" s="161"/>
      <c r="J2454" s="163"/>
      <c r="L2454" s="165"/>
      <c r="M2454" s="165"/>
      <c r="N2454" s="165"/>
      <c r="O2454" s="162"/>
      <c r="P2454" s="166"/>
    </row>
    <row r="2455" spans="2:16" s="164" customFormat="1" x14ac:dyDescent="0.3">
      <c r="B2455" s="182"/>
      <c r="C2455" s="160"/>
      <c r="F2455" s="162"/>
      <c r="G2455" s="163"/>
      <c r="H2455" s="163"/>
      <c r="I2455" s="161"/>
      <c r="J2455" s="163"/>
      <c r="L2455" s="165"/>
      <c r="M2455" s="165"/>
      <c r="N2455" s="165"/>
      <c r="O2455" s="162"/>
      <c r="P2455" s="166"/>
    </row>
    <row r="2456" spans="2:16" s="164" customFormat="1" x14ac:dyDescent="0.3">
      <c r="B2456" s="182"/>
      <c r="C2456" s="160"/>
      <c r="F2456" s="162"/>
      <c r="G2456" s="163"/>
      <c r="H2456" s="163"/>
      <c r="I2456" s="161"/>
      <c r="J2456" s="163"/>
      <c r="L2456" s="165"/>
      <c r="M2456" s="165"/>
      <c r="N2456" s="165"/>
      <c r="O2456" s="162"/>
      <c r="P2456" s="166"/>
    </row>
    <row r="2457" spans="2:16" s="164" customFormat="1" x14ac:dyDescent="0.3">
      <c r="B2457" s="182"/>
      <c r="C2457" s="160"/>
      <c r="F2457" s="162"/>
      <c r="G2457" s="163"/>
      <c r="H2457" s="163"/>
      <c r="I2457" s="161"/>
      <c r="J2457" s="163"/>
      <c r="L2457" s="165"/>
      <c r="M2457" s="165"/>
      <c r="N2457" s="165"/>
      <c r="O2457" s="162"/>
      <c r="P2457" s="166"/>
    </row>
    <row r="2458" spans="2:16" s="164" customFormat="1" x14ac:dyDescent="0.3">
      <c r="B2458" s="182"/>
      <c r="C2458" s="160"/>
      <c r="F2458" s="162"/>
      <c r="G2458" s="163"/>
      <c r="H2458" s="163"/>
      <c r="I2458" s="161"/>
      <c r="J2458" s="163"/>
      <c r="L2458" s="165"/>
      <c r="M2458" s="165"/>
      <c r="N2458" s="165"/>
      <c r="O2458" s="162"/>
      <c r="P2458" s="166"/>
    </row>
    <row r="2459" spans="2:16" s="164" customFormat="1" x14ac:dyDescent="0.3">
      <c r="B2459" s="182"/>
      <c r="C2459" s="160"/>
      <c r="F2459" s="162"/>
      <c r="G2459" s="163"/>
      <c r="H2459" s="163"/>
      <c r="I2459" s="161"/>
      <c r="J2459" s="163"/>
      <c r="L2459" s="165"/>
      <c r="M2459" s="165"/>
      <c r="N2459" s="165"/>
      <c r="O2459" s="162"/>
      <c r="P2459" s="166"/>
    </row>
    <row r="2460" spans="2:16" s="164" customFormat="1" x14ac:dyDescent="0.3">
      <c r="B2460" s="182"/>
      <c r="C2460" s="160"/>
      <c r="F2460" s="162"/>
      <c r="G2460" s="163"/>
      <c r="H2460" s="163"/>
      <c r="I2460" s="161"/>
      <c r="J2460" s="163"/>
      <c r="L2460" s="165"/>
      <c r="M2460" s="165"/>
      <c r="N2460" s="165"/>
      <c r="O2460" s="162"/>
      <c r="P2460" s="166"/>
    </row>
    <row r="2461" spans="2:16" s="164" customFormat="1" x14ac:dyDescent="0.3">
      <c r="B2461" s="182"/>
      <c r="C2461" s="160"/>
      <c r="F2461" s="162"/>
      <c r="G2461" s="163"/>
      <c r="H2461" s="163"/>
      <c r="I2461" s="161"/>
      <c r="J2461" s="163"/>
      <c r="L2461" s="165"/>
      <c r="M2461" s="165"/>
      <c r="N2461" s="165"/>
      <c r="O2461" s="162"/>
      <c r="P2461" s="166"/>
    </row>
    <row r="2462" spans="2:16" s="164" customFormat="1" x14ac:dyDescent="0.3">
      <c r="B2462" s="182"/>
      <c r="C2462" s="160"/>
      <c r="F2462" s="162"/>
      <c r="G2462" s="163"/>
      <c r="H2462" s="163"/>
      <c r="I2462" s="161"/>
      <c r="J2462" s="163"/>
      <c r="L2462" s="165"/>
      <c r="M2462" s="165"/>
      <c r="N2462" s="165"/>
      <c r="O2462" s="162"/>
      <c r="P2462" s="166"/>
    </row>
    <row r="2463" spans="2:16" s="164" customFormat="1" x14ac:dyDescent="0.3">
      <c r="B2463" s="182"/>
      <c r="C2463" s="160"/>
      <c r="F2463" s="162"/>
      <c r="G2463" s="163"/>
      <c r="H2463" s="163"/>
      <c r="I2463" s="161"/>
      <c r="J2463" s="163"/>
      <c r="L2463" s="165"/>
      <c r="M2463" s="165"/>
      <c r="N2463" s="165"/>
      <c r="O2463" s="162"/>
      <c r="P2463" s="166"/>
    </row>
    <row r="2464" spans="2:16" s="164" customFormat="1" x14ac:dyDescent="0.3">
      <c r="B2464" s="182"/>
      <c r="C2464" s="160"/>
      <c r="F2464" s="162"/>
      <c r="G2464" s="163"/>
      <c r="H2464" s="163"/>
      <c r="I2464" s="161"/>
      <c r="J2464" s="163"/>
      <c r="L2464" s="165"/>
      <c r="M2464" s="165"/>
      <c r="N2464" s="165"/>
      <c r="O2464" s="162"/>
      <c r="P2464" s="166"/>
    </row>
    <row r="2465" spans="2:16" s="164" customFormat="1" x14ac:dyDescent="0.3">
      <c r="B2465" s="182"/>
      <c r="C2465" s="160"/>
      <c r="F2465" s="162"/>
      <c r="G2465" s="163"/>
      <c r="H2465" s="163"/>
      <c r="I2465" s="161"/>
      <c r="J2465" s="163"/>
      <c r="L2465" s="165"/>
      <c r="M2465" s="165"/>
      <c r="N2465" s="165"/>
      <c r="O2465" s="162"/>
      <c r="P2465" s="166"/>
    </row>
    <row r="2466" spans="2:16" s="164" customFormat="1" x14ac:dyDescent="0.3">
      <c r="B2466" s="182"/>
      <c r="C2466" s="160"/>
      <c r="F2466" s="162"/>
      <c r="G2466" s="163"/>
      <c r="H2466" s="163"/>
      <c r="I2466" s="161"/>
      <c r="J2466" s="163"/>
      <c r="L2466" s="165"/>
      <c r="M2466" s="165"/>
      <c r="N2466" s="165"/>
      <c r="O2466" s="162"/>
      <c r="P2466" s="166"/>
    </row>
    <row r="2467" spans="2:16" s="164" customFormat="1" x14ac:dyDescent="0.3">
      <c r="B2467" s="182"/>
      <c r="C2467" s="160"/>
      <c r="F2467" s="162"/>
      <c r="G2467" s="163"/>
      <c r="H2467" s="163"/>
      <c r="I2467" s="161"/>
      <c r="J2467" s="163"/>
      <c r="L2467" s="165"/>
      <c r="M2467" s="165"/>
      <c r="N2467" s="165"/>
      <c r="O2467" s="162"/>
      <c r="P2467" s="166"/>
    </row>
    <row r="2468" spans="2:16" s="164" customFormat="1" x14ac:dyDescent="0.3">
      <c r="B2468" s="182"/>
      <c r="C2468" s="160"/>
      <c r="F2468" s="162"/>
      <c r="G2468" s="163"/>
      <c r="H2468" s="163"/>
      <c r="I2468" s="161"/>
      <c r="J2468" s="163"/>
      <c r="L2468" s="165"/>
      <c r="M2468" s="165"/>
      <c r="N2468" s="165"/>
      <c r="O2468" s="162"/>
      <c r="P2468" s="166"/>
    </row>
    <row r="2469" spans="2:16" s="164" customFormat="1" x14ac:dyDescent="0.3">
      <c r="B2469" s="182"/>
      <c r="C2469" s="160"/>
      <c r="F2469" s="162"/>
      <c r="G2469" s="163"/>
      <c r="H2469" s="163"/>
      <c r="I2469" s="161"/>
      <c r="J2469" s="163"/>
      <c r="L2469" s="165"/>
      <c r="M2469" s="165"/>
      <c r="N2469" s="165"/>
      <c r="O2469" s="162"/>
      <c r="P2469" s="166"/>
    </row>
    <row r="2470" spans="2:16" s="164" customFormat="1" x14ac:dyDescent="0.3">
      <c r="B2470" s="182"/>
      <c r="C2470" s="160"/>
      <c r="F2470" s="162"/>
      <c r="G2470" s="163"/>
      <c r="H2470" s="163"/>
      <c r="I2470" s="161"/>
      <c r="J2470" s="163"/>
      <c r="L2470" s="165"/>
      <c r="M2470" s="165"/>
      <c r="N2470" s="165"/>
      <c r="O2470" s="162"/>
      <c r="P2470" s="166"/>
    </row>
    <row r="2471" spans="2:16" s="164" customFormat="1" x14ac:dyDescent="0.3">
      <c r="B2471" s="182"/>
      <c r="C2471" s="160"/>
      <c r="F2471" s="162"/>
      <c r="G2471" s="163"/>
      <c r="H2471" s="163"/>
      <c r="I2471" s="161"/>
      <c r="J2471" s="163"/>
      <c r="L2471" s="165"/>
      <c r="M2471" s="165"/>
      <c r="N2471" s="165"/>
      <c r="O2471" s="162"/>
      <c r="P2471" s="166"/>
    </row>
    <row r="2472" spans="2:16" s="164" customFormat="1" x14ac:dyDescent="0.3">
      <c r="B2472" s="182"/>
      <c r="C2472" s="160"/>
      <c r="F2472" s="162"/>
      <c r="G2472" s="163"/>
      <c r="H2472" s="163"/>
      <c r="I2472" s="161"/>
      <c r="J2472" s="163"/>
      <c r="L2472" s="165"/>
      <c r="M2472" s="165"/>
      <c r="N2472" s="165"/>
      <c r="O2472" s="162"/>
      <c r="P2472" s="166"/>
    </row>
    <row r="2473" spans="2:16" s="164" customFormat="1" x14ac:dyDescent="0.3">
      <c r="B2473" s="182"/>
      <c r="C2473" s="160"/>
      <c r="F2473" s="162"/>
      <c r="G2473" s="163"/>
      <c r="H2473" s="163"/>
      <c r="I2473" s="161"/>
      <c r="J2473" s="163"/>
      <c r="L2473" s="165"/>
      <c r="M2473" s="165"/>
      <c r="N2473" s="165"/>
      <c r="O2473" s="162"/>
      <c r="P2473" s="166"/>
    </row>
    <row r="2474" spans="2:16" s="164" customFormat="1" x14ac:dyDescent="0.3">
      <c r="B2474" s="182"/>
      <c r="C2474" s="160"/>
      <c r="F2474" s="162"/>
      <c r="G2474" s="163"/>
      <c r="H2474" s="163"/>
      <c r="I2474" s="161"/>
      <c r="J2474" s="163"/>
      <c r="L2474" s="165"/>
      <c r="M2474" s="165"/>
      <c r="N2474" s="165"/>
      <c r="O2474" s="162"/>
      <c r="P2474" s="166"/>
    </row>
    <row r="2475" spans="2:16" s="164" customFormat="1" x14ac:dyDescent="0.3">
      <c r="B2475" s="182"/>
      <c r="C2475" s="160"/>
      <c r="F2475" s="162"/>
      <c r="G2475" s="163"/>
      <c r="H2475" s="163"/>
      <c r="I2475" s="161"/>
      <c r="J2475" s="163"/>
      <c r="L2475" s="165"/>
      <c r="M2475" s="165"/>
      <c r="N2475" s="165"/>
      <c r="O2475" s="162"/>
      <c r="P2475" s="166"/>
    </row>
    <row r="2476" spans="2:16" s="164" customFormat="1" x14ac:dyDescent="0.3">
      <c r="B2476" s="182"/>
      <c r="C2476" s="160"/>
      <c r="F2476" s="162"/>
      <c r="G2476" s="163"/>
      <c r="H2476" s="163"/>
      <c r="I2476" s="161"/>
      <c r="J2476" s="163"/>
      <c r="L2476" s="165"/>
      <c r="M2476" s="165"/>
      <c r="N2476" s="165"/>
      <c r="O2476" s="162"/>
      <c r="P2476" s="166"/>
    </row>
    <row r="2477" spans="2:16" s="164" customFormat="1" x14ac:dyDescent="0.3">
      <c r="B2477" s="182"/>
      <c r="C2477" s="160"/>
      <c r="F2477" s="162"/>
      <c r="G2477" s="163"/>
      <c r="H2477" s="163"/>
      <c r="I2477" s="161"/>
      <c r="J2477" s="163"/>
      <c r="L2477" s="165"/>
      <c r="M2477" s="165"/>
      <c r="N2477" s="165"/>
      <c r="O2477" s="162"/>
      <c r="P2477" s="166"/>
    </row>
    <row r="2478" spans="2:16" s="164" customFormat="1" x14ac:dyDescent="0.3">
      <c r="B2478" s="182"/>
      <c r="C2478" s="160"/>
      <c r="F2478" s="162"/>
      <c r="G2478" s="163"/>
      <c r="H2478" s="163"/>
      <c r="I2478" s="161"/>
      <c r="J2478" s="163"/>
      <c r="L2478" s="165"/>
      <c r="M2478" s="165"/>
      <c r="N2478" s="165"/>
      <c r="O2478" s="162"/>
      <c r="P2478" s="166"/>
    </row>
    <row r="2479" spans="2:16" s="164" customFormat="1" x14ac:dyDescent="0.3">
      <c r="B2479" s="182"/>
      <c r="C2479" s="160"/>
      <c r="F2479" s="162"/>
      <c r="G2479" s="163"/>
      <c r="H2479" s="163"/>
      <c r="I2479" s="161"/>
      <c r="J2479" s="163"/>
      <c r="L2479" s="165"/>
      <c r="M2479" s="165"/>
      <c r="N2479" s="165"/>
      <c r="O2479" s="162"/>
      <c r="P2479" s="166"/>
    </row>
    <row r="2480" spans="2:16" s="164" customFormat="1" x14ac:dyDescent="0.3">
      <c r="B2480" s="182"/>
      <c r="C2480" s="160"/>
      <c r="F2480" s="162"/>
      <c r="G2480" s="163"/>
      <c r="H2480" s="163"/>
      <c r="I2480" s="161"/>
      <c r="J2480" s="163"/>
      <c r="L2480" s="165"/>
      <c r="M2480" s="165"/>
      <c r="N2480" s="165"/>
      <c r="O2480" s="162"/>
      <c r="P2480" s="166"/>
    </row>
    <row r="2481" spans="2:16" s="164" customFormat="1" x14ac:dyDescent="0.3">
      <c r="B2481" s="182"/>
      <c r="C2481" s="160"/>
      <c r="F2481" s="162"/>
      <c r="G2481" s="163"/>
      <c r="H2481" s="163"/>
      <c r="I2481" s="161"/>
      <c r="J2481" s="163"/>
      <c r="L2481" s="165"/>
      <c r="M2481" s="165"/>
      <c r="N2481" s="165"/>
      <c r="O2481" s="162"/>
      <c r="P2481" s="166"/>
    </row>
    <row r="2482" spans="2:16" s="164" customFormat="1" x14ac:dyDescent="0.3">
      <c r="B2482" s="182"/>
      <c r="C2482" s="160"/>
      <c r="F2482" s="162"/>
      <c r="G2482" s="163"/>
      <c r="H2482" s="163"/>
      <c r="I2482" s="161"/>
      <c r="J2482" s="163"/>
      <c r="L2482" s="165"/>
      <c r="M2482" s="165"/>
      <c r="N2482" s="165"/>
      <c r="O2482" s="162"/>
      <c r="P2482" s="166"/>
    </row>
    <row r="2483" spans="2:16" s="164" customFormat="1" x14ac:dyDescent="0.3">
      <c r="B2483" s="182"/>
      <c r="C2483" s="160"/>
      <c r="F2483" s="162"/>
      <c r="G2483" s="163"/>
      <c r="H2483" s="163"/>
      <c r="I2483" s="161"/>
      <c r="J2483" s="163"/>
      <c r="L2483" s="165"/>
      <c r="M2483" s="165"/>
      <c r="N2483" s="165"/>
      <c r="O2483" s="162"/>
      <c r="P2483" s="166"/>
    </row>
    <row r="2484" spans="2:16" s="164" customFormat="1" x14ac:dyDescent="0.3">
      <c r="B2484" s="182"/>
      <c r="C2484" s="160"/>
      <c r="F2484" s="162"/>
      <c r="G2484" s="163"/>
      <c r="H2484" s="163"/>
      <c r="I2484" s="161"/>
      <c r="J2484" s="163"/>
      <c r="L2484" s="165"/>
      <c r="M2484" s="165"/>
      <c r="N2484" s="165"/>
      <c r="O2484" s="162"/>
      <c r="P2484" s="166"/>
    </row>
    <row r="2485" spans="2:16" s="164" customFormat="1" x14ac:dyDescent="0.3">
      <c r="B2485" s="182"/>
      <c r="C2485" s="160"/>
      <c r="F2485" s="162"/>
      <c r="G2485" s="163"/>
      <c r="H2485" s="163"/>
      <c r="I2485" s="161"/>
      <c r="J2485" s="163"/>
      <c r="L2485" s="165"/>
      <c r="M2485" s="165"/>
      <c r="N2485" s="165"/>
      <c r="O2485" s="162"/>
      <c r="P2485" s="166"/>
    </row>
    <row r="2486" spans="2:16" s="164" customFormat="1" x14ac:dyDescent="0.3">
      <c r="B2486" s="182"/>
      <c r="C2486" s="160"/>
      <c r="F2486" s="162"/>
      <c r="G2486" s="163"/>
      <c r="H2486" s="163"/>
      <c r="I2486" s="161"/>
      <c r="J2486" s="163"/>
      <c r="L2486" s="165"/>
      <c r="M2486" s="165"/>
      <c r="N2486" s="165"/>
      <c r="O2486" s="162"/>
      <c r="P2486" s="166"/>
    </row>
    <row r="2487" spans="2:16" s="164" customFormat="1" x14ac:dyDescent="0.3">
      <c r="B2487" s="182"/>
      <c r="C2487" s="160"/>
      <c r="F2487" s="162"/>
      <c r="G2487" s="163"/>
      <c r="H2487" s="163"/>
      <c r="I2487" s="161"/>
      <c r="J2487" s="163"/>
      <c r="L2487" s="165"/>
      <c r="M2487" s="165"/>
      <c r="N2487" s="165"/>
      <c r="O2487" s="162"/>
      <c r="P2487" s="166"/>
    </row>
    <row r="2488" spans="2:16" s="164" customFormat="1" x14ac:dyDescent="0.3">
      <c r="B2488" s="182"/>
      <c r="C2488" s="160"/>
      <c r="F2488" s="162"/>
      <c r="G2488" s="163"/>
      <c r="H2488" s="163"/>
      <c r="I2488" s="161"/>
      <c r="J2488" s="163"/>
      <c r="L2488" s="165"/>
      <c r="M2488" s="165"/>
      <c r="N2488" s="165"/>
      <c r="O2488" s="162"/>
      <c r="P2488" s="166"/>
    </row>
    <row r="2489" spans="2:16" s="164" customFormat="1" x14ac:dyDescent="0.3">
      <c r="B2489" s="182"/>
      <c r="C2489" s="160"/>
      <c r="F2489" s="162"/>
      <c r="G2489" s="163"/>
      <c r="H2489" s="163"/>
      <c r="I2489" s="161"/>
      <c r="J2489" s="163"/>
      <c r="L2489" s="165"/>
      <c r="M2489" s="165"/>
      <c r="N2489" s="165"/>
      <c r="O2489" s="162"/>
      <c r="P2489" s="166"/>
    </row>
    <row r="2490" spans="2:16" s="164" customFormat="1" x14ac:dyDescent="0.3">
      <c r="B2490" s="182"/>
      <c r="C2490" s="160"/>
      <c r="F2490" s="162"/>
      <c r="G2490" s="163"/>
      <c r="H2490" s="163"/>
      <c r="I2490" s="161"/>
      <c r="J2490" s="163"/>
      <c r="L2490" s="165"/>
      <c r="M2490" s="165"/>
      <c r="N2490" s="165"/>
      <c r="O2490" s="162"/>
      <c r="P2490" s="166"/>
    </row>
    <row r="2491" spans="2:16" s="164" customFormat="1" x14ac:dyDescent="0.3">
      <c r="B2491" s="182"/>
      <c r="C2491" s="160"/>
      <c r="F2491" s="162"/>
      <c r="G2491" s="163"/>
      <c r="H2491" s="163"/>
      <c r="I2491" s="161"/>
      <c r="J2491" s="163"/>
      <c r="L2491" s="165"/>
      <c r="M2491" s="165"/>
      <c r="N2491" s="165"/>
      <c r="O2491" s="162"/>
      <c r="P2491" s="166"/>
    </row>
    <row r="2492" spans="2:16" s="164" customFormat="1" x14ac:dyDescent="0.3">
      <c r="B2492" s="182"/>
      <c r="C2492" s="160"/>
      <c r="F2492" s="162"/>
      <c r="G2492" s="163"/>
      <c r="H2492" s="163"/>
      <c r="I2492" s="161"/>
      <c r="J2492" s="163"/>
      <c r="L2492" s="165"/>
      <c r="M2492" s="165"/>
      <c r="N2492" s="165"/>
      <c r="O2492" s="162"/>
      <c r="P2492" s="166"/>
    </row>
    <row r="2493" spans="2:16" s="164" customFormat="1" x14ac:dyDescent="0.3">
      <c r="B2493" s="182"/>
      <c r="C2493" s="160"/>
      <c r="F2493" s="162"/>
      <c r="G2493" s="163"/>
      <c r="H2493" s="163"/>
      <c r="I2493" s="161"/>
      <c r="J2493" s="163"/>
      <c r="L2493" s="165"/>
      <c r="M2493" s="165"/>
      <c r="N2493" s="165"/>
      <c r="O2493" s="162"/>
      <c r="P2493" s="166"/>
    </row>
    <row r="2494" spans="2:16" s="164" customFormat="1" x14ac:dyDescent="0.3">
      <c r="B2494" s="182"/>
      <c r="C2494" s="160"/>
      <c r="F2494" s="162"/>
      <c r="G2494" s="163"/>
      <c r="H2494" s="163"/>
      <c r="I2494" s="161"/>
      <c r="J2494" s="163"/>
      <c r="L2494" s="165"/>
      <c r="M2494" s="165"/>
      <c r="N2494" s="165"/>
      <c r="O2494" s="162"/>
      <c r="P2494" s="166"/>
    </row>
    <row r="2495" spans="2:16" s="164" customFormat="1" x14ac:dyDescent="0.3">
      <c r="B2495" s="182"/>
      <c r="C2495" s="160"/>
      <c r="F2495" s="162"/>
      <c r="G2495" s="163"/>
      <c r="H2495" s="163"/>
      <c r="I2495" s="161"/>
      <c r="J2495" s="163"/>
      <c r="L2495" s="165"/>
      <c r="M2495" s="165"/>
      <c r="N2495" s="165"/>
      <c r="O2495" s="162"/>
      <c r="P2495" s="166"/>
    </row>
    <row r="2496" spans="2:16" s="164" customFormat="1" x14ac:dyDescent="0.3">
      <c r="B2496" s="182"/>
      <c r="C2496" s="160"/>
      <c r="F2496" s="162"/>
      <c r="G2496" s="163"/>
      <c r="H2496" s="163"/>
      <c r="I2496" s="161"/>
      <c r="J2496" s="163"/>
      <c r="L2496" s="165"/>
      <c r="M2496" s="165"/>
      <c r="N2496" s="165"/>
      <c r="O2496" s="162"/>
      <c r="P2496" s="166"/>
    </row>
    <row r="2497" spans="2:16" s="164" customFormat="1" x14ac:dyDescent="0.3">
      <c r="B2497" s="182"/>
      <c r="C2497" s="160"/>
      <c r="F2497" s="162"/>
      <c r="G2497" s="163"/>
      <c r="H2497" s="163"/>
      <c r="I2497" s="161"/>
      <c r="J2497" s="163"/>
      <c r="L2497" s="165"/>
      <c r="M2497" s="165"/>
      <c r="N2497" s="165"/>
      <c r="O2497" s="162"/>
      <c r="P2497" s="166"/>
    </row>
    <row r="2498" spans="2:16" s="164" customFormat="1" x14ac:dyDescent="0.3">
      <c r="B2498" s="182"/>
      <c r="C2498" s="160"/>
      <c r="F2498" s="162"/>
      <c r="G2498" s="163"/>
      <c r="H2498" s="163"/>
      <c r="I2498" s="161"/>
      <c r="J2498" s="163"/>
      <c r="L2498" s="165"/>
      <c r="M2498" s="165"/>
      <c r="N2498" s="165"/>
      <c r="O2498" s="162"/>
      <c r="P2498" s="166"/>
    </row>
    <row r="2499" spans="2:16" s="164" customFormat="1" x14ac:dyDescent="0.3">
      <c r="B2499" s="182"/>
      <c r="C2499" s="160"/>
      <c r="F2499" s="162"/>
      <c r="G2499" s="163"/>
      <c r="H2499" s="163"/>
      <c r="I2499" s="161"/>
      <c r="J2499" s="163"/>
      <c r="L2499" s="165"/>
      <c r="M2499" s="165"/>
      <c r="N2499" s="165"/>
      <c r="O2499" s="162"/>
      <c r="P2499" s="166"/>
    </row>
    <row r="2500" spans="2:16" s="164" customFormat="1" x14ac:dyDescent="0.3">
      <c r="B2500" s="182"/>
      <c r="C2500" s="160"/>
      <c r="F2500" s="162"/>
      <c r="G2500" s="163"/>
      <c r="H2500" s="163"/>
      <c r="I2500" s="161"/>
      <c r="J2500" s="163"/>
      <c r="L2500" s="165"/>
      <c r="M2500" s="165"/>
      <c r="N2500" s="165"/>
      <c r="O2500" s="162"/>
      <c r="P2500" s="166"/>
    </row>
    <row r="2501" spans="2:16" s="164" customFormat="1" x14ac:dyDescent="0.3">
      <c r="B2501" s="182"/>
      <c r="C2501" s="160"/>
      <c r="F2501" s="162"/>
      <c r="G2501" s="163"/>
      <c r="H2501" s="163"/>
      <c r="I2501" s="161"/>
      <c r="J2501" s="163"/>
      <c r="L2501" s="165"/>
      <c r="M2501" s="165"/>
      <c r="N2501" s="165"/>
      <c r="O2501" s="162"/>
      <c r="P2501" s="166"/>
    </row>
    <row r="2502" spans="2:16" s="164" customFormat="1" x14ac:dyDescent="0.3">
      <c r="B2502" s="182"/>
      <c r="C2502" s="160"/>
      <c r="F2502" s="162"/>
      <c r="G2502" s="163"/>
      <c r="H2502" s="163"/>
      <c r="I2502" s="161"/>
      <c r="J2502" s="163"/>
      <c r="L2502" s="165"/>
      <c r="M2502" s="165"/>
      <c r="N2502" s="165"/>
      <c r="O2502" s="162"/>
      <c r="P2502" s="166"/>
    </row>
    <row r="2503" spans="2:16" s="164" customFormat="1" x14ac:dyDescent="0.3">
      <c r="B2503" s="182"/>
      <c r="C2503" s="160"/>
      <c r="F2503" s="162"/>
      <c r="G2503" s="163"/>
      <c r="H2503" s="163"/>
      <c r="I2503" s="161"/>
      <c r="J2503" s="163"/>
      <c r="L2503" s="165"/>
      <c r="M2503" s="165"/>
      <c r="N2503" s="165"/>
      <c r="O2503" s="162"/>
      <c r="P2503" s="166"/>
    </row>
    <row r="2504" spans="2:16" s="164" customFormat="1" x14ac:dyDescent="0.3">
      <c r="B2504" s="182"/>
      <c r="C2504" s="160"/>
      <c r="F2504" s="162"/>
      <c r="G2504" s="163"/>
      <c r="H2504" s="163"/>
      <c r="I2504" s="161"/>
      <c r="J2504" s="163"/>
      <c r="L2504" s="165"/>
      <c r="M2504" s="165"/>
      <c r="N2504" s="165"/>
      <c r="O2504" s="162"/>
      <c r="P2504" s="166"/>
    </row>
    <row r="2505" spans="2:16" s="164" customFormat="1" x14ac:dyDescent="0.3">
      <c r="B2505" s="182"/>
      <c r="C2505" s="160"/>
      <c r="F2505" s="162"/>
      <c r="G2505" s="163"/>
      <c r="H2505" s="163"/>
      <c r="I2505" s="161"/>
      <c r="J2505" s="163"/>
      <c r="L2505" s="165"/>
      <c r="M2505" s="165"/>
      <c r="N2505" s="165"/>
      <c r="O2505" s="162"/>
      <c r="P2505" s="166"/>
    </row>
    <row r="2506" spans="2:16" s="164" customFormat="1" x14ac:dyDescent="0.3">
      <c r="B2506" s="182"/>
      <c r="C2506" s="160"/>
      <c r="F2506" s="162"/>
      <c r="G2506" s="163"/>
      <c r="H2506" s="163"/>
      <c r="I2506" s="161"/>
      <c r="J2506" s="163"/>
      <c r="L2506" s="165"/>
      <c r="M2506" s="165"/>
      <c r="N2506" s="165"/>
      <c r="O2506" s="162"/>
      <c r="P2506" s="166"/>
    </row>
    <row r="2507" spans="2:16" s="164" customFormat="1" x14ac:dyDescent="0.3">
      <c r="B2507" s="182"/>
      <c r="C2507" s="160"/>
      <c r="F2507" s="162"/>
      <c r="G2507" s="163"/>
      <c r="H2507" s="163"/>
      <c r="I2507" s="161"/>
      <c r="J2507" s="163"/>
      <c r="L2507" s="165"/>
      <c r="M2507" s="165"/>
      <c r="N2507" s="165"/>
      <c r="O2507" s="162"/>
      <c r="P2507" s="166"/>
    </row>
    <row r="2508" spans="2:16" s="164" customFormat="1" x14ac:dyDescent="0.3">
      <c r="B2508" s="182"/>
      <c r="C2508" s="160"/>
      <c r="F2508" s="162"/>
      <c r="G2508" s="163"/>
      <c r="H2508" s="163"/>
      <c r="I2508" s="161"/>
      <c r="J2508" s="163"/>
      <c r="L2508" s="165"/>
      <c r="M2508" s="165"/>
      <c r="N2508" s="165"/>
      <c r="O2508" s="162"/>
      <c r="P2508" s="166"/>
    </row>
    <row r="2509" spans="2:16" s="164" customFormat="1" x14ac:dyDescent="0.3">
      <c r="B2509" s="182"/>
      <c r="C2509" s="160"/>
      <c r="F2509" s="162"/>
      <c r="G2509" s="163"/>
      <c r="H2509" s="163"/>
      <c r="I2509" s="161"/>
      <c r="J2509" s="163"/>
      <c r="L2509" s="165"/>
      <c r="M2509" s="165"/>
      <c r="N2509" s="165"/>
      <c r="O2509" s="162"/>
      <c r="P2509" s="166"/>
    </row>
    <row r="2510" spans="2:16" s="164" customFormat="1" x14ac:dyDescent="0.3">
      <c r="B2510" s="182"/>
      <c r="C2510" s="160"/>
      <c r="F2510" s="162"/>
      <c r="G2510" s="163"/>
      <c r="H2510" s="163"/>
      <c r="I2510" s="161"/>
      <c r="J2510" s="163"/>
      <c r="L2510" s="165"/>
      <c r="M2510" s="165"/>
      <c r="N2510" s="165"/>
      <c r="O2510" s="162"/>
      <c r="P2510" s="166"/>
    </row>
    <row r="2511" spans="2:16" s="164" customFormat="1" x14ac:dyDescent="0.3">
      <c r="B2511" s="182"/>
      <c r="C2511" s="160"/>
      <c r="F2511" s="162"/>
      <c r="G2511" s="163"/>
      <c r="H2511" s="163"/>
      <c r="I2511" s="161"/>
      <c r="J2511" s="163"/>
      <c r="L2511" s="165"/>
      <c r="M2511" s="165"/>
      <c r="N2511" s="165"/>
      <c r="O2511" s="162"/>
      <c r="P2511" s="166"/>
    </row>
    <row r="2512" spans="2:16" s="164" customFormat="1" x14ac:dyDescent="0.3">
      <c r="B2512" s="182"/>
      <c r="C2512" s="160"/>
      <c r="F2512" s="162"/>
      <c r="G2512" s="163"/>
      <c r="H2512" s="163"/>
      <c r="I2512" s="161"/>
      <c r="J2512" s="163"/>
      <c r="L2512" s="165"/>
      <c r="M2512" s="165"/>
      <c r="N2512" s="165"/>
      <c r="O2512" s="162"/>
      <c r="P2512" s="166"/>
    </row>
    <row r="2513" spans="2:16" s="164" customFormat="1" x14ac:dyDescent="0.3">
      <c r="B2513" s="182"/>
      <c r="C2513" s="160"/>
      <c r="F2513" s="162"/>
      <c r="G2513" s="163"/>
      <c r="H2513" s="163"/>
      <c r="I2513" s="161"/>
      <c r="J2513" s="163"/>
      <c r="L2513" s="165"/>
      <c r="M2513" s="165"/>
      <c r="N2513" s="165"/>
      <c r="O2513" s="162"/>
      <c r="P2513" s="166"/>
    </row>
    <row r="2514" spans="2:16" s="164" customFormat="1" x14ac:dyDescent="0.3">
      <c r="B2514" s="182"/>
      <c r="C2514" s="160"/>
      <c r="F2514" s="162"/>
      <c r="G2514" s="163"/>
      <c r="H2514" s="163"/>
      <c r="I2514" s="161"/>
      <c r="J2514" s="163"/>
      <c r="L2514" s="165"/>
      <c r="M2514" s="165"/>
      <c r="N2514" s="165"/>
      <c r="O2514" s="162"/>
      <c r="P2514" s="166"/>
    </row>
    <row r="2515" spans="2:16" s="164" customFormat="1" x14ac:dyDescent="0.3">
      <c r="B2515" s="182"/>
      <c r="C2515" s="160"/>
      <c r="F2515" s="162"/>
      <c r="G2515" s="163"/>
      <c r="H2515" s="163"/>
      <c r="I2515" s="161"/>
      <c r="J2515" s="163"/>
      <c r="L2515" s="165"/>
      <c r="M2515" s="165"/>
      <c r="N2515" s="165"/>
      <c r="O2515" s="162"/>
      <c r="P2515" s="166"/>
    </row>
    <row r="2516" spans="2:16" s="164" customFormat="1" x14ac:dyDescent="0.3">
      <c r="B2516" s="182"/>
      <c r="C2516" s="160"/>
      <c r="F2516" s="162"/>
      <c r="G2516" s="163"/>
      <c r="H2516" s="163"/>
      <c r="I2516" s="161"/>
      <c r="J2516" s="163"/>
      <c r="L2516" s="165"/>
      <c r="M2516" s="165"/>
      <c r="N2516" s="165"/>
      <c r="O2516" s="162"/>
      <c r="P2516" s="166"/>
    </row>
    <row r="2517" spans="2:16" s="164" customFormat="1" x14ac:dyDescent="0.3">
      <c r="B2517" s="182"/>
      <c r="C2517" s="160"/>
      <c r="F2517" s="162"/>
      <c r="G2517" s="163"/>
      <c r="H2517" s="163"/>
      <c r="I2517" s="161"/>
      <c r="J2517" s="163"/>
      <c r="L2517" s="165"/>
      <c r="M2517" s="165"/>
      <c r="N2517" s="165"/>
      <c r="O2517" s="162"/>
      <c r="P2517" s="166"/>
    </row>
    <row r="2518" spans="2:16" s="164" customFormat="1" x14ac:dyDescent="0.3">
      <c r="B2518" s="182"/>
      <c r="C2518" s="160"/>
      <c r="F2518" s="162"/>
      <c r="G2518" s="163"/>
      <c r="H2518" s="163"/>
      <c r="I2518" s="161"/>
      <c r="J2518" s="163"/>
      <c r="L2518" s="165"/>
      <c r="M2518" s="165"/>
      <c r="N2518" s="165"/>
      <c r="O2518" s="162"/>
      <c r="P2518" s="166"/>
    </row>
    <row r="2519" spans="2:16" s="164" customFormat="1" x14ac:dyDescent="0.3">
      <c r="B2519" s="182"/>
      <c r="C2519" s="160"/>
      <c r="F2519" s="162"/>
      <c r="G2519" s="163"/>
      <c r="H2519" s="163"/>
      <c r="I2519" s="161"/>
      <c r="J2519" s="163"/>
      <c r="L2519" s="165"/>
      <c r="M2519" s="165"/>
      <c r="N2519" s="165"/>
      <c r="O2519" s="162"/>
      <c r="P2519" s="166"/>
    </row>
    <row r="2520" spans="2:16" s="164" customFormat="1" x14ac:dyDescent="0.3">
      <c r="B2520" s="182"/>
      <c r="C2520" s="160"/>
      <c r="F2520" s="162"/>
      <c r="G2520" s="163"/>
      <c r="H2520" s="163"/>
      <c r="I2520" s="161"/>
      <c r="J2520" s="163"/>
      <c r="L2520" s="165"/>
      <c r="M2520" s="165"/>
      <c r="N2520" s="165"/>
      <c r="O2520" s="162"/>
      <c r="P2520" s="166"/>
    </row>
  </sheetData>
  <autoFilter ref="A4:P490"/>
  <mergeCells count="9">
    <mergeCell ref="N489:N490"/>
    <mergeCell ref="O489:O490"/>
    <mergeCell ref="F489:F490"/>
    <mergeCell ref="L489:L490"/>
    <mergeCell ref="M489:M490"/>
    <mergeCell ref="C2:P3"/>
    <mergeCell ref="A5:A43"/>
    <mergeCell ref="A44:A488"/>
    <mergeCell ref="A489:B490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249977111117893"/>
  </sheetPr>
  <dimension ref="A2:A8"/>
  <sheetViews>
    <sheetView workbookViewId="0">
      <selection activeCell="B16" sqref="B16"/>
    </sheetView>
  </sheetViews>
  <sheetFormatPr defaultColWidth="11.54296875" defaultRowHeight="14.5" x14ac:dyDescent="0.35"/>
  <cols>
    <col min="1" max="16384" width="11.54296875" style="177"/>
  </cols>
  <sheetData>
    <row r="2" spans="1:1" x14ac:dyDescent="0.35">
      <c r="A2" s="177" t="s">
        <v>576</v>
      </c>
    </row>
    <row r="3" spans="1:1" x14ac:dyDescent="0.35">
      <c r="A3" s="177" t="s">
        <v>577</v>
      </c>
    </row>
    <row r="4" spans="1:1" x14ac:dyDescent="0.35">
      <c r="A4" s="177" t="s">
        <v>578</v>
      </c>
    </row>
    <row r="5" spans="1:1" x14ac:dyDescent="0.35">
      <c r="A5" s="177" t="s">
        <v>579</v>
      </c>
    </row>
    <row r="6" spans="1:1" x14ac:dyDescent="0.35">
      <c r="A6" s="177" t="s">
        <v>580</v>
      </c>
    </row>
    <row r="7" spans="1:1" x14ac:dyDescent="0.35">
      <c r="A7" s="177" t="s">
        <v>581</v>
      </c>
    </row>
    <row r="8" spans="1:1" x14ac:dyDescent="0.35">
      <c r="A8" s="177" t="s">
        <v>582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5"/>
  <sheetViews>
    <sheetView tabSelected="1" topLeftCell="A115" workbookViewId="0">
      <selection activeCell="A4" sqref="A4:O555"/>
    </sheetView>
  </sheetViews>
  <sheetFormatPr defaultRowHeight="14.5" x14ac:dyDescent="0.35"/>
  <cols>
    <col min="1" max="1" width="18.6328125" customWidth="1"/>
    <col min="2" max="2" width="11.36328125" bestFit="1" customWidth="1"/>
    <col min="3" max="3" width="8.6328125" bestFit="1" customWidth="1"/>
    <col min="4" max="4" width="14.1796875" style="167" customWidth="1"/>
    <col min="5" max="6" width="10.54296875" style="168" bestFit="1" customWidth="1"/>
    <col min="7" max="7" width="14.08984375" bestFit="1" customWidth="1"/>
    <col min="8" max="8" width="10.54296875" style="168" bestFit="1" customWidth="1"/>
    <col min="9" max="9" width="8.6328125" bestFit="1" customWidth="1"/>
    <col min="10" max="10" width="14.1796875" style="167" bestFit="1" customWidth="1"/>
    <col min="11" max="11" width="8.1796875" style="167" bestFit="1" customWidth="1"/>
    <col min="12" max="12" width="14.1796875" style="167" bestFit="1" customWidth="1"/>
    <col min="13" max="13" width="16" style="167" customWidth="1"/>
    <col min="14" max="14" width="10.54296875" style="168" bestFit="1" customWidth="1"/>
    <col min="15" max="15" width="30.6328125" bestFit="1" customWidth="1"/>
  </cols>
  <sheetData>
    <row r="1" spans="1:15" x14ac:dyDescent="0.35">
      <c r="A1" t="s">
        <v>579</v>
      </c>
    </row>
    <row r="2" spans="1:15" ht="15" thickBot="1" x14ac:dyDescent="0.4"/>
    <row r="3" spans="1:15" ht="39" thickBot="1" x14ac:dyDescent="0.4">
      <c r="A3" s="169" t="s">
        <v>4</v>
      </c>
      <c r="B3" s="170" t="s">
        <v>590</v>
      </c>
      <c r="C3" s="170" t="s">
        <v>591</v>
      </c>
      <c r="D3" s="171" t="s">
        <v>592</v>
      </c>
      <c r="E3" s="172" t="s">
        <v>593</v>
      </c>
      <c r="F3" s="172" t="s">
        <v>5</v>
      </c>
      <c r="G3" s="173" t="s">
        <v>594</v>
      </c>
      <c r="H3" s="172" t="s">
        <v>6</v>
      </c>
      <c r="I3" s="170" t="s">
        <v>3</v>
      </c>
      <c r="J3" s="171" t="s">
        <v>7</v>
      </c>
      <c r="K3" s="171" t="s">
        <v>8</v>
      </c>
      <c r="L3" s="174" t="s">
        <v>9</v>
      </c>
      <c r="M3" s="174" t="s">
        <v>595</v>
      </c>
      <c r="N3" s="175" t="s">
        <v>596</v>
      </c>
      <c r="O3" s="176" t="s">
        <v>10</v>
      </c>
    </row>
    <row r="4" spans="1:15" x14ac:dyDescent="0.35">
      <c r="A4" t="str">
        <f>VLOOKUP($A$1,'GLOBAL INVOICE REGISTER'!C4:P488,1,FALSE)</f>
        <v>CERISE</v>
      </c>
      <c r="B4" t="str">
        <f>VLOOKUP($A$1,'GLOBAL INVOICE REGISTER'!C4:P488,2,FALSE)</f>
        <v>2016-08-001</v>
      </c>
      <c r="C4" t="str">
        <f>VLOOKUP($A$1,'GLOBAL INVOICE REGISTER'!$C4:$P488,3,FALSE)</f>
        <v>XAF</v>
      </c>
      <c r="D4" s="167">
        <f>VLOOKUP($A$1,'GLOBAL INVOICE REGISTER'!$C4:$P488,4,FALSE)</f>
        <v>447390</v>
      </c>
      <c r="E4" s="168">
        <f>VLOOKUP($A$1,'GLOBAL INVOICE REGISTER'!$C4:$P488,5,FALSE)</f>
        <v>42577</v>
      </c>
      <c r="F4" s="168">
        <f>VLOOKUP($A$1,'GLOBAL INVOICE REGISTER'!$C4:$P488,6,FALSE)</f>
        <v>42637</v>
      </c>
      <c r="G4">
        <f>VLOOKUP($A$1,'GLOBAL INVOICE REGISTER'!$C4:$P488,7,FALSE)</f>
        <v>1608001</v>
      </c>
      <c r="H4" s="168">
        <f>VLOOKUP($A$1,'GLOBAL INVOICE REGISTER'!$C4:$P488,8,FALSE)</f>
        <v>42670</v>
      </c>
      <c r="I4" t="str">
        <f>VLOOKUP($A$1,'GLOBAL INVOICE REGISTER'!$C4:$P488,9,FALSE)</f>
        <v>XAF</v>
      </c>
      <c r="J4" s="167">
        <f>VLOOKUP($A$1,'GLOBAL INVOICE REGISTER'!$C4:$P488,10,FALSE)</f>
        <v>447390</v>
      </c>
      <c r="K4" s="167">
        <f>VLOOKUP($A$1,'GLOBAL INVOICE REGISTER'!$C4:$P488,11,FALSE)</f>
        <v>0</v>
      </c>
      <c r="L4" s="167">
        <f>VLOOKUP($A$1,'GLOBAL INVOICE REGISTER'!$C4:$P488,12,FALSE)</f>
        <v>447390</v>
      </c>
      <c r="M4" s="167">
        <f>VLOOKUP($A$1,'GLOBAL INVOICE REGISTER'!$C4:$P488,13,FALSE)</f>
        <v>12810751.15</v>
      </c>
      <c r="N4" s="168">
        <f>VLOOKUP($A$1,'GLOBAL INVOICE REGISTER'!$C4:$P488,14,FALSE)</f>
        <v>42674</v>
      </c>
      <c r="O4">
        <f>VLOOKUP($A$1,'GLOBAL INVOICE REGISTER'!$C4:$Q488,15,FALSE)</f>
        <v>0</v>
      </c>
    </row>
    <row r="5" spans="1:15" x14ac:dyDescent="0.35">
      <c r="A5" t="str">
        <f>VLOOKUP($A$1,'GLOBAL INVOICE REGISTER'!C5:P489,1,FALSE)</f>
        <v>CERISE</v>
      </c>
      <c r="B5" t="str">
        <f>VLOOKUP($A$1,'GLOBAL INVOICE REGISTER'!C5:P489,2,FALSE)</f>
        <v>2016-08-001</v>
      </c>
      <c r="C5" t="str">
        <f>VLOOKUP($A$1,'GLOBAL INVOICE REGISTER'!$C5:$P489,3,FALSE)</f>
        <v>XAF</v>
      </c>
      <c r="D5" s="167">
        <f>VLOOKUP($A$1,'GLOBAL INVOICE REGISTER'!$C5:$P489,4,FALSE)</f>
        <v>447390</v>
      </c>
      <c r="E5" s="168">
        <f>VLOOKUP($A$1,'GLOBAL INVOICE REGISTER'!$C5:$P489,5,FALSE)</f>
        <v>42577</v>
      </c>
      <c r="F5" s="168">
        <f>VLOOKUP($A$1,'GLOBAL INVOICE REGISTER'!$C5:$P489,6,FALSE)</f>
        <v>42637</v>
      </c>
      <c r="G5">
        <f>VLOOKUP($A$1,'GLOBAL INVOICE REGISTER'!$C5:$P489,7,FALSE)</f>
        <v>1608001</v>
      </c>
      <c r="H5" s="168">
        <f>VLOOKUP($A$1,'GLOBAL INVOICE REGISTER'!$C5:$P489,8,FALSE)</f>
        <v>42670</v>
      </c>
      <c r="I5" t="str">
        <f>VLOOKUP($A$1,'GLOBAL INVOICE REGISTER'!$C5:$P489,9,FALSE)</f>
        <v>XAF</v>
      </c>
      <c r="J5" s="167">
        <f>VLOOKUP($A$1,'GLOBAL INVOICE REGISTER'!$C5:$P489,10,FALSE)</f>
        <v>447390</v>
      </c>
      <c r="K5" s="167">
        <f>VLOOKUP($A$1,'GLOBAL INVOICE REGISTER'!$C5:$P489,11,FALSE)</f>
        <v>0</v>
      </c>
      <c r="L5" s="167">
        <f>VLOOKUP($A$1,'GLOBAL INVOICE REGISTER'!$C5:$P489,12,FALSE)</f>
        <v>447390</v>
      </c>
      <c r="M5" s="167">
        <f>VLOOKUP($A$1,'GLOBAL INVOICE REGISTER'!$C5:$P489,13,FALSE)</f>
        <v>12810751.15</v>
      </c>
      <c r="N5" s="168">
        <f>VLOOKUP($A$1,'GLOBAL INVOICE REGISTER'!$C5:$P489,14,FALSE)</f>
        <v>42674</v>
      </c>
      <c r="O5">
        <f>VLOOKUP($A$1,'GLOBAL INVOICE REGISTER'!$C5:$Q489,15,FALSE)</f>
        <v>0</v>
      </c>
    </row>
    <row r="6" spans="1:15" x14ac:dyDescent="0.35">
      <c r="A6" t="str">
        <f>VLOOKUP($A$1,'GLOBAL INVOICE REGISTER'!C6:P490,1,FALSE)</f>
        <v>CERISE</v>
      </c>
      <c r="B6" t="str">
        <f>VLOOKUP($A$1,'GLOBAL INVOICE REGISTER'!C6:P490,2,FALSE)</f>
        <v>2016-08-001</v>
      </c>
      <c r="C6" t="str">
        <f>VLOOKUP($A$1,'GLOBAL INVOICE REGISTER'!$C6:$P490,3,FALSE)</f>
        <v>XAF</v>
      </c>
      <c r="D6" s="167">
        <f>VLOOKUP($A$1,'GLOBAL INVOICE REGISTER'!$C6:$P490,4,FALSE)</f>
        <v>447390</v>
      </c>
      <c r="E6" s="168">
        <f>VLOOKUP($A$1,'GLOBAL INVOICE REGISTER'!$C6:$P490,5,FALSE)</f>
        <v>42577</v>
      </c>
      <c r="F6" s="168">
        <f>VLOOKUP($A$1,'GLOBAL INVOICE REGISTER'!$C6:$P490,6,FALSE)</f>
        <v>42637</v>
      </c>
      <c r="G6">
        <f>VLOOKUP($A$1,'GLOBAL INVOICE REGISTER'!$C6:$P490,7,FALSE)</f>
        <v>1608001</v>
      </c>
      <c r="H6" s="168">
        <f>VLOOKUP($A$1,'GLOBAL INVOICE REGISTER'!$C6:$P490,8,FALSE)</f>
        <v>42670</v>
      </c>
      <c r="I6" t="str">
        <f>VLOOKUP($A$1,'GLOBAL INVOICE REGISTER'!$C6:$P490,9,FALSE)</f>
        <v>XAF</v>
      </c>
      <c r="J6" s="167">
        <f>VLOOKUP($A$1,'GLOBAL INVOICE REGISTER'!$C6:$P490,10,FALSE)</f>
        <v>447390</v>
      </c>
      <c r="K6" s="167">
        <f>VLOOKUP($A$1,'GLOBAL INVOICE REGISTER'!$C6:$P490,11,FALSE)</f>
        <v>0</v>
      </c>
      <c r="L6" s="167">
        <f>VLOOKUP($A$1,'GLOBAL INVOICE REGISTER'!$C6:$P490,12,FALSE)</f>
        <v>447390</v>
      </c>
      <c r="M6" s="167">
        <f>VLOOKUP($A$1,'GLOBAL INVOICE REGISTER'!$C6:$P490,13,FALSE)</f>
        <v>12810751.15</v>
      </c>
      <c r="N6" s="168">
        <f>VLOOKUP($A$1,'GLOBAL INVOICE REGISTER'!$C6:$P490,14,FALSE)</f>
        <v>42674</v>
      </c>
      <c r="O6">
        <f>VLOOKUP($A$1,'GLOBAL INVOICE REGISTER'!$C6:$Q490,15,FALSE)</f>
        <v>0</v>
      </c>
    </row>
    <row r="7" spans="1:15" x14ac:dyDescent="0.35">
      <c r="A7" t="str">
        <f>VLOOKUP($A$1,'GLOBAL INVOICE REGISTER'!C7:P491,1,FALSE)</f>
        <v>CERISE</v>
      </c>
      <c r="B7" t="str">
        <f>VLOOKUP($A$1,'GLOBAL INVOICE REGISTER'!C7:P491,2,FALSE)</f>
        <v>2016-08-001</v>
      </c>
      <c r="C7" t="str">
        <f>VLOOKUP($A$1,'GLOBAL INVOICE REGISTER'!$C7:$P491,3,FALSE)</f>
        <v>XAF</v>
      </c>
      <c r="D7" s="167">
        <f>VLOOKUP($A$1,'GLOBAL INVOICE REGISTER'!$C7:$P491,4,FALSE)</f>
        <v>447390</v>
      </c>
      <c r="E7" s="168">
        <f>VLOOKUP($A$1,'GLOBAL INVOICE REGISTER'!$C7:$P491,5,FALSE)</f>
        <v>42577</v>
      </c>
      <c r="F7" s="168">
        <f>VLOOKUP($A$1,'GLOBAL INVOICE REGISTER'!$C7:$P491,6,FALSE)</f>
        <v>42637</v>
      </c>
      <c r="G7">
        <f>VLOOKUP($A$1,'GLOBAL INVOICE REGISTER'!$C7:$P491,7,FALSE)</f>
        <v>1608001</v>
      </c>
      <c r="H7" s="168">
        <f>VLOOKUP($A$1,'GLOBAL INVOICE REGISTER'!$C7:$P491,8,FALSE)</f>
        <v>42670</v>
      </c>
      <c r="I7" t="str">
        <f>VLOOKUP($A$1,'GLOBAL INVOICE REGISTER'!$C7:$P491,9,FALSE)</f>
        <v>XAF</v>
      </c>
      <c r="J7" s="167">
        <f>VLOOKUP($A$1,'GLOBAL INVOICE REGISTER'!$C7:$P491,10,FALSE)</f>
        <v>447390</v>
      </c>
      <c r="K7" s="167">
        <f>VLOOKUP($A$1,'GLOBAL INVOICE REGISTER'!$C7:$P491,11,FALSE)</f>
        <v>0</v>
      </c>
      <c r="L7" s="167">
        <f>VLOOKUP($A$1,'GLOBAL INVOICE REGISTER'!$C7:$P491,12,FALSE)</f>
        <v>447390</v>
      </c>
      <c r="M7" s="167">
        <f>VLOOKUP($A$1,'GLOBAL INVOICE REGISTER'!$C7:$P491,13,FALSE)</f>
        <v>12810751.15</v>
      </c>
      <c r="N7" s="168">
        <f>VLOOKUP($A$1,'GLOBAL INVOICE REGISTER'!$C7:$P491,14,FALSE)</f>
        <v>42674</v>
      </c>
      <c r="O7">
        <f>VLOOKUP($A$1,'GLOBAL INVOICE REGISTER'!$C7:$Q491,15,FALSE)</f>
        <v>0</v>
      </c>
    </row>
    <row r="8" spans="1:15" x14ac:dyDescent="0.35">
      <c r="A8" t="str">
        <f>VLOOKUP($A$1,'GLOBAL INVOICE REGISTER'!C8:P492,1,FALSE)</f>
        <v>CERISE</v>
      </c>
      <c r="B8" t="str">
        <f>VLOOKUP($A$1,'GLOBAL INVOICE REGISTER'!C8:P492,2,FALSE)</f>
        <v>2016-08-001</v>
      </c>
      <c r="C8" t="str">
        <f>VLOOKUP($A$1,'GLOBAL INVOICE REGISTER'!$C8:$P492,3,FALSE)</f>
        <v>XAF</v>
      </c>
      <c r="D8" s="167">
        <f>VLOOKUP($A$1,'GLOBAL INVOICE REGISTER'!$C8:$P492,4,FALSE)</f>
        <v>447390</v>
      </c>
      <c r="E8" s="168">
        <f>VLOOKUP($A$1,'GLOBAL INVOICE REGISTER'!$C8:$P492,5,FALSE)</f>
        <v>42577</v>
      </c>
      <c r="F8" s="168">
        <f>VLOOKUP($A$1,'GLOBAL INVOICE REGISTER'!$C8:$P492,6,FALSE)</f>
        <v>42637</v>
      </c>
      <c r="G8">
        <f>VLOOKUP($A$1,'GLOBAL INVOICE REGISTER'!$C8:$P492,7,FALSE)</f>
        <v>1608001</v>
      </c>
      <c r="H8" s="168">
        <f>VLOOKUP($A$1,'GLOBAL INVOICE REGISTER'!$C8:$P492,8,FALSE)</f>
        <v>42670</v>
      </c>
      <c r="I8" t="str">
        <f>VLOOKUP($A$1,'GLOBAL INVOICE REGISTER'!$C8:$P492,9,FALSE)</f>
        <v>XAF</v>
      </c>
      <c r="J8" s="167">
        <f>VLOOKUP($A$1,'GLOBAL INVOICE REGISTER'!$C8:$P492,10,FALSE)</f>
        <v>447390</v>
      </c>
      <c r="K8" s="167">
        <f>VLOOKUP($A$1,'GLOBAL INVOICE REGISTER'!$C8:$P492,11,FALSE)</f>
        <v>0</v>
      </c>
      <c r="L8" s="167">
        <f>VLOOKUP($A$1,'GLOBAL INVOICE REGISTER'!$C8:$P492,12,FALSE)</f>
        <v>447390</v>
      </c>
      <c r="M8" s="167">
        <f>VLOOKUP($A$1,'GLOBAL INVOICE REGISTER'!$C8:$P492,13,FALSE)</f>
        <v>12810751.15</v>
      </c>
      <c r="N8" s="168">
        <f>VLOOKUP($A$1,'GLOBAL INVOICE REGISTER'!$C8:$P492,14,FALSE)</f>
        <v>42674</v>
      </c>
      <c r="O8">
        <f>VLOOKUP($A$1,'GLOBAL INVOICE REGISTER'!$C8:$Q492,15,FALSE)</f>
        <v>0</v>
      </c>
    </row>
    <row r="9" spans="1:15" x14ac:dyDescent="0.35">
      <c r="A9" t="str">
        <f>VLOOKUP($A$1,'GLOBAL INVOICE REGISTER'!C9:P493,1,FALSE)</f>
        <v>CERISE</v>
      </c>
      <c r="B9" t="str">
        <f>VLOOKUP($A$1,'GLOBAL INVOICE REGISTER'!C9:P493,2,FALSE)</f>
        <v>2016-08-001</v>
      </c>
      <c r="C9" t="str">
        <f>VLOOKUP($A$1,'GLOBAL INVOICE REGISTER'!$C9:$P493,3,FALSE)</f>
        <v>XAF</v>
      </c>
      <c r="D9" s="167">
        <f>VLOOKUP($A$1,'GLOBAL INVOICE REGISTER'!$C9:$P493,4,FALSE)</f>
        <v>447390</v>
      </c>
      <c r="E9" s="168">
        <f>VLOOKUP($A$1,'GLOBAL INVOICE REGISTER'!$C9:$P493,5,FALSE)</f>
        <v>42577</v>
      </c>
      <c r="F9" s="168">
        <f>VLOOKUP($A$1,'GLOBAL INVOICE REGISTER'!$C9:$P493,6,FALSE)</f>
        <v>42637</v>
      </c>
      <c r="G9">
        <f>VLOOKUP($A$1,'GLOBAL INVOICE REGISTER'!$C9:$P493,7,FALSE)</f>
        <v>1608001</v>
      </c>
      <c r="H9" s="168">
        <f>VLOOKUP($A$1,'GLOBAL INVOICE REGISTER'!$C9:$P493,8,FALSE)</f>
        <v>42670</v>
      </c>
      <c r="I9" t="str">
        <f>VLOOKUP($A$1,'GLOBAL INVOICE REGISTER'!$C9:$P493,9,FALSE)</f>
        <v>XAF</v>
      </c>
      <c r="J9" s="167">
        <f>VLOOKUP($A$1,'GLOBAL INVOICE REGISTER'!$C9:$P493,10,FALSE)</f>
        <v>447390</v>
      </c>
      <c r="K9" s="167">
        <f>VLOOKUP($A$1,'GLOBAL INVOICE REGISTER'!$C9:$P493,11,FALSE)</f>
        <v>0</v>
      </c>
      <c r="L9" s="167">
        <f>VLOOKUP($A$1,'GLOBAL INVOICE REGISTER'!$C9:$P493,12,FALSE)</f>
        <v>447390</v>
      </c>
      <c r="M9" s="167">
        <f>VLOOKUP($A$1,'GLOBAL INVOICE REGISTER'!$C9:$P493,13,FALSE)</f>
        <v>12810751.15</v>
      </c>
      <c r="N9" s="168">
        <f>VLOOKUP($A$1,'GLOBAL INVOICE REGISTER'!$C9:$P493,14,FALSE)</f>
        <v>42674</v>
      </c>
      <c r="O9">
        <f>VLOOKUP($A$1,'GLOBAL INVOICE REGISTER'!$C9:$Q493,15,FALSE)</f>
        <v>0</v>
      </c>
    </row>
    <row r="10" spans="1:15" x14ac:dyDescent="0.35">
      <c r="A10" t="str">
        <f>VLOOKUP($A$1,'GLOBAL INVOICE REGISTER'!C10:P494,1,FALSE)</f>
        <v>CERISE</v>
      </c>
      <c r="B10" t="str">
        <f>VLOOKUP($A$1,'GLOBAL INVOICE REGISTER'!C10:P494,2,FALSE)</f>
        <v>2016-08-001</v>
      </c>
      <c r="C10" t="str">
        <f>VLOOKUP($A$1,'GLOBAL INVOICE REGISTER'!$C10:$P494,3,FALSE)</f>
        <v>XAF</v>
      </c>
      <c r="D10" s="167">
        <f>VLOOKUP($A$1,'GLOBAL INVOICE REGISTER'!$C10:$P494,4,FALSE)</f>
        <v>447390</v>
      </c>
      <c r="E10" s="168">
        <f>VLOOKUP($A$1,'GLOBAL INVOICE REGISTER'!$C10:$P494,5,FALSE)</f>
        <v>42577</v>
      </c>
      <c r="F10" s="168">
        <f>VLOOKUP($A$1,'GLOBAL INVOICE REGISTER'!$C10:$P494,6,FALSE)</f>
        <v>42637</v>
      </c>
      <c r="G10">
        <f>VLOOKUP($A$1,'GLOBAL INVOICE REGISTER'!$C10:$P494,7,FALSE)</f>
        <v>1608001</v>
      </c>
      <c r="H10" s="168">
        <f>VLOOKUP($A$1,'GLOBAL INVOICE REGISTER'!$C10:$P494,8,FALSE)</f>
        <v>42670</v>
      </c>
      <c r="I10" t="str">
        <f>VLOOKUP($A$1,'GLOBAL INVOICE REGISTER'!$C10:$P494,9,FALSE)</f>
        <v>XAF</v>
      </c>
      <c r="J10" s="167">
        <f>VLOOKUP($A$1,'GLOBAL INVOICE REGISTER'!$C10:$P494,10,FALSE)</f>
        <v>447390</v>
      </c>
      <c r="K10" s="167">
        <f>VLOOKUP($A$1,'GLOBAL INVOICE REGISTER'!$C10:$P494,11,FALSE)</f>
        <v>0</v>
      </c>
      <c r="L10" s="167">
        <f>VLOOKUP($A$1,'GLOBAL INVOICE REGISTER'!$C10:$P494,12,FALSE)</f>
        <v>447390</v>
      </c>
      <c r="M10" s="167">
        <f>VLOOKUP($A$1,'GLOBAL INVOICE REGISTER'!$C10:$P494,13,FALSE)</f>
        <v>12810751.15</v>
      </c>
      <c r="N10" s="168">
        <f>VLOOKUP($A$1,'GLOBAL INVOICE REGISTER'!$C10:$P494,14,FALSE)</f>
        <v>42674</v>
      </c>
      <c r="O10">
        <f>VLOOKUP($A$1,'GLOBAL INVOICE REGISTER'!$C10:$Q494,15,FALSE)</f>
        <v>0</v>
      </c>
    </row>
    <row r="11" spans="1:15" x14ac:dyDescent="0.35">
      <c r="A11" t="str">
        <f>VLOOKUP($A$1,'GLOBAL INVOICE REGISTER'!C11:P495,1,FALSE)</f>
        <v>CERISE</v>
      </c>
      <c r="B11" t="str">
        <f>VLOOKUP($A$1,'GLOBAL INVOICE REGISTER'!C11:P495,2,FALSE)</f>
        <v>2016-08-001</v>
      </c>
      <c r="C11" t="str">
        <f>VLOOKUP($A$1,'GLOBAL INVOICE REGISTER'!$C11:$P495,3,FALSE)</f>
        <v>XAF</v>
      </c>
      <c r="D11" s="167">
        <f>VLOOKUP($A$1,'GLOBAL INVOICE REGISTER'!$C11:$P495,4,FALSE)</f>
        <v>447390</v>
      </c>
      <c r="E11" s="168">
        <f>VLOOKUP($A$1,'GLOBAL INVOICE REGISTER'!$C11:$P495,5,FALSE)</f>
        <v>42577</v>
      </c>
      <c r="F11" s="168">
        <f>VLOOKUP($A$1,'GLOBAL INVOICE REGISTER'!$C11:$P495,6,FALSE)</f>
        <v>42637</v>
      </c>
      <c r="G11">
        <f>VLOOKUP($A$1,'GLOBAL INVOICE REGISTER'!$C11:$P495,7,FALSE)</f>
        <v>1608001</v>
      </c>
      <c r="H11" s="168">
        <f>VLOOKUP($A$1,'GLOBAL INVOICE REGISTER'!$C11:$P495,8,FALSE)</f>
        <v>42670</v>
      </c>
      <c r="I11" t="str">
        <f>VLOOKUP($A$1,'GLOBAL INVOICE REGISTER'!$C11:$P495,9,FALSE)</f>
        <v>XAF</v>
      </c>
      <c r="J11" s="167">
        <f>VLOOKUP($A$1,'GLOBAL INVOICE REGISTER'!$C11:$P495,10,FALSE)</f>
        <v>447390</v>
      </c>
      <c r="K11" s="167">
        <f>VLOOKUP($A$1,'GLOBAL INVOICE REGISTER'!$C11:$P495,11,FALSE)</f>
        <v>0</v>
      </c>
      <c r="L11" s="167">
        <f>VLOOKUP($A$1,'GLOBAL INVOICE REGISTER'!$C11:$P495,12,FALSE)</f>
        <v>447390</v>
      </c>
      <c r="M11" s="167">
        <f>VLOOKUP($A$1,'GLOBAL INVOICE REGISTER'!$C11:$P495,13,FALSE)</f>
        <v>12810751.15</v>
      </c>
      <c r="N11" s="168">
        <f>VLOOKUP($A$1,'GLOBAL INVOICE REGISTER'!$C11:$P495,14,FALSE)</f>
        <v>42674</v>
      </c>
      <c r="O11">
        <f>VLOOKUP($A$1,'GLOBAL INVOICE REGISTER'!$C11:$Q495,15,FALSE)</f>
        <v>0</v>
      </c>
    </row>
    <row r="12" spans="1:15" x14ac:dyDescent="0.35">
      <c r="A12" t="str">
        <f>VLOOKUP($A$1,'GLOBAL INVOICE REGISTER'!C12:P496,1,FALSE)</f>
        <v>CERISE</v>
      </c>
      <c r="B12" t="str">
        <f>VLOOKUP($A$1,'GLOBAL INVOICE REGISTER'!C12:P496,2,FALSE)</f>
        <v>2016-08-001</v>
      </c>
      <c r="C12" t="str">
        <f>VLOOKUP($A$1,'GLOBAL INVOICE REGISTER'!$C12:$P496,3,FALSE)</f>
        <v>XAF</v>
      </c>
      <c r="D12" s="167">
        <f>VLOOKUP($A$1,'GLOBAL INVOICE REGISTER'!$C12:$P496,4,FALSE)</f>
        <v>447390</v>
      </c>
      <c r="E12" s="168">
        <f>VLOOKUP($A$1,'GLOBAL INVOICE REGISTER'!$C12:$P496,5,FALSE)</f>
        <v>42577</v>
      </c>
      <c r="F12" s="168">
        <f>VLOOKUP($A$1,'GLOBAL INVOICE REGISTER'!$C12:$P496,6,FALSE)</f>
        <v>42637</v>
      </c>
      <c r="G12">
        <f>VLOOKUP($A$1,'GLOBAL INVOICE REGISTER'!$C12:$P496,7,FALSE)</f>
        <v>1608001</v>
      </c>
      <c r="H12" s="168">
        <f>VLOOKUP($A$1,'GLOBAL INVOICE REGISTER'!$C12:$P496,8,FALSE)</f>
        <v>42670</v>
      </c>
      <c r="I12" t="str">
        <f>VLOOKUP($A$1,'GLOBAL INVOICE REGISTER'!$C12:$P496,9,FALSE)</f>
        <v>XAF</v>
      </c>
      <c r="J12" s="167">
        <f>VLOOKUP($A$1,'GLOBAL INVOICE REGISTER'!$C12:$P496,10,FALSE)</f>
        <v>447390</v>
      </c>
      <c r="K12" s="167">
        <f>VLOOKUP($A$1,'GLOBAL INVOICE REGISTER'!$C12:$P496,11,FALSE)</f>
        <v>0</v>
      </c>
      <c r="L12" s="167">
        <f>VLOOKUP($A$1,'GLOBAL INVOICE REGISTER'!$C12:$P496,12,FALSE)</f>
        <v>447390</v>
      </c>
      <c r="M12" s="167">
        <f>VLOOKUP($A$1,'GLOBAL INVOICE REGISTER'!$C12:$P496,13,FALSE)</f>
        <v>12810751.15</v>
      </c>
      <c r="N12" s="168">
        <f>VLOOKUP($A$1,'GLOBAL INVOICE REGISTER'!$C12:$P496,14,FALSE)</f>
        <v>42674</v>
      </c>
      <c r="O12">
        <f>VLOOKUP($A$1,'GLOBAL INVOICE REGISTER'!$C12:$Q496,15,FALSE)</f>
        <v>0</v>
      </c>
    </row>
    <row r="13" spans="1:15" x14ac:dyDescent="0.35">
      <c r="A13" t="str">
        <f>VLOOKUP($A$1,'GLOBAL INVOICE REGISTER'!C13:P497,1,FALSE)</f>
        <v>CERISE</v>
      </c>
      <c r="B13" t="str">
        <f>VLOOKUP($A$1,'GLOBAL INVOICE REGISTER'!C13:P497,2,FALSE)</f>
        <v>2016-08-001</v>
      </c>
      <c r="C13" t="str">
        <f>VLOOKUP($A$1,'GLOBAL INVOICE REGISTER'!$C13:$P497,3,FALSE)</f>
        <v>XAF</v>
      </c>
      <c r="D13" s="167">
        <f>VLOOKUP($A$1,'GLOBAL INVOICE REGISTER'!$C13:$P497,4,FALSE)</f>
        <v>447390</v>
      </c>
      <c r="E13" s="168">
        <f>VLOOKUP($A$1,'GLOBAL INVOICE REGISTER'!$C13:$P497,5,FALSE)</f>
        <v>42577</v>
      </c>
      <c r="F13" s="168">
        <f>VLOOKUP($A$1,'GLOBAL INVOICE REGISTER'!$C13:$P497,6,FALSE)</f>
        <v>42637</v>
      </c>
      <c r="G13">
        <f>VLOOKUP($A$1,'GLOBAL INVOICE REGISTER'!$C13:$P497,7,FALSE)</f>
        <v>1608001</v>
      </c>
      <c r="H13" s="168">
        <f>VLOOKUP($A$1,'GLOBAL INVOICE REGISTER'!$C13:$P497,8,FALSE)</f>
        <v>42670</v>
      </c>
      <c r="I13" t="str">
        <f>VLOOKUP($A$1,'GLOBAL INVOICE REGISTER'!$C13:$P497,9,FALSE)</f>
        <v>XAF</v>
      </c>
      <c r="J13" s="167">
        <f>VLOOKUP($A$1,'GLOBAL INVOICE REGISTER'!$C13:$P497,10,FALSE)</f>
        <v>447390</v>
      </c>
      <c r="K13" s="167">
        <f>VLOOKUP($A$1,'GLOBAL INVOICE REGISTER'!$C13:$P497,11,FALSE)</f>
        <v>0</v>
      </c>
      <c r="L13" s="167">
        <f>VLOOKUP($A$1,'GLOBAL INVOICE REGISTER'!$C13:$P497,12,FALSE)</f>
        <v>447390</v>
      </c>
      <c r="M13" s="167">
        <f>VLOOKUP($A$1,'GLOBAL INVOICE REGISTER'!$C13:$P497,13,FALSE)</f>
        <v>12810751.15</v>
      </c>
      <c r="N13" s="168">
        <f>VLOOKUP($A$1,'GLOBAL INVOICE REGISTER'!$C13:$P497,14,FALSE)</f>
        <v>42674</v>
      </c>
      <c r="O13">
        <f>VLOOKUP($A$1,'GLOBAL INVOICE REGISTER'!$C13:$Q497,15,FALSE)</f>
        <v>0</v>
      </c>
    </row>
    <row r="14" spans="1:15" x14ac:dyDescent="0.35">
      <c r="A14" t="str">
        <f>VLOOKUP($A$1,'GLOBAL INVOICE REGISTER'!C14:P498,1,FALSE)</f>
        <v>CERISE</v>
      </c>
      <c r="B14" t="str">
        <f>VLOOKUP($A$1,'GLOBAL INVOICE REGISTER'!C14:P498,2,FALSE)</f>
        <v>2016-08-001</v>
      </c>
      <c r="C14" t="str">
        <f>VLOOKUP($A$1,'GLOBAL INVOICE REGISTER'!$C14:$P498,3,FALSE)</f>
        <v>XAF</v>
      </c>
      <c r="D14" s="167">
        <f>VLOOKUP($A$1,'GLOBAL INVOICE REGISTER'!$C14:$P498,4,FALSE)</f>
        <v>447390</v>
      </c>
      <c r="E14" s="168">
        <f>VLOOKUP($A$1,'GLOBAL INVOICE REGISTER'!$C14:$P498,5,FALSE)</f>
        <v>42577</v>
      </c>
      <c r="F14" s="168">
        <f>VLOOKUP($A$1,'GLOBAL INVOICE REGISTER'!$C14:$P498,6,FALSE)</f>
        <v>42637</v>
      </c>
      <c r="G14">
        <f>VLOOKUP($A$1,'GLOBAL INVOICE REGISTER'!$C14:$P498,7,FALSE)</f>
        <v>1608001</v>
      </c>
      <c r="H14" s="168">
        <f>VLOOKUP($A$1,'GLOBAL INVOICE REGISTER'!$C14:$P498,8,FALSE)</f>
        <v>42670</v>
      </c>
      <c r="I14" t="str">
        <f>VLOOKUP($A$1,'GLOBAL INVOICE REGISTER'!$C14:$P498,9,FALSE)</f>
        <v>XAF</v>
      </c>
      <c r="J14" s="167">
        <f>VLOOKUP($A$1,'GLOBAL INVOICE REGISTER'!$C14:$P498,10,FALSE)</f>
        <v>447390</v>
      </c>
      <c r="K14" s="167">
        <f>VLOOKUP($A$1,'GLOBAL INVOICE REGISTER'!$C14:$P498,11,FALSE)</f>
        <v>0</v>
      </c>
      <c r="L14" s="167">
        <f>VLOOKUP($A$1,'GLOBAL INVOICE REGISTER'!$C14:$P498,12,FALSE)</f>
        <v>447390</v>
      </c>
      <c r="M14" s="167">
        <f>VLOOKUP($A$1,'GLOBAL INVOICE REGISTER'!$C14:$P498,13,FALSE)</f>
        <v>12810751.15</v>
      </c>
      <c r="N14" s="168">
        <f>VLOOKUP($A$1,'GLOBAL INVOICE REGISTER'!$C14:$P498,14,FALSE)</f>
        <v>42674</v>
      </c>
      <c r="O14">
        <f>VLOOKUP($A$1,'GLOBAL INVOICE REGISTER'!$C14:$Q498,15,FALSE)</f>
        <v>0</v>
      </c>
    </row>
    <row r="15" spans="1:15" x14ac:dyDescent="0.35">
      <c r="A15" t="str">
        <f>VLOOKUP($A$1,'GLOBAL INVOICE REGISTER'!C15:P499,1,FALSE)</f>
        <v>CERISE</v>
      </c>
      <c r="B15" t="str">
        <f>VLOOKUP($A$1,'GLOBAL INVOICE REGISTER'!C15:P499,2,FALSE)</f>
        <v>2016-08-001</v>
      </c>
      <c r="C15" t="str">
        <f>VLOOKUP($A$1,'GLOBAL INVOICE REGISTER'!$C15:$P499,3,FALSE)</f>
        <v>XAF</v>
      </c>
      <c r="D15" s="167">
        <f>VLOOKUP($A$1,'GLOBAL INVOICE REGISTER'!$C15:$P499,4,FALSE)</f>
        <v>447390</v>
      </c>
      <c r="E15" s="168">
        <f>VLOOKUP($A$1,'GLOBAL INVOICE REGISTER'!$C15:$P499,5,FALSE)</f>
        <v>42577</v>
      </c>
      <c r="F15" s="168">
        <f>VLOOKUP($A$1,'GLOBAL INVOICE REGISTER'!$C15:$P499,6,FALSE)</f>
        <v>42637</v>
      </c>
      <c r="G15">
        <f>VLOOKUP($A$1,'GLOBAL INVOICE REGISTER'!$C15:$P499,7,FALSE)</f>
        <v>1608001</v>
      </c>
      <c r="H15" s="168">
        <f>VLOOKUP($A$1,'GLOBAL INVOICE REGISTER'!$C15:$P499,8,FALSE)</f>
        <v>42670</v>
      </c>
      <c r="I15" t="str">
        <f>VLOOKUP($A$1,'GLOBAL INVOICE REGISTER'!$C15:$P499,9,FALSE)</f>
        <v>XAF</v>
      </c>
      <c r="J15" s="167">
        <f>VLOOKUP($A$1,'GLOBAL INVOICE REGISTER'!$C15:$P499,10,FALSE)</f>
        <v>447390</v>
      </c>
      <c r="K15" s="167">
        <f>VLOOKUP($A$1,'GLOBAL INVOICE REGISTER'!$C15:$P499,11,FALSE)</f>
        <v>0</v>
      </c>
      <c r="L15" s="167">
        <f>VLOOKUP($A$1,'GLOBAL INVOICE REGISTER'!$C15:$P499,12,FALSE)</f>
        <v>447390</v>
      </c>
      <c r="M15" s="167">
        <f>VLOOKUP($A$1,'GLOBAL INVOICE REGISTER'!$C15:$P499,13,FALSE)</f>
        <v>12810751.15</v>
      </c>
      <c r="N15" s="168">
        <f>VLOOKUP($A$1,'GLOBAL INVOICE REGISTER'!$C15:$P499,14,FALSE)</f>
        <v>42674</v>
      </c>
      <c r="O15">
        <f>VLOOKUP($A$1,'GLOBAL INVOICE REGISTER'!$C15:$Q499,15,FALSE)</f>
        <v>0</v>
      </c>
    </row>
    <row r="16" spans="1:15" x14ac:dyDescent="0.35">
      <c r="A16" t="str">
        <f>VLOOKUP($A$1,'GLOBAL INVOICE REGISTER'!C16:P500,1,FALSE)</f>
        <v>CERISE</v>
      </c>
      <c r="B16" t="str">
        <f>VLOOKUP($A$1,'GLOBAL INVOICE REGISTER'!C16:P500,2,FALSE)</f>
        <v>2016-08-001</v>
      </c>
      <c r="C16" t="str">
        <f>VLOOKUP($A$1,'GLOBAL INVOICE REGISTER'!$C16:$P500,3,FALSE)</f>
        <v>XAF</v>
      </c>
      <c r="D16" s="167">
        <f>VLOOKUP($A$1,'GLOBAL INVOICE REGISTER'!$C16:$P500,4,FALSE)</f>
        <v>447390</v>
      </c>
      <c r="E16" s="168">
        <f>VLOOKUP($A$1,'GLOBAL INVOICE REGISTER'!$C16:$P500,5,FALSE)</f>
        <v>42577</v>
      </c>
      <c r="F16" s="168">
        <f>VLOOKUP($A$1,'GLOBAL INVOICE REGISTER'!$C16:$P500,6,FALSE)</f>
        <v>42637</v>
      </c>
      <c r="G16">
        <f>VLOOKUP($A$1,'GLOBAL INVOICE REGISTER'!$C16:$P500,7,FALSE)</f>
        <v>1608001</v>
      </c>
      <c r="H16" s="168">
        <f>VLOOKUP($A$1,'GLOBAL INVOICE REGISTER'!$C16:$P500,8,FALSE)</f>
        <v>42670</v>
      </c>
      <c r="I16" t="str">
        <f>VLOOKUP($A$1,'GLOBAL INVOICE REGISTER'!$C16:$P500,9,FALSE)</f>
        <v>XAF</v>
      </c>
      <c r="J16" s="167">
        <f>VLOOKUP($A$1,'GLOBAL INVOICE REGISTER'!$C16:$P500,10,FALSE)</f>
        <v>447390</v>
      </c>
      <c r="K16" s="167">
        <f>VLOOKUP($A$1,'GLOBAL INVOICE REGISTER'!$C16:$P500,11,FALSE)</f>
        <v>0</v>
      </c>
      <c r="L16" s="167">
        <f>VLOOKUP($A$1,'GLOBAL INVOICE REGISTER'!$C16:$P500,12,FALSE)</f>
        <v>447390</v>
      </c>
      <c r="M16" s="167">
        <f>VLOOKUP($A$1,'GLOBAL INVOICE REGISTER'!$C16:$P500,13,FALSE)</f>
        <v>12810751.15</v>
      </c>
      <c r="N16" s="168">
        <f>VLOOKUP($A$1,'GLOBAL INVOICE REGISTER'!$C16:$P500,14,FALSE)</f>
        <v>42674</v>
      </c>
      <c r="O16">
        <f>VLOOKUP($A$1,'GLOBAL INVOICE REGISTER'!$C16:$Q500,15,FALSE)</f>
        <v>0</v>
      </c>
    </row>
    <row r="17" spans="1:15" x14ac:dyDescent="0.35">
      <c r="A17" t="str">
        <f>VLOOKUP($A$1,'GLOBAL INVOICE REGISTER'!C17:P501,1,FALSE)</f>
        <v>CERISE</v>
      </c>
      <c r="B17" t="str">
        <f>VLOOKUP($A$1,'GLOBAL INVOICE REGISTER'!C17:P501,2,FALSE)</f>
        <v>2016-08-001</v>
      </c>
      <c r="C17" t="str">
        <f>VLOOKUP($A$1,'GLOBAL INVOICE REGISTER'!$C17:$P501,3,FALSE)</f>
        <v>XAF</v>
      </c>
      <c r="D17" s="167">
        <f>VLOOKUP($A$1,'GLOBAL INVOICE REGISTER'!$C17:$P501,4,FALSE)</f>
        <v>447390</v>
      </c>
      <c r="E17" s="168">
        <f>VLOOKUP($A$1,'GLOBAL INVOICE REGISTER'!$C17:$P501,5,FALSE)</f>
        <v>42577</v>
      </c>
      <c r="F17" s="168">
        <f>VLOOKUP($A$1,'GLOBAL INVOICE REGISTER'!$C17:$P501,6,FALSE)</f>
        <v>42637</v>
      </c>
      <c r="G17">
        <f>VLOOKUP($A$1,'GLOBAL INVOICE REGISTER'!$C17:$P501,7,FALSE)</f>
        <v>1608001</v>
      </c>
      <c r="H17" s="168">
        <f>VLOOKUP($A$1,'GLOBAL INVOICE REGISTER'!$C17:$P501,8,FALSE)</f>
        <v>42670</v>
      </c>
      <c r="I17" t="str">
        <f>VLOOKUP($A$1,'GLOBAL INVOICE REGISTER'!$C17:$P501,9,FALSE)</f>
        <v>XAF</v>
      </c>
      <c r="J17" s="167">
        <f>VLOOKUP($A$1,'GLOBAL INVOICE REGISTER'!$C17:$P501,10,FALSE)</f>
        <v>447390</v>
      </c>
      <c r="K17" s="167">
        <f>VLOOKUP($A$1,'GLOBAL INVOICE REGISTER'!$C17:$P501,11,FALSE)</f>
        <v>0</v>
      </c>
      <c r="L17" s="167">
        <f>VLOOKUP($A$1,'GLOBAL INVOICE REGISTER'!$C17:$P501,12,FALSE)</f>
        <v>447390</v>
      </c>
      <c r="M17" s="167">
        <f>VLOOKUP($A$1,'GLOBAL INVOICE REGISTER'!$C17:$P501,13,FALSE)</f>
        <v>12810751.15</v>
      </c>
      <c r="N17" s="168">
        <f>VLOOKUP($A$1,'GLOBAL INVOICE REGISTER'!$C17:$P501,14,FALSE)</f>
        <v>42674</v>
      </c>
      <c r="O17">
        <f>VLOOKUP($A$1,'GLOBAL INVOICE REGISTER'!$C17:$Q501,15,FALSE)</f>
        <v>0</v>
      </c>
    </row>
    <row r="18" spans="1:15" x14ac:dyDescent="0.35">
      <c r="A18" t="str">
        <f>VLOOKUP($A$1,'GLOBAL INVOICE REGISTER'!C18:P502,1,FALSE)</f>
        <v>CERISE</v>
      </c>
      <c r="B18" t="str">
        <f>VLOOKUP($A$1,'GLOBAL INVOICE REGISTER'!C18:P502,2,FALSE)</f>
        <v>2016-08-001</v>
      </c>
      <c r="C18" t="str">
        <f>VLOOKUP($A$1,'GLOBAL INVOICE REGISTER'!$C18:$P502,3,FALSE)</f>
        <v>XAF</v>
      </c>
      <c r="D18" s="167">
        <f>VLOOKUP($A$1,'GLOBAL INVOICE REGISTER'!$C18:$P502,4,FALSE)</f>
        <v>447390</v>
      </c>
      <c r="E18" s="168">
        <f>VLOOKUP($A$1,'GLOBAL INVOICE REGISTER'!$C18:$P502,5,FALSE)</f>
        <v>42577</v>
      </c>
      <c r="F18" s="168">
        <f>VLOOKUP($A$1,'GLOBAL INVOICE REGISTER'!$C18:$P502,6,FALSE)</f>
        <v>42637</v>
      </c>
      <c r="G18">
        <f>VLOOKUP($A$1,'GLOBAL INVOICE REGISTER'!$C18:$P502,7,FALSE)</f>
        <v>1608001</v>
      </c>
      <c r="H18" s="168">
        <f>VLOOKUP($A$1,'GLOBAL INVOICE REGISTER'!$C18:$P502,8,FALSE)</f>
        <v>42670</v>
      </c>
      <c r="I18" t="str">
        <f>VLOOKUP($A$1,'GLOBAL INVOICE REGISTER'!$C18:$P502,9,FALSE)</f>
        <v>XAF</v>
      </c>
      <c r="J18" s="167">
        <f>VLOOKUP($A$1,'GLOBAL INVOICE REGISTER'!$C18:$P502,10,FALSE)</f>
        <v>447390</v>
      </c>
      <c r="K18" s="167">
        <f>VLOOKUP($A$1,'GLOBAL INVOICE REGISTER'!$C18:$P502,11,FALSE)</f>
        <v>0</v>
      </c>
      <c r="L18" s="167">
        <f>VLOOKUP($A$1,'GLOBAL INVOICE REGISTER'!$C18:$P502,12,FALSE)</f>
        <v>447390</v>
      </c>
      <c r="M18" s="167">
        <f>VLOOKUP($A$1,'GLOBAL INVOICE REGISTER'!$C18:$P502,13,FALSE)</f>
        <v>12810751.15</v>
      </c>
      <c r="N18" s="168">
        <f>VLOOKUP($A$1,'GLOBAL INVOICE REGISTER'!$C18:$P502,14,FALSE)</f>
        <v>42674</v>
      </c>
      <c r="O18">
        <f>VLOOKUP($A$1,'GLOBAL INVOICE REGISTER'!$C18:$Q502,15,FALSE)</f>
        <v>0</v>
      </c>
    </row>
    <row r="19" spans="1:15" x14ac:dyDescent="0.35">
      <c r="A19" t="str">
        <f>VLOOKUP($A$1,'GLOBAL INVOICE REGISTER'!C19:P503,1,FALSE)</f>
        <v>CERISE</v>
      </c>
      <c r="B19" t="str">
        <f>VLOOKUP($A$1,'GLOBAL INVOICE REGISTER'!C19:P503,2,FALSE)</f>
        <v>2016-08-001</v>
      </c>
      <c r="C19" t="str">
        <f>VLOOKUP($A$1,'GLOBAL INVOICE REGISTER'!$C19:$P503,3,FALSE)</f>
        <v>XAF</v>
      </c>
      <c r="D19" s="167">
        <f>VLOOKUP($A$1,'GLOBAL INVOICE REGISTER'!$C19:$P503,4,FALSE)</f>
        <v>447390</v>
      </c>
      <c r="E19" s="168">
        <f>VLOOKUP($A$1,'GLOBAL INVOICE REGISTER'!$C19:$P503,5,FALSE)</f>
        <v>42577</v>
      </c>
      <c r="F19" s="168">
        <f>VLOOKUP($A$1,'GLOBAL INVOICE REGISTER'!$C19:$P503,6,FALSE)</f>
        <v>42637</v>
      </c>
      <c r="G19">
        <f>VLOOKUP($A$1,'GLOBAL INVOICE REGISTER'!$C19:$P503,7,FALSE)</f>
        <v>1608001</v>
      </c>
      <c r="H19" s="168">
        <f>VLOOKUP($A$1,'GLOBAL INVOICE REGISTER'!$C19:$P503,8,FALSE)</f>
        <v>42670</v>
      </c>
      <c r="I19" t="str">
        <f>VLOOKUP($A$1,'GLOBAL INVOICE REGISTER'!$C19:$P503,9,FALSE)</f>
        <v>XAF</v>
      </c>
      <c r="J19" s="167">
        <f>VLOOKUP($A$1,'GLOBAL INVOICE REGISTER'!$C19:$P503,10,FALSE)</f>
        <v>447390</v>
      </c>
      <c r="K19" s="167">
        <f>VLOOKUP($A$1,'GLOBAL INVOICE REGISTER'!$C19:$P503,11,FALSE)</f>
        <v>0</v>
      </c>
      <c r="L19" s="167">
        <f>VLOOKUP($A$1,'GLOBAL INVOICE REGISTER'!$C19:$P503,12,FALSE)</f>
        <v>447390</v>
      </c>
      <c r="M19" s="167">
        <f>VLOOKUP($A$1,'GLOBAL INVOICE REGISTER'!$C19:$P503,13,FALSE)</f>
        <v>12810751.15</v>
      </c>
      <c r="N19" s="168">
        <f>VLOOKUP($A$1,'GLOBAL INVOICE REGISTER'!$C19:$P503,14,FALSE)</f>
        <v>42674</v>
      </c>
      <c r="O19">
        <f>VLOOKUP($A$1,'GLOBAL INVOICE REGISTER'!$C19:$Q503,15,FALSE)</f>
        <v>0</v>
      </c>
    </row>
    <row r="20" spans="1:15" x14ac:dyDescent="0.35">
      <c r="A20" t="str">
        <f>VLOOKUP($A$1,'GLOBAL INVOICE REGISTER'!C20:P504,1,FALSE)</f>
        <v>CERISE</v>
      </c>
      <c r="B20" t="str">
        <f>VLOOKUP($A$1,'GLOBAL INVOICE REGISTER'!C20:P504,2,FALSE)</f>
        <v>2016-08-001</v>
      </c>
      <c r="C20" t="str">
        <f>VLOOKUP($A$1,'GLOBAL INVOICE REGISTER'!$C20:$P504,3,FALSE)</f>
        <v>XAF</v>
      </c>
      <c r="D20" s="167">
        <f>VLOOKUP($A$1,'GLOBAL INVOICE REGISTER'!$C20:$P504,4,FALSE)</f>
        <v>447390</v>
      </c>
      <c r="E20" s="168">
        <f>VLOOKUP($A$1,'GLOBAL INVOICE REGISTER'!$C20:$P504,5,FALSE)</f>
        <v>42577</v>
      </c>
      <c r="F20" s="168">
        <f>VLOOKUP($A$1,'GLOBAL INVOICE REGISTER'!$C20:$P504,6,FALSE)</f>
        <v>42637</v>
      </c>
      <c r="G20">
        <f>VLOOKUP($A$1,'GLOBAL INVOICE REGISTER'!$C20:$P504,7,FALSE)</f>
        <v>1608001</v>
      </c>
      <c r="H20" s="168">
        <f>VLOOKUP($A$1,'GLOBAL INVOICE REGISTER'!$C20:$P504,8,FALSE)</f>
        <v>42670</v>
      </c>
      <c r="I20" t="str">
        <f>VLOOKUP($A$1,'GLOBAL INVOICE REGISTER'!$C20:$P504,9,FALSE)</f>
        <v>XAF</v>
      </c>
      <c r="J20" s="167">
        <f>VLOOKUP($A$1,'GLOBAL INVOICE REGISTER'!$C20:$P504,10,FALSE)</f>
        <v>447390</v>
      </c>
      <c r="K20" s="167">
        <f>VLOOKUP($A$1,'GLOBAL INVOICE REGISTER'!$C20:$P504,11,FALSE)</f>
        <v>0</v>
      </c>
      <c r="L20" s="167">
        <f>VLOOKUP($A$1,'GLOBAL INVOICE REGISTER'!$C20:$P504,12,FALSE)</f>
        <v>447390</v>
      </c>
      <c r="M20" s="167">
        <f>VLOOKUP($A$1,'GLOBAL INVOICE REGISTER'!$C20:$P504,13,FALSE)</f>
        <v>12810751.15</v>
      </c>
      <c r="N20" s="168">
        <f>VLOOKUP($A$1,'GLOBAL INVOICE REGISTER'!$C20:$P504,14,FALSE)</f>
        <v>42674</v>
      </c>
      <c r="O20">
        <f>VLOOKUP($A$1,'GLOBAL INVOICE REGISTER'!$C20:$Q504,15,FALSE)</f>
        <v>0</v>
      </c>
    </row>
    <row r="21" spans="1:15" x14ac:dyDescent="0.35">
      <c r="A21" t="str">
        <f>VLOOKUP($A$1,'GLOBAL INVOICE REGISTER'!C21:P505,1,FALSE)</f>
        <v>CERISE</v>
      </c>
      <c r="B21" t="str">
        <f>VLOOKUP($A$1,'GLOBAL INVOICE REGISTER'!C21:P505,2,FALSE)</f>
        <v>2016-08-001</v>
      </c>
      <c r="C21" t="str">
        <f>VLOOKUP($A$1,'GLOBAL INVOICE REGISTER'!$C21:$P505,3,FALSE)</f>
        <v>XAF</v>
      </c>
      <c r="D21" s="167">
        <f>VLOOKUP($A$1,'GLOBAL INVOICE REGISTER'!$C21:$P505,4,FALSE)</f>
        <v>447390</v>
      </c>
      <c r="E21" s="168">
        <f>VLOOKUP($A$1,'GLOBAL INVOICE REGISTER'!$C21:$P505,5,FALSE)</f>
        <v>42577</v>
      </c>
      <c r="F21" s="168">
        <f>VLOOKUP($A$1,'GLOBAL INVOICE REGISTER'!$C21:$P505,6,FALSE)</f>
        <v>42637</v>
      </c>
      <c r="G21">
        <f>VLOOKUP($A$1,'GLOBAL INVOICE REGISTER'!$C21:$P505,7,FALSE)</f>
        <v>1608001</v>
      </c>
      <c r="H21" s="168">
        <f>VLOOKUP($A$1,'GLOBAL INVOICE REGISTER'!$C21:$P505,8,FALSE)</f>
        <v>42670</v>
      </c>
      <c r="I21" t="str">
        <f>VLOOKUP($A$1,'GLOBAL INVOICE REGISTER'!$C21:$P505,9,FALSE)</f>
        <v>XAF</v>
      </c>
      <c r="J21" s="167">
        <f>VLOOKUP($A$1,'GLOBAL INVOICE REGISTER'!$C21:$P505,10,FALSE)</f>
        <v>447390</v>
      </c>
      <c r="K21" s="167">
        <f>VLOOKUP($A$1,'GLOBAL INVOICE REGISTER'!$C21:$P505,11,FALSE)</f>
        <v>0</v>
      </c>
      <c r="L21" s="167">
        <f>VLOOKUP($A$1,'GLOBAL INVOICE REGISTER'!$C21:$P505,12,FALSE)</f>
        <v>447390</v>
      </c>
      <c r="M21" s="167">
        <f>VLOOKUP($A$1,'GLOBAL INVOICE REGISTER'!$C21:$P505,13,FALSE)</f>
        <v>12810751.15</v>
      </c>
      <c r="N21" s="168">
        <f>VLOOKUP($A$1,'GLOBAL INVOICE REGISTER'!$C21:$P505,14,FALSE)</f>
        <v>42674</v>
      </c>
      <c r="O21">
        <f>VLOOKUP($A$1,'GLOBAL INVOICE REGISTER'!$C21:$Q505,15,FALSE)</f>
        <v>0</v>
      </c>
    </row>
    <row r="22" spans="1:15" x14ac:dyDescent="0.35">
      <c r="A22" t="str">
        <f>VLOOKUP($A$1,'GLOBAL INVOICE REGISTER'!C22:P506,1,FALSE)</f>
        <v>CERISE</v>
      </c>
      <c r="B22" t="str">
        <f>VLOOKUP($A$1,'GLOBAL INVOICE REGISTER'!C22:P506,2,FALSE)</f>
        <v>2016-08-001</v>
      </c>
      <c r="C22" t="str">
        <f>VLOOKUP($A$1,'GLOBAL INVOICE REGISTER'!$C22:$P506,3,FALSE)</f>
        <v>XAF</v>
      </c>
      <c r="D22" s="167">
        <f>VLOOKUP($A$1,'GLOBAL INVOICE REGISTER'!$C22:$P506,4,FALSE)</f>
        <v>447390</v>
      </c>
      <c r="E22" s="168">
        <f>VLOOKUP($A$1,'GLOBAL INVOICE REGISTER'!$C22:$P506,5,FALSE)</f>
        <v>42577</v>
      </c>
      <c r="F22" s="168">
        <f>VLOOKUP($A$1,'GLOBAL INVOICE REGISTER'!$C22:$P506,6,FALSE)</f>
        <v>42637</v>
      </c>
      <c r="G22">
        <f>VLOOKUP($A$1,'GLOBAL INVOICE REGISTER'!$C22:$P506,7,FALSE)</f>
        <v>1608001</v>
      </c>
      <c r="H22" s="168">
        <f>VLOOKUP($A$1,'GLOBAL INVOICE REGISTER'!$C22:$P506,8,FALSE)</f>
        <v>42670</v>
      </c>
      <c r="I22" t="str">
        <f>VLOOKUP($A$1,'GLOBAL INVOICE REGISTER'!$C22:$P506,9,FALSE)</f>
        <v>XAF</v>
      </c>
      <c r="J22" s="167">
        <f>VLOOKUP($A$1,'GLOBAL INVOICE REGISTER'!$C22:$P506,10,FALSE)</f>
        <v>447390</v>
      </c>
      <c r="K22" s="167">
        <f>VLOOKUP($A$1,'GLOBAL INVOICE REGISTER'!$C22:$P506,11,FALSE)</f>
        <v>0</v>
      </c>
      <c r="L22" s="167">
        <f>VLOOKUP($A$1,'GLOBAL INVOICE REGISTER'!$C22:$P506,12,FALSE)</f>
        <v>447390</v>
      </c>
      <c r="M22" s="167">
        <f>VLOOKUP($A$1,'GLOBAL INVOICE REGISTER'!$C22:$P506,13,FALSE)</f>
        <v>12810751.15</v>
      </c>
      <c r="N22" s="168">
        <f>VLOOKUP($A$1,'GLOBAL INVOICE REGISTER'!$C22:$P506,14,FALSE)</f>
        <v>42674</v>
      </c>
      <c r="O22">
        <f>VLOOKUP($A$1,'GLOBAL INVOICE REGISTER'!$C22:$Q506,15,FALSE)</f>
        <v>0</v>
      </c>
    </row>
    <row r="23" spans="1:15" x14ac:dyDescent="0.35">
      <c r="A23" t="str">
        <f>VLOOKUP($A$1,'GLOBAL INVOICE REGISTER'!C23:P507,1,FALSE)</f>
        <v>CERISE</v>
      </c>
      <c r="B23" t="str">
        <f>VLOOKUP($A$1,'GLOBAL INVOICE REGISTER'!C23:P507,2,FALSE)</f>
        <v>2016-08-001</v>
      </c>
      <c r="C23" t="str">
        <f>VLOOKUP($A$1,'GLOBAL INVOICE REGISTER'!$C23:$P507,3,FALSE)</f>
        <v>XAF</v>
      </c>
      <c r="D23" s="167">
        <f>VLOOKUP($A$1,'GLOBAL INVOICE REGISTER'!$C23:$P507,4,FALSE)</f>
        <v>447390</v>
      </c>
      <c r="E23" s="168">
        <f>VLOOKUP($A$1,'GLOBAL INVOICE REGISTER'!$C23:$P507,5,FALSE)</f>
        <v>42577</v>
      </c>
      <c r="F23" s="168">
        <f>VLOOKUP($A$1,'GLOBAL INVOICE REGISTER'!$C23:$P507,6,FALSE)</f>
        <v>42637</v>
      </c>
      <c r="G23">
        <f>VLOOKUP($A$1,'GLOBAL INVOICE REGISTER'!$C23:$P507,7,FALSE)</f>
        <v>1608001</v>
      </c>
      <c r="H23" s="168">
        <f>VLOOKUP($A$1,'GLOBAL INVOICE REGISTER'!$C23:$P507,8,FALSE)</f>
        <v>42670</v>
      </c>
      <c r="I23" t="str">
        <f>VLOOKUP($A$1,'GLOBAL INVOICE REGISTER'!$C23:$P507,9,FALSE)</f>
        <v>XAF</v>
      </c>
      <c r="J23" s="167">
        <f>VLOOKUP($A$1,'GLOBAL INVOICE REGISTER'!$C23:$P507,10,FALSE)</f>
        <v>447390</v>
      </c>
      <c r="K23" s="167">
        <f>VLOOKUP($A$1,'GLOBAL INVOICE REGISTER'!$C23:$P507,11,FALSE)</f>
        <v>0</v>
      </c>
      <c r="L23" s="167">
        <f>VLOOKUP($A$1,'GLOBAL INVOICE REGISTER'!$C23:$P507,12,FALSE)</f>
        <v>447390</v>
      </c>
      <c r="M23" s="167">
        <f>VLOOKUP($A$1,'GLOBAL INVOICE REGISTER'!$C23:$P507,13,FALSE)</f>
        <v>12810751.15</v>
      </c>
      <c r="N23" s="168">
        <f>VLOOKUP($A$1,'GLOBAL INVOICE REGISTER'!$C23:$P507,14,FALSE)</f>
        <v>42674</v>
      </c>
      <c r="O23">
        <f>VLOOKUP($A$1,'GLOBAL INVOICE REGISTER'!$C23:$Q507,15,FALSE)</f>
        <v>0</v>
      </c>
    </row>
    <row r="24" spans="1:15" x14ac:dyDescent="0.35">
      <c r="A24" t="str">
        <f>VLOOKUP($A$1,'GLOBAL INVOICE REGISTER'!C24:P508,1,FALSE)</f>
        <v>CERISE</v>
      </c>
      <c r="B24" t="str">
        <f>VLOOKUP($A$1,'GLOBAL INVOICE REGISTER'!C24:P508,2,FALSE)</f>
        <v>2016-08-001</v>
      </c>
      <c r="C24" t="str">
        <f>VLOOKUP($A$1,'GLOBAL INVOICE REGISTER'!$C24:$P508,3,FALSE)</f>
        <v>XAF</v>
      </c>
      <c r="D24" s="167">
        <f>VLOOKUP($A$1,'GLOBAL INVOICE REGISTER'!$C24:$P508,4,FALSE)</f>
        <v>447390</v>
      </c>
      <c r="E24" s="168">
        <f>VLOOKUP($A$1,'GLOBAL INVOICE REGISTER'!$C24:$P508,5,FALSE)</f>
        <v>42577</v>
      </c>
      <c r="F24" s="168">
        <f>VLOOKUP($A$1,'GLOBAL INVOICE REGISTER'!$C24:$P508,6,FALSE)</f>
        <v>42637</v>
      </c>
      <c r="G24">
        <f>VLOOKUP($A$1,'GLOBAL INVOICE REGISTER'!$C24:$P508,7,FALSE)</f>
        <v>1608001</v>
      </c>
      <c r="H24" s="168">
        <f>VLOOKUP($A$1,'GLOBAL INVOICE REGISTER'!$C24:$P508,8,FALSE)</f>
        <v>42670</v>
      </c>
      <c r="I24" t="str">
        <f>VLOOKUP($A$1,'GLOBAL INVOICE REGISTER'!$C24:$P508,9,FALSE)</f>
        <v>XAF</v>
      </c>
      <c r="J24" s="167">
        <f>VLOOKUP($A$1,'GLOBAL INVOICE REGISTER'!$C24:$P508,10,FALSE)</f>
        <v>447390</v>
      </c>
      <c r="K24" s="167">
        <f>VLOOKUP($A$1,'GLOBAL INVOICE REGISTER'!$C24:$P508,11,FALSE)</f>
        <v>0</v>
      </c>
      <c r="L24" s="167">
        <f>VLOOKUP($A$1,'GLOBAL INVOICE REGISTER'!$C24:$P508,12,FALSE)</f>
        <v>447390</v>
      </c>
      <c r="M24" s="167">
        <f>VLOOKUP($A$1,'GLOBAL INVOICE REGISTER'!$C24:$P508,13,FALSE)</f>
        <v>12810751.15</v>
      </c>
      <c r="N24" s="168">
        <f>VLOOKUP($A$1,'GLOBAL INVOICE REGISTER'!$C24:$P508,14,FALSE)</f>
        <v>42674</v>
      </c>
      <c r="O24">
        <f>VLOOKUP($A$1,'GLOBAL INVOICE REGISTER'!$C24:$Q508,15,FALSE)</f>
        <v>0</v>
      </c>
    </row>
    <row r="25" spans="1:15" x14ac:dyDescent="0.35">
      <c r="A25" t="str">
        <f>VLOOKUP($A$1,'GLOBAL INVOICE REGISTER'!C25:P509,1,FALSE)</f>
        <v>CERISE</v>
      </c>
      <c r="B25" t="str">
        <f>VLOOKUP($A$1,'GLOBAL INVOICE REGISTER'!C25:P509,2,FALSE)</f>
        <v>2016-08-001</v>
      </c>
      <c r="C25" t="str">
        <f>VLOOKUP($A$1,'GLOBAL INVOICE REGISTER'!$C25:$P509,3,FALSE)</f>
        <v>XAF</v>
      </c>
      <c r="D25" s="167">
        <f>VLOOKUP($A$1,'GLOBAL INVOICE REGISTER'!$C25:$P509,4,FALSE)</f>
        <v>447390</v>
      </c>
      <c r="E25" s="168">
        <f>VLOOKUP($A$1,'GLOBAL INVOICE REGISTER'!$C25:$P509,5,FALSE)</f>
        <v>42577</v>
      </c>
      <c r="F25" s="168">
        <f>VLOOKUP($A$1,'GLOBAL INVOICE REGISTER'!$C25:$P509,6,FALSE)</f>
        <v>42637</v>
      </c>
      <c r="G25">
        <f>VLOOKUP($A$1,'GLOBAL INVOICE REGISTER'!$C25:$P509,7,FALSE)</f>
        <v>1608001</v>
      </c>
      <c r="H25" s="168">
        <f>VLOOKUP($A$1,'GLOBAL INVOICE REGISTER'!$C25:$P509,8,FALSE)</f>
        <v>42670</v>
      </c>
      <c r="I25" t="str">
        <f>VLOOKUP($A$1,'GLOBAL INVOICE REGISTER'!$C25:$P509,9,FALSE)</f>
        <v>XAF</v>
      </c>
      <c r="J25" s="167">
        <f>VLOOKUP($A$1,'GLOBAL INVOICE REGISTER'!$C25:$P509,10,FALSE)</f>
        <v>447390</v>
      </c>
      <c r="K25" s="167">
        <f>VLOOKUP($A$1,'GLOBAL INVOICE REGISTER'!$C25:$P509,11,FALSE)</f>
        <v>0</v>
      </c>
      <c r="L25" s="167">
        <f>VLOOKUP($A$1,'GLOBAL INVOICE REGISTER'!$C25:$P509,12,FALSE)</f>
        <v>447390</v>
      </c>
      <c r="M25" s="167">
        <f>VLOOKUP($A$1,'GLOBAL INVOICE REGISTER'!$C25:$P509,13,FALSE)</f>
        <v>12810751.15</v>
      </c>
      <c r="N25" s="168">
        <f>VLOOKUP($A$1,'GLOBAL INVOICE REGISTER'!$C25:$P509,14,FALSE)</f>
        <v>42674</v>
      </c>
      <c r="O25">
        <f>VLOOKUP($A$1,'GLOBAL INVOICE REGISTER'!$C25:$Q509,15,FALSE)</f>
        <v>0</v>
      </c>
    </row>
    <row r="26" spans="1:15" x14ac:dyDescent="0.35">
      <c r="A26" t="str">
        <f>VLOOKUP($A$1,'GLOBAL INVOICE REGISTER'!C26:P510,1,FALSE)</f>
        <v>CERISE</v>
      </c>
      <c r="B26" t="str">
        <f>VLOOKUP($A$1,'GLOBAL INVOICE REGISTER'!C26:P510,2,FALSE)</f>
        <v>2016-08-001</v>
      </c>
      <c r="C26" t="str">
        <f>VLOOKUP($A$1,'GLOBAL INVOICE REGISTER'!$C26:$P510,3,FALSE)</f>
        <v>XAF</v>
      </c>
      <c r="D26" s="167">
        <f>VLOOKUP($A$1,'GLOBAL INVOICE REGISTER'!$C26:$P510,4,FALSE)</f>
        <v>447390</v>
      </c>
      <c r="E26" s="168">
        <f>VLOOKUP($A$1,'GLOBAL INVOICE REGISTER'!$C26:$P510,5,FALSE)</f>
        <v>42577</v>
      </c>
      <c r="F26" s="168">
        <f>VLOOKUP($A$1,'GLOBAL INVOICE REGISTER'!$C26:$P510,6,FALSE)</f>
        <v>42637</v>
      </c>
      <c r="G26">
        <f>VLOOKUP($A$1,'GLOBAL INVOICE REGISTER'!$C26:$P510,7,FALSE)</f>
        <v>1608001</v>
      </c>
      <c r="H26" s="168">
        <f>VLOOKUP($A$1,'GLOBAL INVOICE REGISTER'!$C26:$P510,8,FALSE)</f>
        <v>42670</v>
      </c>
      <c r="I26" t="str">
        <f>VLOOKUP($A$1,'GLOBAL INVOICE REGISTER'!$C26:$P510,9,FALSE)</f>
        <v>XAF</v>
      </c>
      <c r="J26" s="167">
        <f>VLOOKUP($A$1,'GLOBAL INVOICE REGISTER'!$C26:$P510,10,FALSE)</f>
        <v>447390</v>
      </c>
      <c r="K26" s="167">
        <f>VLOOKUP($A$1,'GLOBAL INVOICE REGISTER'!$C26:$P510,11,FALSE)</f>
        <v>0</v>
      </c>
      <c r="L26" s="167">
        <f>VLOOKUP($A$1,'GLOBAL INVOICE REGISTER'!$C26:$P510,12,FALSE)</f>
        <v>447390</v>
      </c>
      <c r="M26" s="167">
        <f>VLOOKUP($A$1,'GLOBAL INVOICE REGISTER'!$C26:$P510,13,FALSE)</f>
        <v>12810751.15</v>
      </c>
      <c r="N26" s="168">
        <f>VLOOKUP($A$1,'GLOBAL INVOICE REGISTER'!$C26:$P510,14,FALSE)</f>
        <v>42674</v>
      </c>
      <c r="O26">
        <f>VLOOKUP($A$1,'GLOBAL INVOICE REGISTER'!$C26:$Q510,15,FALSE)</f>
        <v>0</v>
      </c>
    </row>
    <row r="27" spans="1:15" x14ac:dyDescent="0.35">
      <c r="A27" t="str">
        <f>VLOOKUP($A$1,'GLOBAL INVOICE REGISTER'!C27:P511,1,FALSE)</f>
        <v>CERISE</v>
      </c>
      <c r="B27" t="str">
        <f>VLOOKUP($A$1,'GLOBAL INVOICE REGISTER'!C27:P511,2,FALSE)</f>
        <v>2016-08-001</v>
      </c>
      <c r="C27" t="str">
        <f>VLOOKUP($A$1,'GLOBAL INVOICE REGISTER'!$C27:$P511,3,FALSE)</f>
        <v>XAF</v>
      </c>
      <c r="D27" s="167">
        <f>VLOOKUP($A$1,'GLOBAL INVOICE REGISTER'!$C27:$P511,4,FALSE)</f>
        <v>447390</v>
      </c>
      <c r="E27" s="168">
        <f>VLOOKUP($A$1,'GLOBAL INVOICE REGISTER'!$C27:$P511,5,FALSE)</f>
        <v>42577</v>
      </c>
      <c r="F27" s="168">
        <f>VLOOKUP($A$1,'GLOBAL INVOICE REGISTER'!$C27:$P511,6,FALSE)</f>
        <v>42637</v>
      </c>
      <c r="G27">
        <f>VLOOKUP($A$1,'GLOBAL INVOICE REGISTER'!$C27:$P511,7,FALSE)</f>
        <v>1608001</v>
      </c>
      <c r="H27" s="168">
        <f>VLOOKUP($A$1,'GLOBAL INVOICE REGISTER'!$C27:$P511,8,FALSE)</f>
        <v>42670</v>
      </c>
      <c r="I27" t="str">
        <f>VLOOKUP($A$1,'GLOBAL INVOICE REGISTER'!$C27:$P511,9,FALSE)</f>
        <v>XAF</v>
      </c>
      <c r="J27" s="167">
        <f>VLOOKUP($A$1,'GLOBAL INVOICE REGISTER'!$C27:$P511,10,FALSE)</f>
        <v>447390</v>
      </c>
      <c r="K27" s="167">
        <f>VLOOKUP($A$1,'GLOBAL INVOICE REGISTER'!$C27:$P511,11,FALSE)</f>
        <v>0</v>
      </c>
      <c r="L27" s="167">
        <f>VLOOKUP($A$1,'GLOBAL INVOICE REGISTER'!$C27:$P511,12,FALSE)</f>
        <v>447390</v>
      </c>
      <c r="M27" s="167">
        <f>VLOOKUP($A$1,'GLOBAL INVOICE REGISTER'!$C27:$P511,13,FALSE)</f>
        <v>12810751.15</v>
      </c>
      <c r="N27" s="168">
        <f>VLOOKUP($A$1,'GLOBAL INVOICE REGISTER'!$C27:$P511,14,FALSE)</f>
        <v>42674</v>
      </c>
      <c r="O27">
        <f>VLOOKUP($A$1,'GLOBAL INVOICE REGISTER'!$C27:$Q511,15,FALSE)</f>
        <v>0</v>
      </c>
    </row>
    <row r="28" spans="1:15" x14ac:dyDescent="0.35">
      <c r="A28" t="str">
        <f>VLOOKUP($A$1,'GLOBAL INVOICE REGISTER'!C28:P512,1,FALSE)</f>
        <v>CERISE</v>
      </c>
      <c r="B28" t="str">
        <f>VLOOKUP($A$1,'GLOBAL INVOICE REGISTER'!C28:P512,2,FALSE)</f>
        <v>2016-08-001</v>
      </c>
      <c r="C28" t="str">
        <f>VLOOKUP($A$1,'GLOBAL INVOICE REGISTER'!$C28:$P512,3,FALSE)</f>
        <v>XAF</v>
      </c>
      <c r="D28" s="167">
        <f>VLOOKUP($A$1,'GLOBAL INVOICE REGISTER'!$C28:$P512,4,FALSE)</f>
        <v>447390</v>
      </c>
      <c r="E28" s="168">
        <f>VLOOKUP($A$1,'GLOBAL INVOICE REGISTER'!$C28:$P512,5,FALSE)</f>
        <v>42577</v>
      </c>
      <c r="F28" s="168">
        <f>VLOOKUP($A$1,'GLOBAL INVOICE REGISTER'!$C28:$P512,6,FALSE)</f>
        <v>42637</v>
      </c>
      <c r="G28">
        <f>VLOOKUP($A$1,'GLOBAL INVOICE REGISTER'!$C28:$P512,7,FALSE)</f>
        <v>1608001</v>
      </c>
      <c r="H28" s="168">
        <f>VLOOKUP($A$1,'GLOBAL INVOICE REGISTER'!$C28:$P512,8,FALSE)</f>
        <v>42670</v>
      </c>
      <c r="I28" t="str">
        <f>VLOOKUP($A$1,'GLOBAL INVOICE REGISTER'!$C28:$P512,9,FALSE)</f>
        <v>XAF</v>
      </c>
      <c r="J28" s="167">
        <f>VLOOKUP($A$1,'GLOBAL INVOICE REGISTER'!$C28:$P512,10,FALSE)</f>
        <v>447390</v>
      </c>
      <c r="K28" s="167">
        <f>VLOOKUP($A$1,'GLOBAL INVOICE REGISTER'!$C28:$P512,11,FALSE)</f>
        <v>0</v>
      </c>
      <c r="L28" s="167">
        <f>VLOOKUP($A$1,'GLOBAL INVOICE REGISTER'!$C28:$P512,12,FALSE)</f>
        <v>447390</v>
      </c>
      <c r="M28" s="167">
        <f>VLOOKUP($A$1,'GLOBAL INVOICE REGISTER'!$C28:$P512,13,FALSE)</f>
        <v>12810751.15</v>
      </c>
      <c r="N28" s="168">
        <f>VLOOKUP($A$1,'GLOBAL INVOICE REGISTER'!$C28:$P512,14,FALSE)</f>
        <v>42674</v>
      </c>
      <c r="O28">
        <f>VLOOKUP($A$1,'GLOBAL INVOICE REGISTER'!$C28:$Q512,15,FALSE)</f>
        <v>0</v>
      </c>
    </row>
    <row r="29" spans="1:15" x14ac:dyDescent="0.35">
      <c r="A29" t="str">
        <f>VLOOKUP($A$1,'GLOBAL INVOICE REGISTER'!C29:P513,1,FALSE)</f>
        <v>CERISE</v>
      </c>
      <c r="B29" t="str">
        <f>VLOOKUP($A$1,'GLOBAL INVOICE REGISTER'!C29:P513,2,FALSE)</f>
        <v>2016-08-001</v>
      </c>
      <c r="C29" t="str">
        <f>VLOOKUP($A$1,'GLOBAL INVOICE REGISTER'!$C29:$P513,3,FALSE)</f>
        <v>XAF</v>
      </c>
      <c r="D29" s="167">
        <f>VLOOKUP($A$1,'GLOBAL INVOICE REGISTER'!$C29:$P513,4,FALSE)</f>
        <v>447390</v>
      </c>
      <c r="E29" s="168">
        <f>VLOOKUP($A$1,'GLOBAL INVOICE REGISTER'!$C29:$P513,5,FALSE)</f>
        <v>42577</v>
      </c>
      <c r="F29" s="168">
        <f>VLOOKUP($A$1,'GLOBAL INVOICE REGISTER'!$C29:$P513,6,FALSE)</f>
        <v>42637</v>
      </c>
      <c r="G29">
        <f>VLOOKUP($A$1,'GLOBAL INVOICE REGISTER'!$C29:$P513,7,FALSE)</f>
        <v>1608001</v>
      </c>
      <c r="H29" s="168">
        <f>VLOOKUP($A$1,'GLOBAL INVOICE REGISTER'!$C29:$P513,8,FALSE)</f>
        <v>42670</v>
      </c>
      <c r="I29" t="str">
        <f>VLOOKUP($A$1,'GLOBAL INVOICE REGISTER'!$C29:$P513,9,FALSE)</f>
        <v>XAF</v>
      </c>
      <c r="J29" s="167">
        <f>VLOOKUP($A$1,'GLOBAL INVOICE REGISTER'!$C29:$P513,10,FALSE)</f>
        <v>447390</v>
      </c>
      <c r="K29" s="167">
        <f>VLOOKUP($A$1,'GLOBAL INVOICE REGISTER'!$C29:$P513,11,FALSE)</f>
        <v>0</v>
      </c>
      <c r="L29" s="167">
        <f>VLOOKUP($A$1,'GLOBAL INVOICE REGISTER'!$C29:$P513,12,FALSE)</f>
        <v>447390</v>
      </c>
      <c r="M29" s="167">
        <f>VLOOKUP($A$1,'GLOBAL INVOICE REGISTER'!$C29:$P513,13,FALSE)</f>
        <v>12810751.15</v>
      </c>
      <c r="N29" s="168">
        <f>VLOOKUP($A$1,'GLOBAL INVOICE REGISTER'!$C29:$P513,14,FALSE)</f>
        <v>42674</v>
      </c>
      <c r="O29">
        <f>VLOOKUP($A$1,'GLOBAL INVOICE REGISTER'!$C29:$Q513,15,FALSE)</f>
        <v>0</v>
      </c>
    </row>
    <row r="30" spans="1:15" x14ac:dyDescent="0.35">
      <c r="A30" t="str">
        <f>VLOOKUP($A$1,'GLOBAL INVOICE REGISTER'!C30:P514,1,FALSE)</f>
        <v>CERISE</v>
      </c>
      <c r="B30" t="str">
        <f>VLOOKUP($A$1,'GLOBAL INVOICE REGISTER'!C30:P514,2,FALSE)</f>
        <v>2016-08-001</v>
      </c>
      <c r="C30" t="str">
        <f>VLOOKUP($A$1,'GLOBAL INVOICE REGISTER'!$C30:$P514,3,FALSE)</f>
        <v>XAF</v>
      </c>
      <c r="D30" s="167">
        <f>VLOOKUP($A$1,'GLOBAL INVOICE REGISTER'!$C30:$P514,4,FALSE)</f>
        <v>447390</v>
      </c>
      <c r="E30" s="168">
        <f>VLOOKUP($A$1,'GLOBAL INVOICE REGISTER'!$C30:$P514,5,FALSE)</f>
        <v>42577</v>
      </c>
      <c r="F30" s="168">
        <f>VLOOKUP($A$1,'GLOBAL INVOICE REGISTER'!$C30:$P514,6,FALSE)</f>
        <v>42637</v>
      </c>
      <c r="G30">
        <f>VLOOKUP($A$1,'GLOBAL INVOICE REGISTER'!$C30:$P514,7,FALSE)</f>
        <v>1608001</v>
      </c>
      <c r="H30" s="168">
        <f>VLOOKUP($A$1,'GLOBAL INVOICE REGISTER'!$C30:$P514,8,FALSE)</f>
        <v>42670</v>
      </c>
      <c r="I30" t="str">
        <f>VLOOKUP($A$1,'GLOBAL INVOICE REGISTER'!$C30:$P514,9,FALSE)</f>
        <v>XAF</v>
      </c>
      <c r="J30" s="167">
        <f>VLOOKUP($A$1,'GLOBAL INVOICE REGISTER'!$C30:$P514,10,FALSE)</f>
        <v>447390</v>
      </c>
      <c r="K30" s="167">
        <f>VLOOKUP($A$1,'GLOBAL INVOICE REGISTER'!$C30:$P514,11,FALSE)</f>
        <v>0</v>
      </c>
      <c r="L30" s="167">
        <f>VLOOKUP($A$1,'GLOBAL INVOICE REGISTER'!$C30:$P514,12,FALSE)</f>
        <v>447390</v>
      </c>
      <c r="M30" s="167">
        <f>VLOOKUP($A$1,'GLOBAL INVOICE REGISTER'!$C30:$P514,13,FALSE)</f>
        <v>12810751.15</v>
      </c>
      <c r="N30" s="168">
        <f>VLOOKUP($A$1,'GLOBAL INVOICE REGISTER'!$C30:$P514,14,FALSE)</f>
        <v>42674</v>
      </c>
      <c r="O30">
        <f>VLOOKUP($A$1,'GLOBAL INVOICE REGISTER'!$C30:$Q514,15,FALSE)</f>
        <v>0</v>
      </c>
    </row>
    <row r="31" spans="1:15" x14ac:dyDescent="0.35">
      <c r="A31" t="str">
        <f>VLOOKUP($A$1,'GLOBAL INVOICE REGISTER'!C31:P515,1,FALSE)</f>
        <v>CERISE</v>
      </c>
      <c r="B31" t="str">
        <f>VLOOKUP($A$1,'GLOBAL INVOICE REGISTER'!C31:P515,2,FALSE)</f>
        <v>2016-08-001</v>
      </c>
      <c r="C31" t="str">
        <f>VLOOKUP($A$1,'GLOBAL INVOICE REGISTER'!$C31:$P515,3,FALSE)</f>
        <v>XAF</v>
      </c>
      <c r="D31" s="167">
        <f>VLOOKUP($A$1,'GLOBAL INVOICE REGISTER'!$C31:$P515,4,FALSE)</f>
        <v>447390</v>
      </c>
      <c r="E31" s="168">
        <f>VLOOKUP($A$1,'GLOBAL INVOICE REGISTER'!$C31:$P515,5,FALSE)</f>
        <v>42577</v>
      </c>
      <c r="F31" s="168">
        <f>VLOOKUP($A$1,'GLOBAL INVOICE REGISTER'!$C31:$P515,6,FALSE)</f>
        <v>42637</v>
      </c>
      <c r="G31">
        <f>VLOOKUP($A$1,'GLOBAL INVOICE REGISTER'!$C31:$P515,7,FALSE)</f>
        <v>1608001</v>
      </c>
      <c r="H31" s="168">
        <f>VLOOKUP($A$1,'GLOBAL INVOICE REGISTER'!$C31:$P515,8,FALSE)</f>
        <v>42670</v>
      </c>
      <c r="I31" t="str">
        <f>VLOOKUP($A$1,'GLOBAL INVOICE REGISTER'!$C31:$P515,9,FALSE)</f>
        <v>XAF</v>
      </c>
      <c r="J31" s="167">
        <f>VLOOKUP($A$1,'GLOBAL INVOICE REGISTER'!$C31:$P515,10,FALSE)</f>
        <v>447390</v>
      </c>
      <c r="K31" s="167">
        <f>VLOOKUP($A$1,'GLOBAL INVOICE REGISTER'!$C31:$P515,11,FALSE)</f>
        <v>0</v>
      </c>
      <c r="L31" s="167">
        <f>VLOOKUP($A$1,'GLOBAL INVOICE REGISTER'!$C31:$P515,12,FALSE)</f>
        <v>447390</v>
      </c>
      <c r="M31" s="167">
        <f>VLOOKUP($A$1,'GLOBAL INVOICE REGISTER'!$C31:$P515,13,FALSE)</f>
        <v>12810751.15</v>
      </c>
      <c r="N31" s="168">
        <f>VLOOKUP($A$1,'GLOBAL INVOICE REGISTER'!$C31:$P515,14,FALSE)</f>
        <v>42674</v>
      </c>
      <c r="O31">
        <f>VLOOKUP($A$1,'GLOBAL INVOICE REGISTER'!$C31:$Q515,15,FALSE)</f>
        <v>0</v>
      </c>
    </row>
    <row r="32" spans="1:15" x14ac:dyDescent="0.35">
      <c r="A32" t="str">
        <f>VLOOKUP($A$1,'GLOBAL INVOICE REGISTER'!C32:P516,1,FALSE)</f>
        <v>CERISE</v>
      </c>
      <c r="B32" t="str">
        <f>VLOOKUP($A$1,'GLOBAL INVOICE REGISTER'!C32:P516,2,FALSE)</f>
        <v>2016-08-001</v>
      </c>
      <c r="C32" t="str">
        <f>VLOOKUP($A$1,'GLOBAL INVOICE REGISTER'!$C32:$P516,3,FALSE)</f>
        <v>XAF</v>
      </c>
      <c r="D32" s="167">
        <f>VLOOKUP($A$1,'GLOBAL INVOICE REGISTER'!$C32:$P516,4,FALSE)</f>
        <v>447390</v>
      </c>
      <c r="E32" s="168">
        <f>VLOOKUP($A$1,'GLOBAL INVOICE REGISTER'!$C32:$P516,5,FALSE)</f>
        <v>42577</v>
      </c>
      <c r="F32" s="168">
        <f>VLOOKUP($A$1,'GLOBAL INVOICE REGISTER'!$C32:$P516,6,FALSE)</f>
        <v>42637</v>
      </c>
      <c r="G32">
        <f>VLOOKUP($A$1,'GLOBAL INVOICE REGISTER'!$C32:$P516,7,FALSE)</f>
        <v>1608001</v>
      </c>
      <c r="H32" s="168">
        <f>VLOOKUP($A$1,'GLOBAL INVOICE REGISTER'!$C32:$P516,8,FALSE)</f>
        <v>42670</v>
      </c>
      <c r="I32" t="str">
        <f>VLOOKUP($A$1,'GLOBAL INVOICE REGISTER'!$C32:$P516,9,FALSE)</f>
        <v>XAF</v>
      </c>
      <c r="J32" s="167">
        <f>VLOOKUP($A$1,'GLOBAL INVOICE REGISTER'!$C32:$P516,10,FALSE)</f>
        <v>447390</v>
      </c>
      <c r="K32" s="167">
        <f>VLOOKUP($A$1,'GLOBAL INVOICE REGISTER'!$C32:$P516,11,FALSE)</f>
        <v>0</v>
      </c>
      <c r="L32" s="167">
        <f>VLOOKUP($A$1,'GLOBAL INVOICE REGISTER'!$C32:$P516,12,FALSE)</f>
        <v>447390</v>
      </c>
      <c r="M32" s="167">
        <f>VLOOKUP($A$1,'GLOBAL INVOICE REGISTER'!$C32:$P516,13,FALSE)</f>
        <v>12810751.15</v>
      </c>
      <c r="N32" s="168">
        <f>VLOOKUP($A$1,'GLOBAL INVOICE REGISTER'!$C32:$P516,14,FALSE)</f>
        <v>42674</v>
      </c>
      <c r="O32">
        <f>VLOOKUP($A$1,'GLOBAL INVOICE REGISTER'!$C32:$Q516,15,FALSE)</f>
        <v>0</v>
      </c>
    </row>
    <row r="33" spans="1:15" x14ac:dyDescent="0.35">
      <c r="A33" t="str">
        <f>VLOOKUP($A$1,'GLOBAL INVOICE REGISTER'!C33:P517,1,FALSE)</f>
        <v>CERISE</v>
      </c>
      <c r="B33" t="str">
        <f>VLOOKUP($A$1,'GLOBAL INVOICE REGISTER'!C33:P517,2,FALSE)</f>
        <v>2016-08-001</v>
      </c>
      <c r="C33" t="str">
        <f>VLOOKUP($A$1,'GLOBAL INVOICE REGISTER'!$C33:$P517,3,FALSE)</f>
        <v>XAF</v>
      </c>
      <c r="D33" s="167">
        <f>VLOOKUP($A$1,'GLOBAL INVOICE REGISTER'!$C33:$P517,4,FALSE)</f>
        <v>447390</v>
      </c>
      <c r="E33" s="168">
        <f>VLOOKUP($A$1,'GLOBAL INVOICE REGISTER'!$C33:$P517,5,FALSE)</f>
        <v>42577</v>
      </c>
      <c r="F33" s="168">
        <f>VLOOKUP($A$1,'GLOBAL INVOICE REGISTER'!$C33:$P517,6,FALSE)</f>
        <v>42637</v>
      </c>
      <c r="G33">
        <f>VLOOKUP($A$1,'GLOBAL INVOICE REGISTER'!$C33:$P517,7,FALSE)</f>
        <v>1608001</v>
      </c>
      <c r="H33" s="168">
        <f>VLOOKUP($A$1,'GLOBAL INVOICE REGISTER'!$C33:$P517,8,FALSE)</f>
        <v>42670</v>
      </c>
      <c r="I33" t="str">
        <f>VLOOKUP($A$1,'GLOBAL INVOICE REGISTER'!$C33:$P517,9,FALSE)</f>
        <v>XAF</v>
      </c>
      <c r="J33" s="167">
        <f>VLOOKUP($A$1,'GLOBAL INVOICE REGISTER'!$C33:$P517,10,FALSE)</f>
        <v>447390</v>
      </c>
      <c r="K33" s="167">
        <f>VLOOKUP($A$1,'GLOBAL INVOICE REGISTER'!$C33:$P517,11,FALSE)</f>
        <v>0</v>
      </c>
      <c r="L33" s="167">
        <f>VLOOKUP($A$1,'GLOBAL INVOICE REGISTER'!$C33:$P517,12,FALSE)</f>
        <v>447390</v>
      </c>
      <c r="M33" s="167">
        <f>VLOOKUP($A$1,'GLOBAL INVOICE REGISTER'!$C33:$P517,13,FALSE)</f>
        <v>12810751.15</v>
      </c>
      <c r="N33" s="168">
        <f>VLOOKUP($A$1,'GLOBAL INVOICE REGISTER'!$C33:$P517,14,FALSE)</f>
        <v>42674</v>
      </c>
      <c r="O33">
        <f>VLOOKUP($A$1,'GLOBAL INVOICE REGISTER'!$C33:$Q517,15,FALSE)</f>
        <v>0</v>
      </c>
    </row>
    <row r="34" spans="1:15" x14ac:dyDescent="0.35">
      <c r="A34" t="str">
        <f>VLOOKUP($A$1,'GLOBAL INVOICE REGISTER'!C34:P518,1,FALSE)</f>
        <v>CERISE</v>
      </c>
      <c r="B34" t="str">
        <f>VLOOKUP($A$1,'GLOBAL INVOICE REGISTER'!C34:P518,2,FALSE)</f>
        <v>2016-08-001</v>
      </c>
      <c r="C34" t="str">
        <f>VLOOKUP($A$1,'GLOBAL INVOICE REGISTER'!$C34:$P518,3,FALSE)</f>
        <v>XAF</v>
      </c>
      <c r="D34" s="167">
        <f>VLOOKUP($A$1,'GLOBAL INVOICE REGISTER'!$C34:$P518,4,FALSE)</f>
        <v>447390</v>
      </c>
      <c r="E34" s="168">
        <f>VLOOKUP($A$1,'GLOBAL INVOICE REGISTER'!$C34:$P518,5,FALSE)</f>
        <v>42577</v>
      </c>
      <c r="F34" s="168">
        <f>VLOOKUP($A$1,'GLOBAL INVOICE REGISTER'!$C34:$P518,6,FALSE)</f>
        <v>42637</v>
      </c>
      <c r="G34">
        <f>VLOOKUP($A$1,'GLOBAL INVOICE REGISTER'!$C34:$P518,7,FALSE)</f>
        <v>1608001</v>
      </c>
      <c r="H34" s="168">
        <f>VLOOKUP($A$1,'GLOBAL INVOICE REGISTER'!$C34:$P518,8,FALSE)</f>
        <v>42670</v>
      </c>
      <c r="I34" t="str">
        <f>VLOOKUP($A$1,'GLOBAL INVOICE REGISTER'!$C34:$P518,9,FALSE)</f>
        <v>XAF</v>
      </c>
      <c r="J34" s="167">
        <f>VLOOKUP($A$1,'GLOBAL INVOICE REGISTER'!$C34:$P518,10,FALSE)</f>
        <v>447390</v>
      </c>
      <c r="K34" s="167">
        <f>VLOOKUP($A$1,'GLOBAL INVOICE REGISTER'!$C34:$P518,11,FALSE)</f>
        <v>0</v>
      </c>
      <c r="L34" s="167">
        <f>VLOOKUP($A$1,'GLOBAL INVOICE REGISTER'!$C34:$P518,12,FALSE)</f>
        <v>447390</v>
      </c>
      <c r="M34" s="167">
        <f>VLOOKUP($A$1,'GLOBAL INVOICE REGISTER'!$C34:$P518,13,FALSE)</f>
        <v>12810751.15</v>
      </c>
      <c r="N34" s="168">
        <f>VLOOKUP($A$1,'GLOBAL INVOICE REGISTER'!$C34:$P518,14,FALSE)</f>
        <v>42674</v>
      </c>
      <c r="O34">
        <f>VLOOKUP($A$1,'GLOBAL INVOICE REGISTER'!$C34:$Q518,15,FALSE)</f>
        <v>0</v>
      </c>
    </row>
    <row r="35" spans="1:15" x14ac:dyDescent="0.35">
      <c r="A35" t="str">
        <f>VLOOKUP($A$1,'GLOBAL INVOICE REGISTER'!C35:P519,1,FALSE)</f>
        <v>CERISE</v>
      </c>
      <c r="B35" t="str">
        <f>VLOOKUP($A$1,'GLOBAL INVOICE REGISTER'!C35:P519,2,FALSE)</f>
        <v>2016-08-001</v>
      </c>
      <c r="C35" t="str">
        <f>VLOOKUP($A$1,'GLOBAL INVOICE REGISTER'!$C35:$P519,3,FALSE)</f>
        <v>XAF</v>
      </c>
      <c r="D35" s="167">
        <f>VLOOKUP($A$1,'GLOBAL INVOICE REGISTER'!$C35:$P519,4,FALSE)</f>
        <v>447390</v>
      </c>
      <c r="E35" s="168">
        <f>VLOOKUP($A$1,'GLOBAL INVOICE REGISTER'!$C35:$P519,5,FALSE)</f>
        <v>42577</v>
      </c>
      <c r="F35" s="168">
        <f>VLOOKUP($A$1,'GLOBAL INVOICE REGISTER'!$C35:$P519,6,FALSE)</f>
        <v>42637</v>
      </c>
      <c r="G35">
        <f>VLOOKUP($A$1,'GLOBAL INVOICE REGISTER'!$C35:$P519,7,FALSE)</f>
        <v>1608001</v>
      </c>
      <c r="H35" s="168">
        <f>VLOOKUP($A$1,'GLOBAL INVOICE REGISTER'!$C35:$P519,8,FALSE)</f>
        <v>42670</v>
      </c>
      <c r="I35" t="str">
        <f>VLOOKUP($A$1,'GLOBAL INVOICE REGISTER'!$C35:$P519,9,FALSE)</f>
        <v>XAF</v>
      </c>
      <c r="J35" s="167">
        <f>VLOOKUP($A$1,'GLOBAL INVOICE REGISTER'!$C35:$P519,10,FALSE)</f>
        <v>447390</v>
      </c>
      <c r="K35" s="167">
        <f>VLOOKUP($A$1,'GLOBAL INVOICE REGISTER'!$C35:$P519,11,FALSE)</f>
        <v>0</v>
      </c>
      <c r="L35" s="167">
        <f>VLOOKUP($A$1,'GLOBAL INVOICE REGISTER'!$C35:$P519,12,FALSE)</f>
        <v>447390</v>
      </c>
      <c r="M35" s="167">
        <f>VLOOKUP($A$1,'GLOBAL INVOICE REGISTER'!$C35:$P519,13,FALSE)</f>
        <v>12810751.15</v>
      </c>
      <c r="N35" s="168">
        <f>VLOOKUP($A$1,'GLOBAL INVOICE REGISTER'!$C35:$P519,14,FALSE)</f>
        <v>42674</v>
      </c>
      <c r="O35">
        <f>VLOOKUP($A$1,'GLOBAL INVOICE REGISTER'!$C35:$Q519,15,FALSE)</f>
        <v>0</v>
      </c>
    </row>
    <row r="36" spans="1:15" x14ac:dyDescent="0.35">
      <c r="A36" t="str">
        <f>VLOOKUP($A$1,'GLOBAL INVOICE REGISTER'!C36:P520,1,FALSE)</f>
        <v>CERISE</v>
      </c>
      <c r="B36" t="str">
        <f>VLOOKUP($A$1,'GLOBAL INVOICE REGISTER'!C36:P520,2,FALSE)</f>
        <v>2016-08-001</v>
      </c>
      <c r="C36" t="str">
        <f>VLOOKUP($A$1,'GLOBAL INVOICE REGISTER'!$C36:$P520,3,FALSE)</f>
        <v>XAF</v>
      </c>
      <c r="D36" s="167">
        <f>VLOOKUP($A$1,'GLOBAL INVOICE REGISTER'!$C36:$P520,4,FALSE)</f>
        <v>447390</v>
      </c>
      <c r="E36" s="168">
        <f>VLOOKUP($A$1,'GLOBAL INVOICE REGISTER'!$C36:$P520,5,FALSE)</f>
        <v>42577</v>
      </c>
      <c r="F36" s="168">
        <f>VLOOKUP($A$1,'GLOBAL INVOICE REGISTER'!$C36:$P520,6,FALSE)</f>
        <v>42637</v>
      </c>
      <c r="G36">
        <f>VLOOKUP($A$1,'GLOBAL INVOICE REGISTER'!$C36:$P520,7,FALSE)</f>
        <v>1608001</v>
      </c>
      <c r="H36" s="168">
        <f>VLOOKUP($A$1,'GLOBAL INVOICE REGISTER'!$C36:$P520,8,FALSE)</f>
        <v>42670</v>
      </c>
      <c r="I36" t="str">
        <f>VLOOKUP($A$1,'GLOBAL INVOICE REGISTER'!$C36:$P520,9,FALSE)</f>
        <v>XAF</v>
      </c>
      <c r="J36" s="167">
        <f>VLOOKUP($A$1,'GLOBAL INVOICE REGISTER'!$C36:$P520,10,FALSE)</f>
        <v>447390</v>
      </c>
      <c r="K36" s="167">
        <f>VLOOKUP($A$1,'GLOBAL INVOICE REGISTER'!$C36:$P520,11,FALSE)</f>
        <v>0</v>
      </c>
      <c r="L36" s="167">
        <f>VLOOKUP($A$1,'GLOBAL INVOICE REGISTER'!$C36:$P520,12,FALSE)</f>
        <v>447390</v>
      </c>
      <c r="M36" s="167">
        <f>VLOOKUP($A$1,'GLOBAL INVOICE REGISTER'!$C36:$P520,13,FALSE)</f>
        <v>12810751.15</v>
      </c>
      <c r="N36" s="168">
        <f>VLOOKUP($A$1,'GLOBAL INVOICE REGISTER'!$C36:$P520,14,FALSE)</f>
        <v>42674</v>
      </c>
      <c r="O36">
        <f>VLOOKUP($A$1,'GLOBAL INVOICE REGISTER'!$C36:$Q520,15,FALSE)</f>
        <v>0</v>
      </c>
    </row>
    <row r="37" spans="1:15" x14ac:dyDescent="0.35">
      <c r="A37" t="str">
        <f>VLOOKUP($A$1,'GLOBAL INVOICE REGISTER'!C37:P521,1,FALSE)</f>
        <v>CERISE</v>
      </c>
      <c r="B37" t="str">
        <f>VLOOKUP($A$1,'GLOBAL INVOICE REGISTER'!C37:P521,2,FALSE)</f>
        <v>2016-08-001</v>
      </c>
      <c r="C37" t="str">
        <f>VLOOKUP($A$1,'GLOBAL INVOICE REGISTER'!$C37:$P521,3,FALSE)</f>
        <v>XAF</v>
      </c>
      <c r="D37" s="167">
        <f>VLOOKUP($A$1,'GLOBAL INVOICE REGISTER'!$C37:$P521,4,FALSE)</f>
        <v>447390</v>
      </c>
      <c r="E37" s="168">
        <f>VLOOKUP($A$1,'GLOBAL INVOICE REGISTER'!$C37:$P521,5,FALSE)</f>
        <v>42577</v>
      </c>
      <c r="F37" s="168">
        <f>VLOOKUP($A$1,'GLOBAL INVOICE REGISTER'!$C37:$P521,6,FALSE)</f>
        <v>42637</v>
      </c>
      <c r="G37">
        <f>VLOOKUP($A$1,'GLOBAL INVOICE REGISTER'!$C37:$P521,7,FALSE)</f>
        <v>1608001</v>
      </c>
      <c r="H37" s="168">
        <f>VLOOKUP($A$1,'GLOBAL INVOICE REGISTER'!$C37:$P521,8,FALSE)</f>
        <v>42670</v>
      </c>
      <c r="I37" t="str">
        <f>VLOOKUP($A$1,'GLOBAL INVOICE REGISTER'!$C37:$P521,9,FALSE)</f>
        <v>XAF</v>
      </c>
      <c r="J37" s="167">
        <f>VLOOKUP($A$1,'GLOBAL INVOICE REGISTER'!$C37:$P521,10,FALSE)</f>
        <v>447390</v>
      </c>
      <c r="K37" s="167">
        <f>VLOOKUP($A$1,'GLOBAL INVOICE REGISTER'!$C37:$P521,11,FALSE)</f>
        <v>0</v>
      </c>
      <c r="L37" s="167">
        <f>VLOOKUP($A$1,'GLOBAL INVOICE REGISTER'!$C37:$P521,12,FALSE)</f>
        <v>447390</v>
      </c>
      <c r="M37" s="167">
        <f>VLOOKUP($A$1,'GLOBAL INVOICE REGISTER'!$C37:$P521,13,FALSE)</f>
        <v>12810751.15</v>
      </c>
      <c r="N37" s="168">
        <f>VLOOKUP($A$1,'GLOBAL INVOICE REGISTER'!$C37:$P521,14,FALSE)</f>
        <v>42674</v>
      </c>
      <c r="O37">
        <f>VLOOKUP($A$1,'GLOBAL INVOICE REGISTER'!$C37:$Q521,15,FALSE)</f>
        <v>0</v>
      </c>
    </row>
    <row r="38" spans="1:15" x14ac:dyDescent="0.35">
      <c r="A38" t="str">
        <f>VLOOKUP($A$1,'GLOBAL INVOICE REGISTER'!C38:P522,1,FALSE)</f>
        <v>CERISE</v>
      </c>
      <c r="B38" t="str">
        <f>VLOOKUP($A$1,'GLOBAL INVOICE REGISTER'!C38:P522,2,FALSE)</f>
        <v>2016-08-001</v>
      </c>
      <c r="C38" t="str">
        <f>VLOOKUP($A$1,'GLOBAL INVOICE REGISTER'!$C38:$P522,3,FALSE)</f>
        <v>XAF</v>
      </c>
      <c r="D38" s="167">
        <f>VLOOKUP($A$1,'GLOBAL INVOICE REGISTER'!$C38:$P522,4,FALSE)</f>
        <v>447390</v>
      </c>
      <c r="E38" s="168">
        <f>VLOOKUP($A$1,'GLOBAL INVOICE REGISTER'!$C38:$P522,5,FALSE)</f>
        <v>42577</v>
      </c>
      <c r="F38" s="168">
        <f>VLOOKUP($A$1,'GLOBAL INVOICE REGISTER'!$C38:$P522,6,FALSE)</f>
        <v>42637</v>
      </c>
      <c r="G38">
        <f>VLOOKUP($A$1,'GLOBAL INVOICE REGISTER'!$C38:$P522,7,FALSE)</f>
        <v>1608001</v>
      </c>
      <c r="H38" s="168">
        <f>VLOOKUP($A$1,'GLOBAL INVOICE REGISTER'!$C38:$P522,8,FALSE)</f>
        <v>42670</v>
      </c>
      <c r="I38" t="str">
        <f>VLOOKUP($A$1,'GLOBAL INVOICE REGISTER'!$C38:$P522,9,FALSE)</f>
        <v>XAF</v>
      </c>
      <c r="J38" s="167">
        <f>VLOOKUP($A$1,'GLOBAL INVOICE REGISTER'!$C38:$P522,10,FALSE)</f>
        <v>447390</v>
      </c>
      <c r="K38" s="167">
        <f>VLOOKUP($A$1,'GLOBAL INVOICE REGISTER'!$C38:$P522,11,FALSE)</f>
        <v>0</v>
      </c>
      <c r="L38" s="167">
        <f>VLOOKUP($A$1,'GLOBAL INVOICE REGISTER'!$C38:$P522,12,FALSE)</f>
        <v>447390</v>
      </c>
      <c r="M38" s="167">
        <f>VLOOKUP($A$1,'GLOBAL INVOICE REGISTER'!$C38:$P522,13,FALSE)</f>
        <v>12810751.15</v>
      </c>
      <c r="N38" s="168">
        <f>VLOOKUP($A$1,'GLOBAL INVOICE REGISTER'!$C38:$P522,14,FALSE)</f>
        <v>42674</v>
      </c>
      <c r="O38">
        <f>VLOOKUP($A$1,'GLOBAL INVOICE REGISTER'!$C38:$Q522,15,FALSE)</f>
        <v>0</v>
      </c>
    </row>
    <row r="39" spans="1:15" x14ac:dyDescent="0.35">
      <c r="A39" t="str">
        <f>VLOOKUP($A$1,'GLOBAL INVOICE REGISTER'!C39:P523,1,FALSE)</f>
        <v>CERISE</v>
      </c>
      <c r="B39" t="str">
        <f>VLOOKUP($A$1,'GLOBAL INVOICE REGISTER'!C39:P523,2,FALSE)</f>
        <v>2016-08-001</v>
      </c>
      <c r="C39" t="str">
        <f>VLOOKUP($A$1,'GLOBAL INVOICE REGISTER'!$C39:$P523,3,FALSE)</f>
        <v>XAF</v>
      </c>
      <c r="D39" s="167">
        <f>VLOOKUP($A$1,'GLOBAL INVOICE REGISTER'!$C39:$P523,4,FALSE)</f>
        <v>447390</v>
      </c>
      <c r="E39" s="168">
        <f>VLOOKUP($A$1,'GLOBAL INVOICE REGISTER'!$C39:$P523,5,FALSE)</f>
        <v>42577</v>
      </c>
      <c r="F39" s="168">
        <f>VLOOKUP($A$1,'GLOBAL INVOICE REGISTER'!$C39:$P523,6,FALSE)</f>
        <v>42637</v>
      </c>
      <c r="G39">
        <f>VLOOKUP($A$1,'GLOBAL INVOICE REGISTER'!$C39:$P523,7,FALSE)</f>
        <v>1608001</v>
      </c>
      <c r="H39" s="168">
        <f>VLOOKUP($A$1,'GLOBAL INVOICE REGISTER'!$C39:$P523,8,FALSE)</f>
        <v>42670</v>
      </c>
      <c r="I39" t="str">
        <f>VLOOKUP($A$1,'GLOBAL INVOICE REGISTER'!$C39:$P523,9,FALSE)</f>
        <v>XAF</v>
      </c>
      <c r="J39" s="167">
        <f>VLOOKUP($A$1,'GLOBAL INVOICE REGISTER'!$C39:$P523,10,FALSE)</f>
        <v>447390</v>
      </c>
      <c r="K39" s="167">
        <f>VLOOKUP($A$1,'GLOBAL INVOICE REGISTER'!$C39:$P523,11,FALSE)</f>
        <v>0</v>
      </c>
      <c r="L39" s="167">
        <f>VLOOKUP($A$1,'GLOBAL INVOICE REGISTER'!$C39:$P523,12,FALSE)</f>
        <v>447390</v>
      </c>
      <c r="M39" s="167">
        <f>VLOOKUP($A$1,'GLOBAL INVOICE REGISTER'!$C39:$P523,13,FALSE)</f>
        <v>12810751.15</v>
      </c>
      <c r="N39" s="168">
        <f>VLOOKUP($A$1,'GLOBAL INVOICE REGISTER'!$C39:$P523,14,FALSE)</f>
        <v>42674</v>
      </c>
      <c r="O39">
        <f>VLOOKUP($A$1,'GLOBAL INVOICE REGISTER'!$C39:$Q523,15,FALSE)</f>
        <v>0</v>
      </c>
    </row>
    <row r="40" spans="1:15" x14ac:dyDescent="0.35">
      <c r="A40" t="str">
        <f>VLOOKUP($A$1,'GLOBAL INVOICE REGISTER'!C40:P524,1,FALSE)</f>
        <v>CERISE</v>
      </c>
      <c r="B40" t="str">
        <f>VLOOKUP($A$1,'GLOBAL INVOICE REGISTER'!C40:P524,2,FALSE)</f>
        <v>2016-08-001</v>
      </c>
      <c r="C40" t="str">
        <f>VLOOKUP($A$1,'GLOBAL INVOICE REGISTER'!$C40:$P524,3,FALSE)</f>
        <v>XAF</v>
      </c>
      <c r="D40" s="167">
        <f>VLOOKUP($A$1,'GLOBAL INVOICE REGISTER'!$C40:$P524,4,FALSE)</f>
        <v>447390</v>
      </c>
      <c r="E40" s="168">
        <f>VLOOKUP($A$1,'GLOBAL INVOICE REGISTER'!$C40:$P524,5,FALSE)</f>
        <v>42577</v>
      </c>
      <c r="F40" s="168">
        <f>VLOOKUP($A$1,'GLOBAL INVOICE REGISTER'!$C40:$P524,6,FALSE)</f>
        <v>42637</v>
      </c>
      <c r="G40">
        <f>VLOOKUP($A$1,'GLOBAL INVOICE REGISTER'!$C40:$P524,7,FALSE)</f>
        <v>1608001</v>
      </c>
      <c r="H40" s="168">
        <f>VLOOKUP($A$1,'GLOBAL INVOICE REGISTER'!$C40:$P524,8,FALSE)</f>
        <v>42670</v>
      </c>
      <c r="I40" t="str">
        <f>VLOOKUP($A$1,'GLOBAL INVOICE REGISTER'!$C40:$P524,9,FALSE)</f>
        <v>XAF</v>
      </c>
      <c r="J40" s="167">
        <f>VLOOKUP($A$1,'GLOBAL INVOICE REGISTER'!$C40:$P524,10,FALSE)</f>
        <v>447390</v>
      </c>
      <c r="K40" s="167">
        <f>VLOOKUP($A$1,'GLOBAL INVOICE REGISTER'!$C40:$P524,11,FALSE)</f>
        <v>0</v>
      </c>
      <c r="L40" s="167">
        <f>VLOOKUP($A$1,'GLOBAL INVOICE REGISTER'!$C40:$P524,12,FALSE)</f>
        <v>447390</v>
      </c>
      <c r="M40" s="167">
        <f>VLOOKUP($A$1,'GLOBAL INVOICE REGISTER'!$C40:$P524,13,FALSE)</f>
        <v>12810751.15</v>
      </c>
      <c r="N40" s="168">
        <f>VLOOKUP($A$1,'GLOBAL INVOICE REGISTER'!$C40:$P524,14,FALSE)</f>
        <v>42674</v>
      </c>
      <c r="O40">
        <f>VLOOKUP($A$1,'GLOBAL INVOICE REGISTER'!$C40:$Q524,15,FALSE)</f>
        <v>0</v>
      </c>
    </row>
    <row r="41" spans="1:15" x14ac:dyDescent="0.35">
      <c r="A41" t="str">
        <f>VLOOKUP($A$1,'GLOBAL INVOICE REGISTER'!C41:P525,1,FALSE)</f>
        <v>CERISE</v>
      </c>
      <c r="B41" t="str">
        <f>VLOOKUP($A$1,'GLOBAL INVOICE REGISTER'!C41:P525,2,FALSE)</f>
        <v>2016-08-001</v>
      </c>
      <c r="C41" t="str">
        <f>VLOOKUP($A$1,'GLOBAL INVOICE REGISTER'!$C41:$P525,3,FALSE)</f>
        <v>XAF</v>
      </c>
      <c r="D41" s="167">
        <f>VLOOKUP($A$1,'GLOBAL INVOICE REGISTER'!$C41:$P525,4,FALSE)</f>
        <v>447390</v>
      </c>
      <c r="E41" s="168">
        <f>VLOOKUP($A$1,'GLOBAL INVOICE REGISTER'!$C41:$P525,5,FALSE)</f>
        <v>42577</v>
      </c>
      <c r="F41" s="168">
        <f>VLOOKUP($A$1,'GLOBAL INVOICE REGISTER'!$C41:$P525,6,FALSE)</f>
        <v>42637</v>
      </c>
      <c r="G41">
        <f>VLOOKUP($A$1,'GLOBAL INVOICE REGISTER'!$C41:$P525,7,FALSE)</f>
        <v>1608001</v>
      </c>
      <c r="H41" s="168">
        <f>VLOOKUP($A$1,'GLOBAL INVOICE REGISTER'!$C41:$P525,8,FALSE)</f>
        <v>42670</v>
      </c>
      <c r="I41" t="str">
        <f>VLOOKUP($A$1,'GLOBAL INVOICE REGISTER'!$C41:$P525,9,FALSE)</f>
        <v>XAF</v>
      </c>
      <c r="J41" s="167">
        <f>VLOOKUP($A$1,'GLOBAL INVOICE REGISTER'!$C41:$P525,10,FALSE)</f>
        <v>447390</v>
      </c>
      <c r="K41" s="167">
        <f>VLOOKUP($A$1,'GLOBAL INVOICE REGISTER'!$C41:$P525,11,FALSE)</f>
        <v>0</v>
      </c>
      <c r="L41" s="167">
        <f>VLOOKUP($A$1,'GLOBAL INVOICE REGISTER'!$C41:$P525,12,FALSE)</f>
        <v>447390</v>
      </c>
      <c r="M41" s="167">
        <f>VLOOKUP($A$1,'GLOBAL INVOICE REGISTER'!$C41:$P525,13,FALSE)</f>
        <v>12810751.15</v>
      </c>
      <c r="N41" s="168">
        <f>VLOOKUP($A$1,'GLOBAL INVOICE REGISTER'!$C41:$P525,14,FALSE)</f>
        <v>42674</v>
      </c>
      <c r="O41">
        <f>VLOOKUP($A$1,'GLOBAL INVOICE REGISTER'!$C41:$Q525,15,FALSE)</f>
        <v>0</v>
      </c>
    </row>
    <row r="42" spans="1:15" x14ac:dyDescent="0.35">
      <c r="A42" t="str">
        <f>VLOOKUP($A$1,'GLOBAL INVOICE REGISTER'!C42:P526,1,FALSE)</f>
        <v>CERISE</v>
      </c>
      <c r="B42" t="str">
        <f>VLOOKUP($A$1,'GLOBAL INVOICE REGISTER'!C42:P526,2,FALSE)</f>
        <v>2016-08-001</v>
      </c>
      <c r="C42" t="str">
        <f>VLOOKUP($A$1,'GLOBAL INVOICE REGISTER'!$C42:$P526,3,FALSE)</f>
        <v>XAF</v>
      </c>
      <c r="D42" s="167">
        <f>VLOOKUP($A$1,'GLOBAL INVOICE REGISTER'!$C42:$P526,4,FALSE)</f>
        <v>447390</v>
      </c>
      <c r="E42" s="168">
        <f>VLOOKUP($A$1,'GLOBAL INVOICE REGISTER'!$C42:$P526,5,FALSE)</f>
        <v>42577</v>
      </c>
      <c r="F42" s="168">
        <f>VLOOKUP($A$1,'GLOBAL INVOICE REGISTER'!$C42:$P526,6,FALSE)</f>
        <v>42637</v>
      </c>
      <c r="G42">
        <f>VLOOKUP($A$1,'GLOBAL INVOICE REGISTER'!$C42:$P526,7,FALSE)</f>
        <v>1608001</v>
      </c>
      <c r="H42" s="168">
        <f>VLOOKUP($A$1,'GLOBAL INVOICE REGISTER'!$C42:$P526,8,FALSE)</f>
        <v>42670</v>
      </c>
      <c r="I42" t="str">
        <f>VLOOKUP($A$1,'GLOBAL INVOICE REGISTER'!$C42:$P526,9,FALSE)</f>
        <v>XAF</v>
      </c>
      <c r="J42" s="167">
        <f>VLOOKUP($A$1,'GLOBAL INVOICE REGISTER'!$C42:$P526,10,FALSE)</f>
        <v>447390</v>
      </c>
      <c r="K42" s="167">
        <f>VLOOKUP($A$1,'GLOBAL INVOICE REGISTER'!$C42:$P526,11,FALSE)</f>
        <v>0</v>
      </c>
      <c r="L42" s="167">
        <f>VLOOKUP($A$1,'GLOBAL INVOICE REGISTER'!$C42:$P526,12,FALSE)</f>
        <v>447390</v>
      </c>
      <c r="M42" s="167">
        <f>VLOOKUP($A$1,'GLOBAL INVOICE REGISTER'!$C42:$P526,13,FALSE)</f>
        <v>12810751.15</v>
      </c>
      <c r="N42" s="168">
        <f>VLOOKUP($A$1,'GLOBAL INVOICE REGISTER'!$C42:$P526,14,FALSE)</f>
        <v>42674</v>
      </c>
      <c r="O42">
        <f>VLOOKUP($A$1,'GLOBAL INVOICE REGISTER'!$C42:$Q526,15,FALSE)</f>
        <v>0</v>
      </c>
    </row>
    <row r="43" spans="1:15" x14ac:dyDescent="0.35">
      <c r="A43" t="str">
        <f>VLOOKUP($A$1,'GLOBAL INVOICE REGISTER'!C43:P527,1,FALSE)</f>
        <v>CERISE</v>
      </c>
      <c r="B43" t="str">
        <f>VLOOKUP($A$1,'GLOBAL INVOICE REGISTER'!C43:P527,2,FALSE)</f>
        <v>2016-08-001</v>
      </c>
      <c r="C43" t="str">
        <f>VLOOKUP($A$1,'GLOBAL INVOICE REGISTER'!$C43:$P527,3,FALSE)</f>
        <v>XAF</v>
      </c>
      <c r="D43" s="167">
        <f>VLOOKUP($A$1,'GLOBAL INVOICE REGISTER'!$C43:$P527,4,FALSE)</f>
        <v>447390</v>
      </c>
      <c r="E43" s="168">
        <f>VLOOKUP($A$1,'GLOBAL INVOICE REGISTER'!$C43:$P527,5,FALSE)</f>
        <v>42577</v>
      </c>
      <c r="F43" s="168">
        <f>VLOOKUP($A$1,'GLOBAL INVOICE REGISTER'!$C43:$P527,6,FALSE)</f>
        <v>42637</v>
      </c>
      <c r="G43">
        <f>VLOOKUP($A$1,'GLOBAL INVOICE REGISTER'!$C43:$P527,7,FALSE)</f>
        <v>1608001</v>
      </c>
      <c r="H43" s="168">
        <f>VLOOKUP($A$1,'GLOBAL INVOICE REGISTER'!$C43:$P527,8,FALSE)</f>
        <v>42670</v>
      </c>
      <c r="I43" t="str">
        <f>VLOOKUP($A$1,'GLOBAL INVOICE REGISTER'!$C43:$P527,9,FALSE)</f>
        <v>XAF</v>
      </c>
      <c r="J43" s="167">
        <f>VLOOKUP($A$1,'GLOBAL INVOICE REGISTER'!$C43:$P527,10,FALSE)</f>
        <v>447390</v>
      </c>
      <c r="K43" s="167">
        <f>VLOOKUP($A$1,'GLOBAL INVOICE REGISTER'!$C43:$P527,11,FALSE)</f>
        <v>0</v>
      </c>
      <c r="L43" s="167">
        <f>VLOOKUP($A$1,'GLOBAL INVOICE REGISTER'!$C43:$P527,12,FALSE)</f>
        <v>447390</v>
      </c>
      <c r="M43" s="167">
        <f>VLOOKUP($A$1,'GLOBAL INVOICE REGISTER'!$C43:$P527,13,FALSE)</f>
        <v>12810751.15</v>
      </c>
      <c r="N43" s="168">
        <f>VLOOKUP($A$1,'GLOBAL INVOICE REGISTER'!$C43:$P527,14,FALSE)</f>
        <v>42674</v>
      </c>
      <c r="O43">
        <f>VLOOKUP($A$1,'GLOBAL INVOICE REGISTER'!$C43:$Q527,15,FALSE)</f>
        <v>0</v>
      </c>
    </row>
    <row r="44" spans="1:15" x14ac:dyDescent="0.35">
      <c r="A44" t="str">
        <f>VLOOKUP($A$1,'GLOBAL INVOICE REGISTER'!C44:P528,1,FALSE)</f>
        <v>CERISE</v>
      </c>
      <c r="B44" t="str">
        <f>VLOOKUP($A$1,'GLOBAL INVOICE REGISTER'!C44:P528,2,FALSE)</f>
        <v>2016-08-001</v>
      </c>
      <c r="C44" t="str">
        <f>VLOOKUP($A$1,'GLOBAL INVOICE REGISTER'!$C44:$P528,3,FALSE)</f>
        <v>XAF</v>
      </c>
      <c r="D44" s="167">
        <f>VLOOKUP($A$1,'GLOBAL INVOICE REGISTER'!$C44:$P528,4,FALSE)</f>
        <v>447390</v>
      </c>
      <c r="E44" s="168">
        <f>VLOOKUP($A$1,'GLOBAL INVOICE REGISTER'!$C44:$P528,5,FALSE)</f>
        <v>42577</v>
      </c>
      <c r="F44" s="168">
        <f>VLOOKUP($A$1,'GLOBAL INVOICE REGISTER'!$C44:$P528,6,FALSE)</f>
        <v>42637</v>
      </c>
      <c r="G44">
        <f>VLOOKUP($A$1,'GLOBAL INVOICE REGISTER'!$C44:$P528,7,FALSE)</f>
        <v>1608001</v>
      </c>
      <c r="H44" s="168">
        <f>VLOOKUP($A$1,'GLOBAL INVOICE REGISTER'!$C44:$P528,8,FALSE)</f>
        <v>42670</v>
      </c>
      <c r="I44" t="str">
        <f>VLOOKUP($A$1,'GLOBAL INVOICE REGISTER'!$C44:$P528,9,FALSE)</f>
        <v>XAF</v>
      </c>
      <c r="J44" s="167">
        <f>VLOOKUP($A$1,'GLOBAL INVOICE REGISTER'!$C44:$P528,10,FALSE)</f>
        <v>447390</v>
      </c>
      <c r="K44" s="167">
        <f>VLOOKUP($A$1,'GLOBAL INVOICE REGISTER'!$C44:$P528,11,FALSE)</f>
        <v>0</v>
      </c>
      <c r="L44" s="167">
        <f>VLOOKUP($A$1,'GLOBAL INVOICE REGISTER'!$C44:$P528,12,FALSE)</f>
        <v>447390</v>
      </c>
      <c r="M44" s="167">
        <f>VLOOKUP($A$1,'GLOBAL INVOICE REGISTER'!$C44:$P528,13,FALSE)</f>
        <v>12810751.15</v>
      </c>
      <c r="N44" s="168">
        <f>VLOOKUP($A$1,'GLOBAL INVOICE REGISTER'!$C44:$P528,14,FALSE)</f>
        <v>42674</v>
      </c>
      <c r="O44">
        <f>VLOOKUP($A$1,'GLOBAL INVOICE REGISTER'!$C44:$Q528,15,FALSE)</f>
        <v>0</v>
      </c>
    </row>
    <row r="45" spans="1:15" x14ac:dyDescent="0.35">
      <c r="A45" t="str">
        <f>VLOOKUP($A$1,'GLOBAL INVOICE REGISTER'!C45:P529,1,FALSE)</f>
        <v>CERISE</v>
      </c>
      <c r="B45" t="str">
        <f>VLOOKUP($A$1,'GLOBAL INVOICE REGISTER'!C45:P529,2,FALSE)</f>
        <v>2016-08-001</v>
      </c>
      <c r="C45" t="str">
        <f>VLOOKUP($A$1,'GLOBAL INVOICE REGISTER'!$C45:$P529,3,FALSE)</f>
        <v>XAF</v>
      </c>
      <c r="D45" s="167">
        <f>VLOOKUP($A$1,'GLOBAL INVOICE REGISTER'!$C45:$P529,4,FALSE)</f>
        <v>447390</v>
      </c>
      <c r="E45" s="168">
        <f>VLOOKUP($A$1,'GLOBAL INVOICE REGISTER'!$C45:$P529,5,FALSE)</f>
        <v>42577</v>
      </c>
      <c r="F45" s="168">
        <f>VLOOKUP($A$1,'GLOBAL INVOICE REGISTER'!$C45:$P529,6,FALSE)</f>
        <v>42637</v>
      </c>
      <c r="G45">
        <f>VLOOKUP($A$1,'GLOBAL INVOICE REGISTER'!$C45:$P529,7,FALSE)</f>
        <v>1608001</v>
      </c>
      <c r="H45" s="168">
        <f>VLOOKUP($A$1,'GLOBAL INVOICE REGISTER'!$C45:$P529,8,FALSE)</f>
        <v>42670</v>
      </c>
      <c r="I45" t="str">
        <f>VLOOKUP($A$1,'GLOBAL INVOICE REGISTER'!$C45:$P529,9,FALSE)</f>
        <v>XAF</v>
      </c>
      <c r="J45" s="167">
        <f>VLOOKUP($A$1,'GLOBAL INVOICE REGISTER'!$C45:$P529,10,FALSE)</f>
        <v>447390</v>
      </c>
      <c r="K45" s="167">
        <f>VLOOKUP($A$1,'GLOBAL INVOICE REGISTER'!$C45:$P529,11,FALSE)</f>
        <v>0</v>
      </c>
      <c r="L45" s="167">
        <f>VLOOKUP($A$1,'GLOBAL INVOICE REGISTER'!$C45:$P529,12,FALSE)</f>
        <v>447390</v>
      </c>
      <c r="M45" s="167">
        <f>VLOOKUP($A$1,'GLOBAL INVOICE REGISTER'!$C45:$P529,13,FALSE)</f>
        <v>12810751.15</v>
      </c>
      <c r="N45" s="168">
        <f>VLOOKUP($A$1,'GLOBAL INVOICE REGISTER'!$C45:$P529,14,FALSE)</f>
        <v>42674</v>
      </c>
      <c r="O45">
        <f>VLOOKUP($A$1,'GLOBAL INVOICE REGISTER'!$C45:$Q529,15,FALSE)</f>
        <v>0</v>
      </c>
    </row>
    <row r="46" spans="1:15" x14ac:dyDescent="0.35">
      <c r="A46" t="str">
        <f>VLOOKUP($A$1,'GLOBAL INVOICE REGISTER'!C46:P530,1,FALSE)</f>
        <v>CERISE</v>
      </c>
      <c r="B46" t="str">
        <f>VLOOKUP($A$1,'GLOBAL INVOICE REGISTER'!C46:P530,2,FALSE)</f>
        <v>2016-08-001</v>
      </c>
      <c r="C46" t="str">
        <f>VLOOKUP($A$1,'GLOBAL INVOICE REGISTER'!$C46:$P530,3,FALSE)</f>
        <v>XAF</v>
      </c>
      <c r="D46" s="167">
        <f>VLOOKUP($A$1,'GLOBAL INVOICE REGISTER'!$C46:$P530,4,FALSE)</f>
        <v>447390</v>
      </c>
      <c r="E46" s="168">
        <f>VLOOKUP($A$1,'GLOBAL INVOICE REGISTER'!$C46:$P530,5,FALSE)</f>
        <v>42577</v>
      </c>
      <c r="F46" s="168">
        <f>VLOOKUP($A$1,'GLOBAL INVOICE REGISTER'!$C46:$P530,6,FALSE)</f>
        <v>42637</v>
      </c>
      <c r="G46">
        <f>VLOOKUP($A$1,'GLOBAL INVOICE REGISTER'!$C46:$P530,7,FALSE)</f>
        <v>1608001</v>
      </c>
      <c r="H46" s="168">
        <f>VLOOKUP($A$1,'GLOBAL INVOICE REGISTER'!$C46:$P530,8,FALSE)</f>
        <v>42670</v>
      </c>
      <c r="I46" t="str">
        <f>VLOOKUP($A$1,'GLOBAL INVOICE REGISTER'!$C46:$P530,9,FALSE)</f>
        <v>XAF</v>
      </c>
      <c r="J46" s="167">
        <f>VLOOKUP($A$1,'GLOBAL INVOICE REGISTER'!$C46:$P530,10,FALSE)</f>
        <v>447390</v>
      </c>
      <c r="K46" s="167">
        <f>VLOOKUP($A$1,'GLOBAL INVOICE REGISTER'!$C46:$P530,11,FALSE)</f>
        <v>0</v>
      </c>
      <c r="L46" s="167">
        <f>VLOOKUP($A$1,'GLOBAL INVOICE REGISTER'!$C46:$P530,12,FALSE)</f>
        <v>447390</v>
      </c>
      <c r="M46" s="167">
        <f>VLOOKUP($A$1,'GLOBAL INVOICE REGISTER'!$C46:$P530,13,FALSE)</f>
        <v>12810751.15</v>
      </c>
      <c r="N46" s="168">
        <f>VLOOKUP($A$1,'GLOBAL INVOICE REGISTER'!$C46:$P530,14,FALSE)</f>
        <v>42674</v>
      </c>
      <c r="O46">
        <f>VLOOKUP($A$1,'GLOBAL INVOICE REGISTER'!$C46:$Q530,15,FALSE)</f>
        <v>0</v>
      </c>
    </row>
    <row r="47" spans="1:15" x14ac:dyDescent="0.35">
      <c r="A47" t="str">
        <f>VLOOKUP($A$1,'GLOBAL INVOICE REGISTER'!C47:P531,1,FALSE)</f>
        <v>CERISE</v>
      </c>
      <c r="B47" t="str">
        <f>VLOOKUP($A$1,'GLOBAL INVOICE REGISTER'!C47:P531,2,FALSE)</f>
        <v>2016-08-001</v>
      </c>
      <c r="C47" t="str">
        <f>VLOOKUP($A$1,'GLOBAL INVOICE REGISTER'!$C47:$P531,3,FALSE)</f>
        <v>XAF</v>
      </c>
      <c r="D47" s="167">
        <f>VLOOKUP($A$1,'GLOBAL INVOICE REGISTER'!$C47:$P531,4,FALSE)</f>
        <v>447390</v>
      </c>
      <c r="E47" s="168">
        <f>VLOOKUP($A$1,'GLOBAL INVOICE REGISTER'!$C47:$P531,5,FALSE)</f>
        <v>42577</v>
      </c>
      <c r="F47" s="168">
        <f>VLOOKUP($A$1,'GLOBAL INVOICE REGISTER'!$C47:$P531,6,FALSE)</f>
        <v>42637</v>
      </c>
      <c r="G47">
        <f>VLOOKUP($A$1,'GLOBAL INVOICE REGISTER'!$C47:$P531,7,FALSE)</f>
        <v>1608001</v>
      </c>
      <c r="H47" s="168">
        <f>VLOOKUP($A$1,'GLOBAL INVOICE REGISTER'!$C47:$P531,8,FALSE)</f>
        <v>42670</v>
      </c>
      <c r="I47" t="str">
        <f>VLOOKUP($A$1,'GLOBAL INVOICE REGISTER'!$C47:$P531,9,FALSE)</f>
        <v>XAF</v>
      </c>
      <c r="J47" s="167">
        <f>VLOOKUP($A$1,'GLOBAL INVOICE REGISTER'!$C47:$P531,10,FALSE)</f>
        <v>447390</v>
      </c>
      <c r="K47" s="167">
        <f>VLOOKUP($A$1,'GLOBAL INVOICE REGISTER'!$C47:$P531,11,FALSE)</f>
        <v>0</v>
      </c>
      <c r="L47" s="167">
        <f>VLOOKUP($A$1,'GLOBAL INVOICE REGISTER'!$C47:$P531,12,FALSE)</f>
        <v>447390</v>
      </c>
      <c r="M47" s="167">
        <f>VLOOKUP($A$1,'GLOBAL INVOICE REGISTER'!$C47:$P531,13,FALSE)</f>
        <v>12810751.15</v>
      </c>
      <c r="N47" s="168">
        <f>VLOOKUP($A$1,'GLOBAL INVOICE REGISTER'!$C47:$P531,14,FALSE)</f>
        <v>42674</v>
      </c>
      <c r="O47">
        <f>VLOOKUP($A$1,'GLOBAL INVOICE REGISTER'!$C47:$Q531,15,FALSE)</f>
        <v>0</v>
      </c>
    </row>
    <row r="48" spans="1:15" x14ac:dyDescent="0.35">
      <c r="A48" t="str">
        <f>VLOOKUP($A$1,'GLOBAL INVOICE REGISTER'!C48:P532,1,FALSE)</f>
        <v>CERISE</v>
      </c>
      <c r="B48" t="str">
        <f>VLOOKUP($A$1,'GLOBAL INVOICE REGISTER'!C48:P532,2,FALSE)</f>
        <v>2016-08-001</v>
      </c>
      <c r="C48" t="str">
        <f>VLOOKUP($A$1,'GLOBAL INVOICE REGISTER'!$C48:$P532,3,FALSE)</f>
        <v>XAF</v>
      </c>
      <c r="D48" s="167">
        <f>VLOOKUP($A$1,'GLOBAL INVOICE REGISTER'!$C48:$P532,4,FALSE)</f>
        <v>447390</v>
      </c>
      <c r="E48" s="168">
        <f>VLOOKUP($A$1,'GLOBAL INVOICE REGISTER'!$C48:$P532,5,FALSE)</f>
        <v>42577</v>
      </c>
      <c r="F48" s="168">
        <f>VLOOKUP($A$1,'GLOBAL INVOICE REGISTER'!$C48:$P532,6,FALSE)</f>
        <v>42637</v>
      </c>
      <c r="G48">
        <f>VLOOKUP($A$1,'GLOBAL INVOICE REGISTER'!$C48:$P532,7,FALSE)</f>
        <v>1608001</v>
      </c>
      <c r="H48" s="168">
        <f>VLOOKUP($A$1,'GLOBAL INVOICE REGISTER'!$C48:$P532,8,FALSE)</f>
        <v>42670</v>
      </c>
      <c r="I48" t="str">
        <f>VLOOKUP($A$1,'GLOBAL INVOICE REGISTER'!$C48:$P532,9,FALSE)</f>
        <v>XAF</v>
      </c>
      <c r="J48" s="167">
        <f>VLOOKUP($A$1,'GLOBAL INVOICE REGISTER'!$C48:$P532,10,FALSE)</f>
        <v>447390</v>
      </c>
      <c r="K48" s="167">
        <f>VLOOKUP($A$1,'GLOBAL INVOICE REGISTER'!$C48:$P532,11,FALSE)</f>
        <v>0</v>
      </c>
      <c r="L48" s="167">
        <f>VLOOKUP($A$1,'GLOBAL INVOICE REGISTER'!$C48:$P532,12,FALSE)</f>
        <v>447390</v>
      </c>
      <c r="M48" s="167">
        <f>VLOOKUP($A$1,'GLOBAL INVOICE REGISTER'!$C48:$P532,13,FALSE)</f>
        <v>12810751.15</v>
      </c>
      <c r="N48" s="168">
        <f>VLOOKUP($A$1,'GLOBAL INVOICE REGISTER'!$C48:$P532,14,FALSE)</f>
        <v>42674</v>
      </c>
      <c r="O48">
        <f>VLOOKUP($A$1,'GLOBAL INVOICE REGISTER'!$C48:$Q532,15,FALSE)</f>
        <v>0</v>
      </c>
    </row>
    <row r="49" spans="1:15" x14ac:dyDescent="0.35">
      <c r="A49" t="str">
        <f>VLOOKUP($A$1,'GLOBAL INVOICE REGISTER'!C49:P533,1,FALSE)</f>
        <v>CERISE</v>
      </c>
      <c r="B49" t="str">
        <f>VLOOKUP($A$1,'GLOBAL INVOICE REGISTER'!C49:P533,2,FALSE)</f>
        <v>2016-08-001</v>
      </c>
      <c r="C49" t="str">
        <f>VLOOKUP($A$1,'GLOBAL INVOICE REGISTER'!$C49:$P533,3,FALSE)</f>
        <v>XAF</v>
      </c>
      <c r="D49" s="167">
        <f>VLOOKUP($A$1,'GLOBAL INVOICE REGISTER'!$C49:$P533,4,FALSE)</f>
        <v>447390</v>
      </c>
      <c r="E49" s="168">
        <f>VLOOKUP($A$1,'GLOBAL INVOICE REGISTER'!$C49:$P533,5,FALSE)</f>
        <v>42577</v>
      </c>
      <c r="F49" s="168">
        <f>VLOOKUP($A$1,'GLOBAL INVOICE REGISTER'!$C49:$P533,6,FALSE)</f>
        <v>42637</v>
      </c>
      <c r="G49">
        <f>VLOOKUP($A$1,'GLOBAL INVOICE REGISTER'!$C49:$P533,7,FALSE)</f>
        <v>1608001</v>
      </c>
      <c r="H49" s="168">
        <f>VLOOKUP($A$1,'GLOBAL INVOICE REGISTER'!$C49:$P533,8,FALSE)</f>
        <v>42670</v>
      </c>
      <c r="I49" t="str">
        <f>VLOOKUP($A$1,'GLOBAL INVOICE REGISTER'!$C49:$P533,9,FALSE)</f>
        <v>XAF</v>
      </c>
      <c r="J49" s="167">
        <f>VLOOKUP($A$1,'GLOBAL INVOICE REGISTER'!$C49:$P533,10,FALSE)</f>
        <v>447390</v>
      </c>
      <c r="K49" s="167">
        <f>VLOOKUP($A$1,'GLOBAL INVOICE REGISTER'!$C49:$P533,11,FALSE)</f>
        <v>0</v>
      </c>
      <c r="L49" s="167">
        <f>VLOOKUP($A$1,'GLOBAL INVOICE REGISTER'!$C49:$P533,12,FALSE)</f>
        <v>447390</v>
      </c>
      <c r="M49" s="167">
        <f>VLOOKUP($A$1,'GLOBAL INVOICE REGISTER'!$C49:$P533,13,FALSE)</f>
        <v>12810751.15</v>
      </c>
      <c r="N49" s="168">
        <f>VLOOKUP($A$1,'GLOBAL INVOICE REGISTER'!$C49:$P533,14,FALSE)</f>
        <v>42674</v>
      </c>
      <c r="O49">
        <f>VLOOKUP($A$1,'GLOBAL INVOICE REGISTER'!$C49:$Q533,15,FALSE)</f>
        <v>0</v>
      </c>
    </row>
    <row r="50" spans="1:15" x14ac:dyDescent="0.35">
      <c r="A50" t="str">
        <f>VLOOKUP($A$1,'GLOBAL INVOICE REGISTER'!C50:P534,1,FALSE)</f>
        <v>CERISE</v>
      </c>
      <c r="B50" t="str">
        <f>VLOOKUP($A$1,'GLOBAL INVOICE REGISTER'!C50:P534,2,FALSE)</f>
        <v>2016-08-001</v>
      </c>
      <c r="C50" t="str">
        <f>VLOOKUP($A$1,'GLOBAL INVOICE REGISTER'!$C50:$P534,3,FALSE)</f>
        <v>XAF</v>
      </c>
      <c r="D50" s="167">
        <f>VLOOKUP($A$1,'GLOBAL INVOICE REGISTER'!$C50:$P534,4,FALSE)</f>
        <v>447390</v>
      </c>
      <c r="E50" s="168">
        <f>VLOOKUP($A$1,'GLOBAL INVOICE REGISTER'!$C50:$P534,5,FALSE)</f>
        <v>42577</v>
      </c>
      <c r="F50" s="168">
        <f>VLOOKUP($A$1,'GLOBAL INVOICE REGISTER'!$C50:$P534,6,FALSE)</f>
        <v>42637</v>
      </c>
      <c r="G50">
        <f>VLOOKUP($A$1,'GLOBAL INVOICE REGISTER'!$C50:$P534,7,FALSE)</f>
        <v>1608001</v>
      </c>
      <c r="H50" s="168">
        <f>VLOOKUP($A$1,'GLOBAL INVOICE REGISTER'!$C50:$P534,8,FALSE)</f>
        <v>42670</v>
      </c>
      <c r="I50" t="str">
        <f>VLOOKUP($A$1,'GLOBAL INVOICE REGISTER'!$C50:$P534,9,FALSE)</f>
        <v>XAF</v>
      </c>
      <c r="J50" s="167">
        <f>VLOOKUP($A$1,'GLOBAL INVOICE REGISTER'!$C50:$P534,10,FALSE)</f>
        <v>447390</v>
      </c>
      <c r="K50" s="167">
        <f>VLOOKUP($A$1,'GLOBAL INVOICE REGISTER'!$C50:$P534,11,FALSE)</f>
        <v>0</v>
      </c>
      <c r="L50" s="167">
        <f>VLOOKUP($A$1,'GLOBAL INVOICE REGISTER'!$C50:$P534,12,FALSE)</f>
        <v>447390</v>
      </c>
      <c r="M50" s="167">
        <f>VLOOKUP($A$1,'GLOBAL INVOICE REGISTER'!$C50:$P534,13,FALSE)</f>
        <v>12810751.15</v>
      </c>
      <c r="N50" s="168">
        <f>VLOOKUP($A$1,'GLOBAL INVOICE REGISTER'!$C50:$P534,14,FALSE)</f>
        <v>42674</v>
      </c>
      <c r="O50">
        <f>VLOOKUP($A$1,'GLOBAL INVOICE REGISTER'!$C50:$Q534,15,FALSE)</f>
        <v>0</v>
      </c>
    </row>
    <row r="51" spans="1:15" x14ac:dyDescent="0.35">
      <c r="A51" t="str">
        <f>VLOOKUP($A$1,'GLOBAL INVOICE REGISTER'!C51:P535,1,FALSE)</f>
        <v>CERISE</v>
      </c>
      <c r="B51" t="str">
        <f>VLOOKUP($A$1,'GLOBAL INVOICE REGISTER'!C51:P535,2,FALSE)</f>
        <v>2016-08-001</v>
      </c>
      <c r="C51" t="str">
        <f>VLOOKUP($A$1,'GLOBAL INVOICE REGISTER'!$C51:$P535,3,FALSE)</f>
        <v>XAF</v>
      </c>
      <c r="D51" s="167">
        <f>VLOOKUP($A$1,'GLOBAL INVOICE REGISTER'!$C51:$P535,4,FALSE)</f>
        <v>447390</v>
      </c>
      <c r="E51" s="168">
        <f>VLOOKUP($A$1,'GLOBAL INVOICE REGISTER'!$C51:$P535,5,FALSE)</f>
        <v>42577</v>
      </c>
      <c r="F51" s="168">
        <f>VLOOKUP($A$1,'GLOBAL INVOICE REGISTER'!$C51:$P535,6,FALSE)</f>
        <v>42637</v>
      </c>
      <c r="G51">
        <f>VLOOKUP($A$1,'GLOBAL INVOICE REGISTER'!$C51:$P535,7,FALSE)</f>
        <v>1608001</v>
      </c>
      <c r="H51" s="168">
        <f>VLOOKUP($A$1,'GLOBAL INVOICE REGISTER'!$C51:$P535,8,FALSE)</f>
        <v>42670</v>
      </c>
      <c r="I51" t="str">
        <f>VLOOKUP($A$1,'GLOBAL INVOICE REGISTER'!$C51:$P535,9,FALSE)</f>
        <v>XAF</v>
      </c>
      <c r="J51" s="167">
        <f>VLOOKUP($A$1,'GLOBAL INVOICE REGISTER'!$C51:$P535,10,FALSE)</f>
        <v>447390</v>
      </c>
      <c r="K51" s="167">
        <f>VLOOKUP($A$1,'GLOBAL INVOICE REGISTER'!$C51:$P535,11,FALSE)</f>
        <v>0</v>
      </c>
      <c r="L51" s="167">
        <f>VLOOKUP($A$1,'GLOBAL INVOICE REGISTER'!$C51:$P535,12,FALSE)</f>
        <v>447390</v>
      </c>
      <c r="M51" s="167">
        <f>VLOOKUP($A$1,'GLOBAL INVOICE REGISTER'!$C51:$P535,13,FALSE)</f>
        <v>12810751.15</v>
      </c>
      <c r="N51" s="168">
        <f>VLOOKUP($A$1,'GLOBAL INVOICE REGISTER'!$C51:$P535,14,FALSE)</f>
        <v>42674</v>
      </c>
      <c r="O51">
        <f>VLOOKUP($A$1,'GLOBAL INVOICE REGISTER'!$C51:$Q535,15,FALSE)</f>
        <v>0</v>
      </c>
    </row>
    <row r="52" spans="1:15" x14ac:dyDescent="0.35">
      <c r="A52" t="str">
        <f>VLOOKUP($A$1,'GLOBAL INVOICE REGISTER'!C52:P536,1,FALSE)</f>
        <v>CERISE</v>
      </c>
      <c r="B52" t="str">
        <f>VLOOKUP($A$1,'GLOBAL INVOICE REGISTER'!C52:P536,2,FALSE)</f>
        <v>2016-08-001</v>
      </c>
      <c r="C52" t="str">
        <f>VLOOKUP($A$1,'GLOBAL INVOICE REGISTER'!$C52:$P536,3,FALSE)</f>
        <v>XAF</v>
      </c>
      <c r="D52" s="167">
        <f>VLOOKUP($A$1,'GLOBAL INVOICE REGISTER'!$C52:$P536,4,FALSE)</f>
        <v>447390</v>
      </c>
      <c r="E52" s="168">
        <f>VLOOKUP($A$1,'GLOBAL INVOICE REGISTER'!$C52:$P536,5,FALSE)</f>
        <v>42577</v>
      </c>
      <c r="F52" s="168">
        <f>VLOOKUP($A$1,'GLOBAL INVOICE REGISTER'!$C52:$P536,6,FALSE)</f>
        <v>42637</v>
      </c>
      <c r="G52">
        <f>VLOOKUP($A$1,'GLOBAL INVOICE REGISTER'!$C52:$P536,7,FALSE)</f>
        <v>1608001</v>
      </c>
      <c r="H52" s="168">
        <f>VLOOKUP($A$1,'GLOBAL INVOICE REGISTER'!$C52:$P536,8,FALSE)</f>
        <v>42670</v>
      </c>
      <c r="I52" t="str">
        <f>VLOOKUP($A$1,'GLOBAL INVOICE REGISTER'!$C52:$P536,9,FALSE)</f>
        <v>XAF</v>
      </c>
      <c r="J52" s="167">
        <f>VLOOKUP($A$1,'GLOBAL INVOICE REGISTER'!$C52:$P536,10,FALSE)</f>
        <v>447390</v>
      </c>
      <c r="K52" s="167">
        <f>VLOOKUP($A$1,'GLOBAL INVOICE REGISTER'!$C52:$P536,11,FALSE)</f>
        <v>0</v>
      </c>
      <c r="L52" s="167">
        <f>VLOOKUP($A$1,'GLOBAL INVOICE REGISTER'!$C52:$P536,12,FALSE)</f>
        <v>447390</v>
      </c>
      <c r="M52" s="167">
        <f>VLOOKUP($A$1,'GLOBAL INVOICE REGISTER'!$C52:$P536,13,FALSE)</f>
        <v>12810751.15</v>
      </c>
      <c r="N52" s="168">
        <f>VLOOKUP($A$1,'GLOBAL INVOICE REGISTER'!$C52:$P536,14,FALSE)</f>
        <v>42674</v>
      </c>
      <c r="O52">
        <f>VLOOKUP($A$1,'GLOBAL INVOICE REGISTER'!$C52:$Q536,15,FALSE)</f>
        <v>0</v>
      </c>
    </row>
    <row r="53" spans="1:15" x14ac:dyDescent="0.35">
      <c r="A53" t="str">
        <f>VLOOKUP($A$1,'GLOBAL INVOICE REGISTER'!C53:P537,1,FALSE)</f>
        <v>CERISE</v>
      </c>
      <c r="B53" t="str">
        <f>VLOOKUP($A$1,'GLOBAL INVOICE REGISTER'!C53:P537,2,FALSE)</f>
        <v>2016-08-001</v>
      </c>
      <c r="C53" t="str">
        <f>VLOOKUP($A$1,'GLOBAL INVOICE REGISTER'!$C53:$P537,3,FALSE)</f>
        <v>XAF</v>
      </c>
      <c r="D53" s="167">
        <f>VLOOKUP($A$1,'GLOBAL INVOICE REGISTER'!$C53:$P537,4,FALSE)</f>
        <v>447390</v>
      </c>
      <c r="E53" s="168">
        <f>VLOOKUP($A$1,'GLOBAL INVOICE REGISTER'!$C53:$P537,5,FALSE)</f>
        <v>42577</v>
      </c>
      <c r="F53" s="168">
        <f>VLOOKUP($A$1,'GLOBAL INVOICE REGISTER'!$C53:$P537,6,FALSE)</f>
        <v>42637</v>
      </c>
      <c r="G53">
        <f>VLOOKUP($A$1,'GLOBAL INVOICE REGISTER'!$C53:$P537,7,FALSE)</f>
        <v>1608001</v>
      </c>
      <c r="H53" s="168">
        <f>VLOOKUP($A$1,'GLOBAL INVOICE REGISTER'!$C53:$P537,8,FALSE)</f>
        <v>42670</v>
      </c>
      <c r="I53" t="str">
        <f>VLOOKUP($A$1,'GLOBAL INVOICE REGISTER'!$C53:$P537,9,FALSE)</f>
        <v>XAF</v>
      </c>
      <c r="J53" s="167">
        <f>VLOOKUP($A$1,'GLOBAL INVOICE REGISTER'!$C53:$P537,10,FALSE)</f>
        <v>447390</v>
      </c>
      <c r="K53" s="167">
        <f>VLOOKUP($A$1,'GLOBAL INVOICE REGISTER'!$C53:$P537,11,FALSE)</f>
        <v>0</v>
      </c>
      <c r="L53" s="167">
        <f>VLOOKUP($A$1,'GLOBAL INVOICE REGISTER'!$C53:$P537,12,FALSE)</f>
        <v>447390</v>
      </c>
      <c r="M53" s="167">
        <f>VLOOKUP($A$1,'GLOBAL INVOICE REGISTER'!$C53:$P537,13,FALSE)</f>
        <v>12810751.15</v>
      </c>
      <c r="N53" s="168">
        <f>VLOOKUP($A$1,'GLOBAL INVOICE REGISTER'!$C53:$P537,14,FALSE)</f>
        <v>42674</v>
      </c>
      <c r="O53">
        <f>VLOOKUP($A$1,'GLOBAL INVOICE REGISTER'!$C53:$Q537,15,FALSE)</f>
        <v>0</v>
      </c>
    </row>
    <row r="54" spans="1:15" x14ac:dyDescent="0.35">
      <c r="A54" t="str">
        <f>VLOOKUP($A$1,'GLOBAL INVOICE REGISTER'!C54:P538,1,FALSE)</f>
        <v>CERISE</v>
      </c>
      <c r="B54" t="str">
        <f>VLOOKUP($A$1,'GLOBAL INVOICE REGISTER'!C54:P538,2,FALSE)</f>
        <v>2016-08-001</v>
      </c>
      <c r="C54" t="str">
        <f>VLOOKUP($A$1,'GLOBAL INVOICE REGISTER'!$C54:$P538,3,FALSE)</f>
        <v>XAF</v>
      </c>
      <c r="D54" s="167">
        <f>VLOOKUP($A$1,'GLOBAL INVOICE REGISTER'!$C54:$P538,4,FALSE)</f>
        <v>447390</v>
      </c>
      <c r="E54" s="168">
        <f>VLOOKUP($A$1,'GLOBAL INVOICE REGISTER'!$C54:$P538,5,FALSE)</f>
        <v>42577</v>
      </c>
      <c r="F54" s="168">
        <f>VLOOKUP($A$1,'GLOBAL INVOICE REGISTER'!$C54:$P538,6,FALSE)</f>
        <v>42637</v>
      </c>
      <c r="G54">
        <f>VLOOKUP($A$1,'GLOBAL INVOICE REGISTER'!$C54:$P538,7,FALSE)</f>
        <v>1608001</v>
      </c>
      <c r="H54" s="168">
        <f>VLOOKUP($A$1,'GLOBAL INVOICE REGISTER'!$C54:$P538,8,FALSE)</f>
        <v>42670</v>
      </c>
      <c r="I54" t="str">
        <f>VLOOKUP($A$1,'GLOBAL INVOICE REGISTER'!$C54:$P538,9,FALSE)</f>
        <v>XAF</v>
      </c>
      <c r="J54" s="167">
        <f>VLOOKUP($A$1,'GLOBAL INVOICE REGISTER'!$C54:$P538,10,FALSE)</f>
        <v>447390</v>
      </c>
      <c r="K54" s="167">
        <f>VLOOKUP($A$1,'GLOBAL INVOICE REGISTER'!$C54:$P538,11,FALSE)</f>
        <v>0</v>
      </c>
      <c r="L54" s="167">
        <f>VLOOKUP($A$1,'GLOBAL INVOICE REGISTER'!$C54:$P538,12,FALSE)</f>
        <v>447390</v>
      </c>
      <c r="M54" s="167">
        <f>VLOOKUP($A$1,'GLOBAL INVOICE REGISTER'!$C54:$P538,13,FALSE)</f>
        <v>12810751.15</v>
      </c>
      <c r="N54" s="168">
        <f>VLOOKUP($A$1,'GLOBAL INVOICE REGISTER'!$C54:$P538,14,FALSE)</f>
        <v>42674</v>
      </c>
      <c r="O54">
        <f>VLOOKUP($A$1,'GLOBAL INVOICE REGISTER'!$C54:$Q538,15,FALSE)</f>
        <v>0</v>
      </c>
    </row>
    <row r="55" spans="1:15" x14ac:dyDescent="0.35">
      <c r="A55" t="str">
        <f>VLOOKUP($A$1,'GLOBAL INVOICE REGISTER'!C55:P539,1,FALSE)</f>
        <v>CERISE</v>
      </c>
      <c r="B55" t="str">
        <f>VLOOKUP($A$1,'GLOBAL INVOICE REGISTER'!C55:P539,2,FALSE)</f>
        <v>2016-08-001</v>
      </c>
      <c r="C55" t="str">
        <f>VLOOKUP($A$1,'GLOBAL INVOICE REGISTER'!$C55:$P539,3,FALSE)</f>
        <v>XAF</v>
      </c>
      <c r="D55" s="167">
        <f>VLOOKUP($A$1,'GLOBAL INVOICE REGISTER'!$C55:$P539,4,FALSE)</f>
        <v>447390</v>
      </c>
      <c r="E55" s="168">
        <f>VLOOKUP($A$1,'GLOBAL INVOICE REGISTER'!$C55:$P539,5,FALSE)</f>
        <v>42577</v>
      </c>
      <c r="F55" s="168">
        <f>VLOOKUP($A$1,'GLOBAL INVOICE REGISTER'!$C55:$P539,6,FALSE)</f>
        <v>42637</v>
      </c>
      <c r="G55">
        <f>VLOOKUP($A$1,'GLOBAL INVOICE REGISTER'!$C55:$P539,7,FALSE)</f>
        <v>1608001</v>
      </c>
      <c r="H55" s="168">
        <f>VLOOKUP($A$1,'GLOBAL INVOICE REGISTER'!$C55:$P539,8,FALSE)</f>
        <v>42670</v>
      </c>
      <c r="I55" t="str">
        <f>VLOOKUP($A$1,'GLOBAL INVOICE REGISTER'!$C55:$P539,9,FALSE)</f>
        <v>XAF</v>
      </c>
      <c r="J55" s="167">
        <f>VLOOKUP($A$1,'GLOBAL INVOICE REGISTER'!$C55:$P539,10,FALSE)</f>
        <v>447390</v>
      </c>
      <c r="K55" s="167">
        <f>VLOOKUP($A$1,'GLOBAL INVOICE REGISTER'!$C55:$P539,11,FALSE)</f>
        <v>0</v>
      </c>
      <c r="L55" s="167">
        <f>VLOOKUP($A$1,'GLOBAL INVOICE REGISTER'!$C55:$P539,12,FALSE)</f>
        <v>447390</v>
      </c>
      <c r="M55" s="167">
        <f>VLOOKUP($A$1,'GLOBAL INVOICE REGISTER'!$C55:$P539,13,FALSE)</f>
        <v>12810751.15</v>
      </c>
      <c r="N55" s="168">
        <f>VLOOKUP($A$1,'GLOBAL INVOICE REGISTER'!$C55:$P539,14,FALSE)</f>
        <v>42674</v>
      </c>
      <c r="O55">
        <f>VLOOKUP($A$1,'GLOBAL INVOICE REGISTER'!$C55:$Q539,15,FALSE)</f>
        <v>0</v>
      </c>
    </row>
    <row r="56" spans="1:15" x14ac:dyDescent="0.35">
      <c r="A56" t="str">
        <f>VLOOKUP($A$1,'GLOBAL INVOICE REGISTER'!C56:P540,1,FALSE)</f>
        <v>CERISE</v>
      </c>
      <c r="B56" t="str">
        <f>VLOOKUP($A$1,'GLOBAL INVOICE REGISTER'!C56:P540,2,FALSE)</f>
        <v>2016-08-001</v>
      </c>
      <c r="C56" t="str">
        <f>VLOOKUP($A$1,'GLOBAL INVOICE REGISTER'!$C56:$P540,3,FALSE)</f>
        <v>XAF</v>
      </c>
      <c r="D56" s="167">
        <f>VLOOKUP($A$1,'GLOBAL INVOICE REGISTER'!$C56:$P540,4,FALSE)</f>
        <v>447390</v>
      </c>
      <c r="E56" s="168">
        <f>VLOOKUP($A$1,'GLOBAL INVOICE REGISTER'!$C56:$P540,5,FALSE)</f>
        <v>42577</v>
      </c>
      <c r="F56" s="168">
        <f>VLOOKUP($A$1,'GLOBAL INVOICE REGISTER'!$C56:$P540,6,FALSE)</f>
        <v>42637</v>
      </c>
      <c r="G56">
        <f>VLOOKUP($A$1,'GLOBAL INVOICE REGISTER'!$C56:$P540,7,FALSE)</f>
        <v>1608001</v>
      </c>
      <c r="H56" s="168">
        <f>VLOOKUP($A$1,'GLOBAL INVOICE REGISTER'!$C56:$P540,8,FALSE)</f>
        <v>42670</v>
      </c>
      <c r="I56" t="str">
        <f>VLOOKUP($A$1,'GLOBAL INVOICE REGISTER'!$C56:$P540,9,FALSE)</f>
        <v>XAF</v>
      </c>
      <c r="J56" s="167">
        <f>VLOOKUP($A$1,'GLOBAL INVOICE REGISTER'!$C56:$P540,10,FALSE)</f>
        <v>447390</v>
      </c>
      <c r="K56" s="167">
        <f>VLOOKUP($A$1,'GLOBAL INVOICE REGISTER'!$C56:$P540,11,FALSE)</f>
        <v>0</v>
      </c>
      <c r="L56" s="167">
        <f>VLOOKUP($A$1,'GLOBAL INVOICE REGISTER'!$C56:$P540,12,FALSE)</f>
        <v>447390</v>
      </c>
      <c r="M56" s="167">
        <f>VLOOKUP($A$1,'GLOBAL INVOICE REGISTER'!$C56:$P540,13,FALSE)</f>
        <v>12810751.15</v>
      </c>
      <c r="N56" s="168">
        <f>VLOOKUP($A$1,'GLOBAL INVOICE REGISTER'!$C56:$P540,14,FALSE)</f>
        <v>42674</v>
      </c>
      <c r="O56">
        <f>VLOOKUP($A$1,'GLOBAL INVOICE REGISTER'!$C56:$Q540,15,FALSE)</f>
        <v>0</v>
      </c>
    </row>
    <row r="57" spans="1:15" x14ac:dyDescent="0.35">
      <c r="A57" t="str">
        <f>VLOOKUP($A$1,'GLOBAL INVOICE REGISTER'!C57:P541,1,FALSE)</f>
        <v>CERISE</v>
      </c>
      <c r="B57" t="str">
        <f>VLOOKUP($A$1,'GLOBAL INVOICE REGISTER'!C57:P541,2,FALSE)</f>
        <v>2016-08-001</v>
      </c>
      <c r="C57" t="str">
        <f>VLOOKUP($A$1,'GLOBAL INVOICE REGISTER'!$C57:$P541,3,FALSE)</f>
        <v>XAF</v>
      </c>
      <c r="D57" s="167">
        <f>VLOOKUP($A$1,'GLOBAL INVOICE REGISTER'!$C57:$P541,4,FALSE)</f>
        <v>447390</v>
      </c>
      <c r="E57" s="168">
        <f>VLOOKUP($A$1,'GLOBAL INVOICE REGISTER'!$C57:$P541,5,FALSE)</f>
        <v>42577</v>
      </c>
      <c r="F57" s="168">
        <f>VLOOKUP($A$1,'GLOBAL INVOICE REGISTER'!$C57:$P541,6,FALSE)</f>
        <v>42637</v>
      </c>
      <c r="G57">
        <f>VLOOKUP($A$1,'GLOBAL INVOICE REGISTER'!$C57:$P541,7,FALSE)</f>
        <v>1608001</v>
      </c>
      <c r="H57" s="168">
        <f>VLOOKUP($A$1,'GLOBAL INVOICE REGISTER'!$C57:$P541,8,FALSE)</f>
        <v>42670</v>
      </c>
      <c r="I57" t="str">
        <f>VLOOKUP($A$1,'GLOBAL INVOICE REGISTER'!$C57:$P541,9,FALSE)</f>
        <v>XAF</v>
      </c>
      <c r="J57" s="167">
        <f>VLOOKUP($A$1,'GLOBAL INVOICE REGISTER'!$C57:$P541,10,FALSE)</f>
        <v>447390</v>
      </c>
      <c r="K57" s="167">
        <f>VLOOKUP($A$1,'GLOBAL INVOICE REGISTER'!$C57:$P541,11,FALSE)</f>
        <v>0</v>
      </c>
      <c r="L57" s="167">
        <f>VLOOKUP($A$1,'GLOBAL INVOICE REGISTER'!$C57:$P541,12,FALSE)</f>
        <v>447390</v>
      </c>
      <c r="M57" s="167">
        <f>VLOOKUP($A$1,'GLOBAL INVOICE REGISTER'!$C57:$P541,13,FALSE)</f>
        <v>12810751.15</v>
      </c>
      <c r="N57" s="168">
        <f>VLOOKUP($A$1,'GLOBAL INVOICE REGISTER'!$C57:$P541,14,FALSE)</f>
        <v>42674</v>
      </c>
      <c r="O57">
        <f>VLOOKUP($A$1,'GLOBAL INVOICE REGISTER'!$C57:$Q541,15,FALSE)</f>
        <v>0</v>
      </c>
    </row>
    <row r="58" spans="1:15" x14ac:dyDescent="0.35">
      <c r="A58" t="str">
        <f>VLOOKUP($A$1,'GLOBAL INVOICE REGISTER'!C58:P542,1,FALSE)</f>
        <v>CERISE</v>
      </c>
      <c r="B58" t="str">
        <f>VLOOKUP($A$1,'GLOBAL INVOICE REGISTER'!C58:P542,2,FALSE)</f>
        <v>2016-08-001</v>
      </c>
      <c r="C58" t="str">
        <f>VLOOKUP($A$1,'GLOBAL INVOICE REGISTER'!$C58:$P542,3,FALSE)</f>
        <v>XAF</v>
      </c>
      <c r="D58" s="167">
        <f>VLOOKUP($A$1,'GLOBAL INVOICE REGISTER'!$C58:$P542,4,FALSE)</f>
        <v>447390</v>
      </c>
      <c r="E58" s="168">
        <f>VLOOKUP($A$1,'GLOBAL INVOICE REGISTER'!$C58:$P542,5,FALSE)</f>
        <v>42577</v>
      </c>
      <c r="F58" s="168">
        <f>VLOOKUP($A$1,'GLOBAL INVOICE REGISTER'!$C58:$P542,6,FALSE)</f>
        <v>42637</v>
      </c>
      <c r="G58">
        <f>VLOOKUP($A$1,'GLOBAL INVOICE REGISTER'!$C58:$P542,7,FALSE)</f>
        <v>1608001</v>
      </c>
      <c r="H58" s="168">
        <f>VLOOKUP($A$1,'GLOBAL INVOICE REGISTER'!$C58:$P542,8,FALSE)</f>
        <v>42670</v>
      </c>
      <c r="I58" t="str">
        <f>VLOOKUP($A$1,'GLOBAL INVOICE REGISTER'!$C58:$P542,9,FALSE)</f>
        <v>XAF</v>
      </c>
      <c r="J58" s="167">
        <f>VLOOKUP($A$1,'GLOBAL INVOICE REGISTER'!$C58:$P542,10,FALSE)</f>
        <v>447390</v>
      </c>
      <c r="K58" s="167">
        <f>VLOOKUP($A$1,'GLOBAL INVOICE REGISTER'!$C58:$P542,11,FALSE)</f>
        <v>0</v>
      </c>
      <c r="L58" s="167">
        <f>VLOOKUP($A$1,'GLOBAL INVOICE REGISTER'!$C58:$P542,12,FALSE)</f>
        <v>447390</v>
      </c>
      <c r="M58" s="167">
        <f>VLOOKUP($A$1,'GLOBAL INVOICE REGISTER'!$C58:$P542,13,FALSE)</f>
        <v>12810751.15</v>
      </c>
      <c r="N58" s="168">
        <f>VLOOKUP($A$1,'GLOBAL INVOICE REGISTER'!$C58:$P542,14,FALSE)</f>
        <v>42674</v>
      </c>
      <c r="O58">
        <f>VLOOKUP($A$1,'GLOBAL INVOICE REGISTER'!$C58:$Q542,15,FALSE)</f>
        <v>0</v>
      </c>
    </row>
    <row r="59" spans="1:15" x14ac:dyDescent="0.35">
      <c r="A59" t="str">
        <f>VLOOKUP($A$1,'GLOBAL INVOICE REGISTER'!C59:P543,1,FALSE)</f>
        <v>CERISE</v>
      </c>
      <c r="B59" t="str">
        <f>VLOOKUP($A$1,'GLOBAL INVOICE REGISTER'!C59:P543,2,FALSE)</f>
        <v>2016-08-001</v>
      </c>
      <c r="C59" t="str">
        <f>VLOOKUP($A$1,'GLOBAL INVOICE REGISTER'!$C59:$P543,3,FALSE)</f>
        <v>XAF</v>
      </c>
      <c r="D59" s="167">
        <f>VLOOKUP($A$1,'GLOBAL INVOICE REGISTER'!$C59:$P543,4,FALSE)</f>
        <v>447390</v>
      </c>
      <c r="E59" s="168">
        <f>VLOOKUP($A$1,'GLOBAL INVOICE REGISTER'!$C59:$P543,5,FALSE)</f>
        <v>42577</v>
      </c>
      <c r="F59" s="168">
        <f>VLOOKUP($A$1,'GLOBAL INVOICE REGISTER'!$C59:$P543,6,FALSE)</f>
        <v>42637</v>
      </c>
      <c r="G59">
        <f>VLOOKUP($A$1,'GLOBAL INVOICE REGISTER'!$C59:$P543,7,FALSE)</f>
        <v>1608001</v>
      </c>
      <c r="H59" s="168">
        <f>VLOOKUP($A$1,'GLOBAL INVOICE REGISTER'!$C59:$P543,8,FALSE)</f>
        <v>42670</v>
      </c>
      <c r="I59" t="str">
        <f>VLOOKUP($A$1,'GLOBAL INVOICE REGISTER'!$C59:$P543,9,FALSE)</f>
        <v>XAF</v>
      </c>
      <c r="J59" s="167">
        <f>VLOOKUP($A$1,'GLOBAL INVOICE REGISTER'!$C59:$P543,10,FALSE)</f>
        <v>447390</v>
      </c>
      <c r="K59" s="167">
        <f>VLOOKUP($A$1,'GLOBAL INVOICE REGISTER'!$C59:$P543,11,FALSE)</f>
        <v>0</v>
      </c>
      <c r="L59" s="167">
        <f>VLOOKUP($A$1,'GLOBAL INVOICE REGISTER'!$C59:$P543,12,FALSE)</f>
        <v>447390</v>
      </c>
      <c r="M59" s="167">
        <f>VLOOKUP($A$1,'GLOBAL INVOICE REGISTER'!$C59:$P543,13,FALSE)</f>
        <v>12810751.15</v>
      </c>
      <c r="N59" s="168">
        <f>VLOOKUP($A$1,'GLOBAL INVOICE REGISTER'!$C59:$P543,14,FALSE)</f>
        <v>42674</v>
      </c>
      <c r="O59">
        <f>VLOOKUP($A$1,'GLOBAL INVOICE REGISTER'!$C59:$Q543,15,FALSE)</f>
        <v>0</v>
      </c>
    </row>
    <row r="60" spans="1:15" x14ac:dyDescent="0.35">
      <c r="A60" t="str">
        <f>VLOOKUP($A$1,'GLOBAL INVOICE REGISTER'!C60:P544,1,FALSE)</f>
        <v>CERISE</v>
      </c>
      <c r="B60" t="str">
        <f>VLOOKUP($A$1,'GLOBAL INVOICE REGISTER'!C60:P544,2,FALSE)</f>
        <v>2016-08-002</v>
      </c>
      <c r="C60" t="str">
        <f>VLOOKUP($A$1,'GLOBAL INVOICE REGISTER'!$C60:$P544,3,FALSE)</f>
        <v>XAF</v>
      </c>
      <c r="D60" s="167">
        <f>VLOOKUP($A$1,'GLOBAL INVOICE REGISTER'!$C60:$P544,4,FALSE)</f>
        <v>437316.52</v>
      </c>
      <c r="E60" s="168">
        <f>VLOOKUP($A$1,'GLOBAL INVOICE REGISTER'!$C60:$P544,5,FALSE)</f>
        <v>42550</v>
      </c>
      <c r="F60" s="168">
        <f>VLOOKUP($A$1,'GLOBAL INVOICE REGISTER'!$C60:$P544,6,FALSE)</f>
        <v>42610</v>
      </c>
      <c r="G60">
        <f>VLOOKUP($A$1,'GLOBAL INVOICE REGISTER'!$C60:$P544,7,FALSE)</f>
        <v>1608002</v>
      </c>
      <c r="H60" s="168">
        <f>VLOOKUP($A$1,'GLOBAL INVOICE REGISTER'!$C60:$P544,8,FALSE)</f>
        <v>42670</v>
      </c>
      <c r="I60" t="str">
        <f>VLOOKUP($A$1,'GLOBAL INVOICE REGISTER'!$C60:$P544,9,FALSE)</f>
        <v>XAF</v>
      </c>
      <c r="J60" s="167">
        <f>VLOOKUP($A$1,'GLOBAL INVOICE REGISTER'!$C60:$P544,10,FALSE)</f>
        <v>435432.98</v>
      </c>
      <c r="K60" s="167">
        <f>VLOOKUP($A$1,'GLOBAL INVOICE REGISTER'!$C60:$P544,11,FALSE)</f>
        <v>0</v>
      </c>
      <c r="L60" s="167">
        <f>VLOOKUP($A$1,'GLOBAL INVOICE REGISTER'!$C60:$P544,12,FALSE)</f>
        <v>435432.98</v>
      </c>
      <c r="M60" s="167">
        <f>VLOOKUP($A$1,'GLOBAL INVOICE REGISTER'!$C60:$P544,13,FALSE)</f>
        <v>12810751.15</v>
      </c>
      <c r="N60" s="168">
        <f>VLOOKUP($A$1,'GLOBAL INVOICE REGISTER'!$C60:$P544,14,FALSE)</f>
        <v>42674</v>
      </c>
      <c r="O60">
        <f>VLOOKUP($A$1,'GLOBAL INVOICE REGISTER'!$C60:$Q544,15,FALSE)</f>
        <v>0</v>
      </c>
    </row>
    <row r="61" spans="1:15" x14ac:dyDescent="0.35">
      <c r="A61" t="str">
        <f>VLOOKUP($A$1,'GLOBAL INVOICE REGISTER'!C61:P545,1,FALSE)</f>
        <v>CERISE</v>
      </c>
      <c r="B61" t="str">
        <f>VLOOKUP($A$1,'GLOBAL INVOICE REGISTER'!C61:P545,2,FALSE)</f>
        <v>2016-08-003</v>
      </c>
      <c r="C61" t="str">
        <f>VLOOKUP($A$1,'GLOBAL INVOICE REGISTER'!$C61:$P545,3,FALSE)</f>
        <v>XAF</v>
      </c>
      <c r="D61" s="167">
        <f>VLOOKUP($A$1,'GLOBAL INVOICE REGISTER'!$C61:$P545,4,FALSE)</f>
        <v>1274709.1499999999</v>
      </c>
      <c r="E61" s="168">
        <f>VLOOKUP($A$1,'GLOBAL INVOICE REGISTER'!$C61:$P545,5,FALSE)</f>
        <v>42550</v>
      </c>
      <c r="F61" s="168">
        <f>VLOOKUP($A$1,'GLOBAL INVOICE REGISTER'!$C61:$P545,6,FALSE)</f>
        <v>42610</v>
      </c>
      <c r="G61">
        <f>VLOOKUP($A$1,'GLOBAL INVOICE REGISTER'!$C61:$P545,7,FALSE)</f>
        <v>1608003</v>
      </c>
      <c r="H61" s="168">
        <f>VLOOKUP($A$1,'GLOBAL INVOICE REGISTER'!$C61:$P545,8,FALSE)</f>
        <v>42670</v>
      </c>
      <c r="I61" t="str">
        <f>VLOOKUP($A$1,'GLOBAL INVOICE REGISTER'!$C61:$P545,9,FALSE)</f>
        <v>XAF</v>
      </c>
      <c r="J61" s="167">
        <f>VLOOKUP($A$1,'GLOBAL INVOICE REGISTER'!$C61:$P545,10,FALSE)</f>
        <v>1274701.8600000001</v>
      </c>
      <c r="K61" s="167">
        <f>VLOOKUP($A$1,'GLOBAL INVOICE REGISTER'!$C61:$P545,11,FALSE)</f>
        <v>0</v>
      </c>
      <c r="L61" s="167">
        <f>VLOOKUP($A$1,'GLOBAL INVOICE REGISTER'!$C61:$P545,12,FALSE)</f>
        <v>1274701.8600000001</v>
      </c>
      <c r="M61" s="167">
        <f>VLOOKUP($A$1,'GLOBAL INVOICE REGISTER'!$C61:$P545,13,FALSE)</f>
        <v>12810751.15</v>
      </c>
      <c r="N61" s="168">
        <f>VLOOKUP($A$1,'GLOBAL INVOICE REGISTER'!$C61:$P545,14,FALSE)</f>
        <v>42674</v>
      </c>
      <c r="O61">
        <f>VLOOKUP($A$1,'GLOBAL INVOICE REGISTER'!$C61:$Q545,15,FALSE)</f>
        <v>0</v>
      </c>
    </row>
    <row r="62" spans="1:15" x14ac:dyDescent="0.35">
      <c r="A62" t="str">
        <f>VLOOKUP($A$1,'GLOBAL INVOICE REGISTER'!C62:P546,1,FALSE)</f>
        <v>CERISE</v>
      </c>
      <c r="B62" t="str">
        <f>VLOOKUP($A$1,'GLOBAL INVOICE REGISTER'!C62:P546,2,FALSE)</f>
        <v>2016-08-004</v>
      </c>
      <c r="C62" t="str">
        <f>VLOOKUP($A$1,'GLOBAL INVOICE REGISTER'!$C62:$P546,3,FALSE)</f>
        <v>XAF</v>
      </c>
      <c r="D62" s="167">
        <f>VLOOKUP($A$1,'GLOBAL INVOICE REGISTER'!$C62:$P546,4,FALSE)</f>
        <v>139392</v>
      </c>
      <c r="E62" s="168">
        <f>VLOOKUP($A$1,'GLOBAL INVOICE REGISTER'!$C62:$P546,5,FALSE)</f>
        <v>42550</v>
      </c>
      <c r="F62" s="168">
        <f>VLOOKUP($A$1,'GLOBAL INVOICE REGISTER'!$C62:$P546,6,FALSE)</f>
        <v>42610</v>
      </c>
      <c r="G62">
        <f>VLOOKUP($A$1,'GLOBAL INVOICE REGISTER'!$C62:$P546,7,FALSE)</f>
        <v>1608004</v>
      </c>
      <c r="H62" s="168">
        <f>VLOOKUP($A$1,'GLOBAL INVOICE REGISTER'!$C62:$P546,8,FALSE)</f>
        <v>42670</v>
      </c>
      <c r="I62" t="str">
        <f>VLOOKUP($A$1,'GLOBAL INVOICE REGISTER'!$C62:$P546,9,FALSE)</f>
        <v>XAF</v>
      </c>
      <c r="J62" s="167">
        <f>VLOOKUP($A$1,'GLOBAL INVOICE REGISTER'!$C62:$P546,10,FALSE)</f>
        <v>139392</v>
      </c>
      <c r="K62" s="167">
        <f>VLOOKUP($A$1,'GLOBAL INVOICE REGISTER'!$C62:$P546,11,FALSE)</f>
        <v>0</v>
      </c>
      <c r="L62" s="167">
        <f>VLOOKUP($A$1,'GLOBAL INVOICE REGISTER'!$C62:$P546,12,FALSE)</f>
        <v>139392</v>
      </c>
      <c r="M62" s="167">
        <f>VLOOKUP($A$1,'GLOBAL INVOICE REGISTER'!$C62:$P546,13,FALSE)</f>
        <v>12810751.15</v>
      </c>
      <c r="N62" s="168">
        <f>VLOOKUP($A$1,'GLOBAL INVOICE REGISTER'!$C62:$P546,14,FALSE)</f>
        <v>42674</v>
      </c>
      <c r="O62">
        <f>VLOOKUP($A$1,'GLOBAL INVOICE REGISTER'!$C62:$Q546,15,FALSE)</f>
        <v>0</v>
      </c>
    </row>
    <row r="63" spans="1:15" x14ac:dyDescent="0.35">
      <c r="A63" t="str">
        <f>VLOOKUP($A$1,'GLOBAL INVOICE REGISTER'!C63:P547,1,FALSE)</f>
        <v>CERISE</v>
      </c>
      <c r="B63" t="str">
        <f>VLOOKUP($A$1,'GLOBAL INVOICE REGISTER'!C63:P547,2,FALSE)</f>
        <v>2016-08-005</v>
      </c>
      <c r="C63" t="str">
        <f>VLOOKUP($A$1,'GLOBAL INVOICE REGISTER'!$C63:$P547,3,FALSE)</f>
        <v>XAF</v>
      </c>
      <c r="D63" s="167">
        <f>VLOOKUP($A$1,'GLOBAL INVOICE REGISTER'!$C63:$P547,4,FALSE)</f>
        <v>5649.45</v>
      </c>
      <c r="E63" s="168">
        <f>VLOOKUP($A$1,'GLOBAL INVOICE REGISTER'!$C63:$P547,5,FALSE)</f>
        <v>42550</v>
      </c>
      <c r="F63" s="168">
        <f>VLOOKUP($A$1,'GLOBAL INVOICE REGISTER'!$C63:$P547,6,FALSE)</f>
        <v>42610</v>
      </c>
      <c r="G63">
        <f>VLOOKUP($A$1,'GLOBAL INVOICE REGISTER'!$C63:$P547,7,FALSE)</f>
        <v>1608005</v>
      </c>
      <c r="H63" s="168">
        <f>VLOOKUP($A$1,'GLOBAL INVOICE REGISTER'!$C63:$P547,8,FALSE)</f>
        <v>42670</v>
      </c>
      <c r="I63" t="str">
        <f>VLOOKUP($A$1,'GLOBAL INVOICE REGISTER'!$C63:$P547,9,FALSE)</f>
        <v>XAF</v>
      </c>
      <c r="J63" s="167">
        <f>VLOOKUP($A$1,'GLOBAL INVOICE REGISTER'!$C63:$P547,10,FALSE)</f>
        <v>5649.45</v>
      </c>
      <c r="K63" s="167">
        <f>VLOOKUP($A$1,'GLOBAL INVOICE REGISTER'!$C63:$P547,11,FALSE)</f>
        <v>0</v>
      </c>
      <c r="L63" s="167">
        <f>VLOOKUP($A$1,'GLOBAL INVOICE REGISTER'!$C63:$P547,12,FALSE)</f>
        <v>5649.45</v>
      </c>
      <c r="M63" s="167">
        <f>VLOOKUP($A$1,'GLOBAL INVOICE REGISTER'!$C63:$P547,13,FALSE)</f>
        <v>12810751.15</v>
      </c>
      <c r="N63" s="168">
        <f>VLOOKUP($A$1,'GLOBAL INVOICE REGISTER'!$C63:$P547,14,FALSE)</f>
        <v>42674</v>
      </c>
      <c r="O63">
        <f>VLOOKUP($A$1,'GLOBAL INVOICE REGISTER'!$C63:$Q547,15,FALSE)</f>
        <v>0</v>
      </c>
    </row>
    <row r="64" spans="1:15" x14ac:dyDescent="0.35">
      <c r="A64" t="str">
        <f>VLOOKUP($A$1,'GLOBAL INVOICE REGISTER'!C64:P548,1,FALSE)</f>
        <v>CERISE</v>
      </c>
      <c r="B64" t="str">
        <f>VLOOKUP($A$1,'GLOBAL INVOICE REGISTER'!C64:P548,2,FALSE)</f>
        <v>2016-08-006</v>
      </c>
      <c r="C64" t="str">
        <f>VLOOKUP($A$1,'GLOBAL INVOICE REGISTER'!$C64:$P548,3,FALSE)</f>
        <v>XAF</v>
      </c>
      <c r="D64" s="167">
        <f>VLOOKUP($A$1,'GLOBAL INVOICE REGISTER'!$C64:$P548,4,FALSE)</f>
        <v>98665</v>
      </c>
      <c r="E64" s="168">
        <f>VLOOKUP($A$1,'GLOBAL INVOICE REGISTER'!$C64:$P548,5,FALSE)</f>
        <v>42578</v>
      </c>
      <c r="F64" s="168">
        <f>VLOOKUP($A$1,'GLOBAL INVOICE REGISTER'!$C64:$P548,6,FALSE)</f>
        <v>42638</v>
      </c>
      <c r="G64">
        <f>VLOOKUP($A$1,'GLOBAL INVOICE REGISTER'!$C64:$P548,7,FALSE)</f>
        <v>1608006</v>
      </c>
      <c r="H64" s="168">
        <f>VLOOKUP($A$1,'GLOBAL INVOICE REGISTER'!$C64:$P548,8,FALSE)</f>
        <v>42670</v>
      </c>
      <c r="I64" t="str">
        <f>VLOOKUP($A$1,'GLOBAL INVOICE REGISTER'!$C64:$P548,9,FALSE)</f>
        <v>XAF</v>
      </c>
      <c r="J64" s="167">
        <f>VLOOKUP($A$1,'GLOBAL INVOICE REGISTER'!$C64:$P548,10,FALSE)</f>
        <v>98665</v>
      </c>
      <c r="K64" s="167">
        <f>VLOOKUP($A$1,'GLOBAL INVOICE REGISTER'!$C64:$P548,11,FALSE)</f>
        <v>0</v>
      </c>
      <c r="L64" s="167">
        <f>VLOOKUP($A$1,'GLOBAL INVOICE REGISTER'!$C64:$P548,12,FALSE)</f>
        <v>98665</v>
      </c>
      <c r="M64" s="167">
        <f>VLOOKUP($A$1,'GLOBAL INVOICE REGISTER'!$C64:$P548,13,FALSE)</f>
        <v>12810751.15</v>
      </c>
      <c r="N64" s="168">
        <f>VLOOKUP($A$1,'GLOBAL INVOICE REGISTER'!$C64:$P548,14,FALSE)</f>
        <v>42674</v>
      </c>
      <c r="O64">
        <f>VLOOKUP($A$1,'GLOBAL INVOICE REGISTER'!$C64:$Q548,15,FALSE)</f>
        <v>0</v>
      </c>
    </row>
    <row r="65" spans="1:15" x14ac:dyDescent="0.35">
      <c r="A65" t="str">
        <f>VLOOKUP($A$1,'GLOBAL INVOICE REGISTER'!C65:P549,1,FALSE)</f>
        <v>CERISE</v>
      </c>
      <c r="B65" t="str">
        <f>VLOOKUP($A$1,'GLOBAL INVOICE REGISTER'!C65:P549,2,FALSE)</f>
        <v>2016-08-007</v>
      </c>
      <c r="C65" t="str">
        <f>VLOOKUP($A$1,'GLOBAL INVOICE REGISTER'!$C65:$P549,3,FALSE)</f>
        <v>XAF</v>
      </c>
      <c r="D65" s="167">
        <f>VLOOKUP($A$1,'GLOBAL INVOICE REGISTER'!$C65:$P549,4,FALSE)</f>
        <v>1434139.2</v>
      </c>
      <c r="E65" s="168">
        <f>VLOOKUP($A$1,'GLOBAL INVOICE REGISTER'!$C65:$P549,5,FALSE)</f>
        <v>42550</v>
      </c>
      <c r="F65" s="168">
        <f>VLOOKUP($A$1,'GLOBAL INVOICE REGISTER'!$C65:$P549,6,FALSE)</f>
        <v>42610</v>
      </c>
      <c r="G65">
        <f>VLOOKUP($A$1,'GLOBAL INVOICE REGISTER'!$C65:$P549,7,FALSE)</f>
        <v>1608007</v>
      </c>
      <c r="H65" s="168">
        <f>VLOOKUP($A$1,'GLOBAL INVOICE REGISTER'!$C65:$P549,8,FALSE)</f>
        <v>42670</v>
      </c>
      <c r="I65" t="str">
        <f>VLOOKUP($A$1,'GLOBAL INVOICE REGISTER'!$C65:$P549,9,FALSE)</f>
        <v>XAF</v>
      </c>
      <c r="J65" s="167">
        <f>VLOOKUP($A$1,'GLOBAL INVOICE REGISTER'!$C65:$P549,10,FALSE)</f>
        <v>1434139.2</v>
      </c>
      <c r="K65" s="167">
        <f>VLOOKUP($A$1,'GLOBAL INVOICE REGISTER'!$C65:$P549,11,FALSE)</f>
        <v>0</v>
      </c>
      <c r="L65" s="167">
        <f>VLOOKUP($A$1,'GLOBAL INVOICE REGISTER'!$C65:$P549,12,FALSE)</f>
        <v>1434139.2</v>
      </c>
      <c r="M65" s="167">
        <f>VLOOKUP($A$1,'GLOBAL INVOICE REGISTER'!$C65:$P549,13,FALSE)</f>
        <v>12810751.15</v>
      </c>
      <c r="N65" s="168">
        <f>VLOOKUP($A$1,'GLOBAL INVOICE REGISTER'!$C65:$P549,14,FALSE)</f>
        <v>42674</v>
      </c>
      <c r="O65">
        <f>VLOOKUP($A$1,'GLOBAL INVOICE REGISTER'!$C65:$Q549,15,FALSE)</f>
        <v>0</v>
      </c>
    </row>
    <row r="66" spans="1:15" x14ac:dyDescent="0.35">
      <c r="A66" t="str">
        <f>VLOOKUP($A$1,'GLOBAL INVOICE REGISTER'!C66:P550,1,FALSE)</f>
        <v>CERISE</v>
      </c>
      <c r="B66" t="str">
        <f>VLOOKUP($A$1,'GLOBAL INVOICE REGISTER'!C66:P550,2,FALSE)</f>
        <v>2016-08-007</v>
      </c>
      <c r="C66" t="str">
        <f>VLOOKUP($A$1,'GLOBAL INVOICE REGISTER'!$C66:$P550,3,FALSE)</f>
        <v>XAF</v>
      </c>
      <c r="D66" s="167">
        <f>VLOOKUP($A$1,'GLOBAL INVOICE REGISTER'!$C66:$P550,4,FALSE)</f>
        <v>1434139.2</v>
      </c>
      <c r="E66" s="168">
        <f>VLOOKUP($A$1,'GLOBAL INVOICE REGISTER'!$C66:$P550,5,FALSE)</f>
        <v>42550</v>
      </c>
      <c r="F66" s="168">
        <f>VLOOKUP($A$1,'GLOBAL INVOICE REGISTER'!$C66:$P550,6,FALSE)</f>
        <v>42610</v>
      </c>
      <c r="G66">
        <f>VLOOKUP($A$1,'GLOBAL INVOICE REGISTER'!$C66:$P550,7,FALSE)</f>
        <v>1608007</v>
      </c>
      <c r="H66" s="168">
        <f>VLOOKUP($A$1,'GLOBAL INVOICE REGISTER'!$C66:$P550,8,FALSE)</f>
        <v>42670</v>
      </c>
      <c r="I66" t="str">
        <f>VLOOKUP($A$1,'GLOBAL INVOICE REGISTER'!$C66:$P550,9,FALSE)</f>
        <v>XAF</v>
      </c>
      <c r="J66" s="167">
        <f>VLOOKUP($A$1,'GLOBAL INVOICE REGISTER'!$C66:$P550,10,FALSE)</f>
        <v>1434139.2</v>
      </c>
      <c r="K66" s="167">
        <f>VLOOKUP($A$1,'GLOBAL INVOICE REGISTER'!$C66:$P550,11,FALSE)</f>
        <v>0</v>
      </c>
      <c r="L66" s="167">
        <f>VLOOKUP($A$1,'GLOBAL INVOICE REGISTER'!$C66:$P550,12,FALSE)</f>
        <v>1434139.2</v>
      </c>
      <c r="M66" s="167">
        <f>VLOOKUP($A$1,'GLOBAL INVOICE REGISTER'!$C66:$P550,13,FALSE)</f>
        <v>12810751.15</v>
      </c>
      <c r="N66" s="168">
        <f>VLOOKUP($A$1,'GLOBAL INVOICE REGISTER'!$C66:$P550,14,FALSE)</f>
        <v>42674</v>
      </c>
      <c r="O66">
        <f>VLOOKUP($A$1,'GLOBAL INVOICE REGISTER'!$C66:$Q550,15,FALSE)</f>
        <v>0</v>
      </c>
    </row>
    <row r="67" spans="1:15" x14ac:dyDescent="0.35">
      <c r="A67" t="str">
        <f>VLOOKUP($A$1,'GLOBAL INVOICE REGISTER'!C67:P551,1,FALSE)</f>
        <v>CERISE</v>
      </c>
      <c r="B67" t="str">
        <f>VLOOKUP($A$1,'GLOBAL INVOICE REGISTER'!C67:P551,2,FALSE)</f>
        <v>2016-08-007</v>
      </c>
      <c r="C67" t="str">
        <f>VLOOKUP($A$1,'GLOBAL INVOICE REGISTER'!$C67:$P551,3,FALSE)</f>
        <v>XAF</v>
      </c>
      <c r="D67" s="167">
        <f>VLOOKUP($A$1,'GLOBAL INVOICE REGISTER'!$C67:$P551,4,FALSE)</f>
        <v>1434139.2</v>
      </c>
      <c r="E67" s="168">
        <f>VLOOKUP($A$1,'GLOBAL INVOICE REGISTER'!$C67:$P551,5,FALSE)</f>
        <v>42550</v>
      </c>
      <c r="F67" s="168">
        <f>VLOOKUP($A$1,'GLOBAL INVOICE REGISTER'!$C67:$P551,6,FALSE)</f>
        <v>42610</v>
      </c>
      <c r="G67">
        <f>VLOOKUP($A$1,'GLOBAL INVOICE REGISTER'!$C67:$P551,7,FALSE)</f>
        <v>1608007</v>
      </c>
      <c r="H67" s="168">
        <f>VLOOKUP($A$1,'GLOBAL INVOICE REGISTER'!$C67:$P551,8,FALSE)</f>
        <v>42670</v>
      </c>
      <c r="I67" t="str">
        <f>VLOOKUP($A$1,'GLOBAL INVOICE REGISTER'!$C67:$P551,9,FALSE)</f>
        <v>XAF</v>
      </c>
      <c r="J67" s="167">
        <f>VLOOKUP($A$1,'GLOBAL INVOICE REGISTER'!$C67:$P551,10,FALSE)</f>
        <v>1434139.2</v>
      </c>
      <c r="K67" s="167">
        <f>VLOOKUP($A$1,'GLOBAL INVOICE REGISTER'!$C67:$P551,11,FALSE)</f>
        <v>0</v>
      </c>
      <c r="L67" s="167">
        <f>VLOOKUP($A$1,'GLOBAL INVOICE REGISTER'!$C67:$P551,12,FALSE)</f>
        <v>1434139.2</v>
      </c>
      <c r="M67" s="167">
        <f>VLOOKUP($A$1,'GLOBAL INVOICE REGISTER'!$C67:$P551,13,FALSE)</f>
        <v>12810751.15</v>
      </c>
      <c r="N67" s="168">
        <f>VLOOKUP($A$1,'GLOBAL INVOICE REGISTER'!$C67:$P551,14,FALSE)</f>
        <v>42674</v>
      </c>
      <c r="O67">
        <f>VLOOKUP($A$1,'GLOBAL INVOICE REGISTER'!$C67:$Q551,15,FALSE)</f>
        <v>0</v>
      </c>
    </row>
    <row r="68" spans="1:15" x14ac:dyDescent="0.35">
      <c r="A68" t="str">
        <f>VLOOKUP($A$1,'GLOBAL INVOICE REGISTER'!C68:P552,1,FALSE)</f>
        <v>CERISE</v>
      </c>
      <c r="B68" t="str">
        <f>VLOOKUP($A$1,'GLOBAL INVOICE REGISTER'!C68:P552,2,FALSE)</f>
        <v>2016-08-007</v>
      </c>
      <c r="C68" t="str">
        <f>VLOOKUP($A$1,'GLOBAL INVOICE REGISTER'!$C68:$P552,3,FALSE)</f>
        <v>XAF</v>
      </c>
      <c r="D68" s="167">
        <f>VLOOKUP($A$1,'GLOBAL INVOICE REGISTER'!$C68:$P552,4,FALSE)</f>
        <v>1434139.2</v>
      </c>
      <c r="E68" s="168">
        <f>VLOOKUP($A$1,'GLOBAL INVOICE REGISTER'!$C68:$P552,5,FALSE)</f>
        <v>42550</v>
      </c>
      <c r="F68" s="168">
        <f>VLOOKUP($A$1,'GLOBAL INVOICE REGISTER'!$C68:$P552,6,FALSE)</f>
        <v>42610</v>
      </c>
      <c r="G68">
        <f>VLOOKUP($A$1,'GLOBAL INVOICE REGISTER'!$C68:$P552,7,FALSE)</f>
        <v>1608007</v>
      </c>
      <c r="H68" s="168">
        <f>VLOOKUP($A$1,'GLOBAL INVOICE REGISTER'!$C68:$P552,8,FALSE)</f>
        <v>42670</v>
      </c>
      <c r="I68" t="str">
        <f>VLOOKUP($A$1,'GLOBAL INVOICE REGISTER'!$C68:$P552,9,FALSE)</f>
        <v>XAF</v>
      </c>
      <c r="J68" s="167">
        <f>VLOOKUP($A$1,'GLOBAL INVOICE REGISTER'!$C68:$P552,10,FALSE)</f>
        <v>1434139.2</v>
      </c>
      <c r="K68" s="167">
        <f>VLOOKUP($A$1,'GLOBAL INVOICE REGISTER'!$C68:$P552,11,FALSE)</f>
        <v>0</v>
      </c>
      <c r="L68" s="167">
        <f>VLOOKUP($A$1,'GLOBAL INVOICE REGISTER'!$C68:$P552,12,FALSE)</f>
        <v>1434139.2</v>
      </c>
      <c r="M68" s="167">
        <f>VLOOKUP($A$1,'GLOBAL INVOICE REGISTER'!$C68:$P552,13,FALSE)</f>
        <v>12810751.15</v>
      </c>
      <c r="N68" s="168">
        <f>VLOOKUP($A$1,'GLOBAL INVOICE REGISTER'!$C68:$P552,14,FALSE)</f>
        <v>42674</v>
      </c>
      <c r="O68">
        <f>VLOOKUP($A$1,'GLOBAL INVOICE REGISTER'!$C68:$Q552,15,FALSE)</f>
        <v>0</v>
      </c>
    </row>
    <row r="69" spans="1:15" x14ac:dyDescent="0.35">
      <c r="A69" t="str">
        <f>VLOOKUP($A$1,'GLOBAL INVOICE REGISTER'!C69:P553,1,FALSE)</f>
        <v>CERISE</v>
      </c>
      <c r="B69" t="str">
        <f>VLOOKUP($A$1,'GLOBAL INVOICE REGISTER'!C69:P553,2,FALSE)</f>
        <v>2016-08-007</v>
      </c>
      <c r="C69" t="str">
        <f>VLOOKUP($A$1,'GLOBAL INVOICE REGISTER'!$C69:$P553,3,FALSE)</f>
        <v>XAF</v>
      </c>
      <c r="D69" s="167">
        <f>VLOOKUP($A$1,'GLOBAL INVOICE REGISTER'!$C69:$P553,4,FALSE)</f>
        <v>1434139.2</v>
      </c>
      <c r="E69" s="168">
        <f>VLOOKUP($A$1,'GLOBAL INVOICE REGISTER'!$C69:$P553,5,FALSE)</f>
        <v>42550</v>
      </c>
      <c r="F69" s="168">
        <f>VLOOKUP($A$1,'GLOBAL INVOICE REGISTER'!$C69:$P553,6,FALSE)</f>
        <v>42610</v>
      </c>
      <c r="G69">
        <f>VLOOKUP($A$1,'GLOBAL INVOICE REGISTER'!$C69:$P553,7,FALSE)</f>
        <v>1608007</v>
      </c>
      <c r="H69" s="168">
        <f>VLOOKUP($A$1,'GLOBAL INVOICE REGISTER'!$C69:$P553,8,FALSE)</f>
        <v>42670</v>
      </c>
      <c r="I69" t="str">
        <f>VLOOKUP($A$1,'GLOBAL INVOICE REGISTER'!$C69:$P553,9,FALSE)</f>
        <v>XAF</v>
      </c>
      <c r="J69" s="167">
        <f>VLOOKUP($A$1,'GLOBAL INVOICE REGISTER'!$C69:$P553,10,FALSE)</f>
        <v>1434139.2</v>
      </c>
      <c r="K69" s="167">
        <f>VLOOKUP($A$1,'GLOBAL INVOICE REGISTER'!$C69:$P553,11,FALSE)</f>
        <v>0</v>
      </c>
      <c r="L69" s="167">
        <f>VLOOKUP($A$1,'GLOBAL INVOICE REGISTER'!$C69:$P553,12,FALSE)</f>
        <v>1434139.2</v>
      </c>
      <c r="M69" s="167">
        <f>VLOOKUP($A$1,'GLOBAL INVOICE REGISTER'!$C69:$P553,13,FALSE)</f>
        <v>12810751.15</v>
      </c>
      <c r="N69" s="168">
        <f>VLOOKUP($A$1,'GLOBAL INVOICE REGISTER'!$C69:$P553,14,FALSE)</f>
        <v>42674</v>
      </c>
      <c r="O69">
        <f>VLOOKUP($A$1,'GLOBAL INVOICE REGISTER'!$C69:$Q553,15,FALSE)</f>
        <v>0</v>
      </c>
    </row>
    <row r="70" spans="1:15" x14ac:dyDescent="0.35">
      <c r="A70" t="str">
        <f>VLOOKUP($A$1,'GLOBAL INVOICE REGISTER'!C70:P554,1,FALSE)</f>
        <v>CERISE</v>
      </c>
      <c r="B70" t="str">
        <f>VLOOKUP($A$1,'GLOBAL INVOICE REGISTER'!C70:P554,2,FALSE)</f>
        <v>2016-08-007</v>
      </c>
      <c r="C70" t="str">
        <f>VLOOKUP($A$1,'GLOBAL INVOICE REGISTER'!$C70:$P554,3,FALSE)</f>
        <v>XAF</v>
      </c>
      <c r="D70" s="167">
        <f>VLOOKUP($A$1,'GLOBAL INVOICE REGISTER'!$C70:$P554,4,FALSE)</f>
        <v>1434139.2</v>
      </c>
      <c r="E70" s="168">
        <f>VLOOKUP($A$1,'GLOBAL INVOICE REGISTER'!$C70:$P554,5,FALSE)</f>
        <v>42550</v>
      </c>
      <c r="F70" s="168">
        <f>VLOOKUP($A$1,'GLOBAL INVOICE REGISTER'!$C70:$P554,6,FALSE)</f>
        <v>42610</v>
      </c>
      <c r="G70">
        <f>VLOOKUP($A$1,'GLOBAL INVOICE REGISTER'!$C70:$P554,7,FALSE)</f>
        <v>1608007</v>
      </c>
      <c r="H70" s="168">
        <f>VLOOKUP($A$1,'GLOBAL INVOICE REGISTER'!$C70:$P554,8,FALSE)</f>
        <v>42670</v>
      </c>
      <c r="I70" t="str">
        <f>VLOOKUP($A$1,'GLOBAL INVOICE REGISTER'!$C70:$P554,9,FALSE)</f>
        <v>XAF</v>
      </c>
      <c r="J70" s="167">
        <f>VLOOKUP($A$1,'GLOBAL INVOICE REGISTER'!$C70:$P554,10,FALSE)</f>
        <v>1434139.2</v>
      </c>
      <c r="K70" s="167">
        <f>VLOOKUP($A$1,'GLOBAL INVOICE REGISTER'!$C70:$P554,11,FALSE)</f>
        <v>0</v>
      </c>
      <c r="L70" s="167">
        <f>VLOOKUP($A$1,'GLOBAL INVOICE REGISTER'!$C70:$P554,12,FALSE)</f>
        <v>1434139.2</v>
      </c>
      <c r="M70" s="167">
        <f>VLOOKUP($A$1,'GLOBAL INVOICE REGISTER'!$C70:$P554,13,FALSE)</f>
        <v>12810751.15</v>
      </c>
      <c r="N70" s="168">
        <f>VLOOKUP($A$1,'GLOBAL INVOICE REGISTER'!$C70:$P554,14,FALSE)</f>
        <v>42674</v>
      </c>
      <c r="O70">
        <f>VLOOKUP($A$1,'GLOBAL INVOICE REGISTER'!$C70:$Q554,15,FALSE)</f>
        <v>0</v>
      </c>
    </row>
    <row r="71" spans="1:15" x14ac:dyDescent="0.35">
      <c r="A71" t="str">
        <f>VLOOKUP($A$1,'GLOBAL INVOICE REGISTER'!C71:P555,1,FALSE)</f>
        <v>CERISE</v>
      </c>
      <c r="B71" t="str">
        <f>VLOOKUP($A$1,'GLOBAL INVOICE REGISTER'!C71:P555,2,FALSE)</f>
        <v>2016-08-007</v>
      </c>
      <c r="C71" t="str">
        <f>VLOOKUP($A$1,'GLOBAL INVOICE REGISTER'!$C71:$P555,3,FALSE)</f>
        <v>XAF</v>
      </c>
      <c r="D71" s="167">
        <f>VLOOKUP($A$1,'GLOBAL INVOICE REGISTER'!$C71:$P555,4,FALSE)</f>
        <v>1434139.2</v>
      </c>
      <c r="E71" s="168">
        <f>VLOOKUP($A$1,'GLOBAL INVOICE REGISTER'!$C71:$P555,5,FALSE)</f>
        <v>42550</v>
      </c>
      <c r="F71" s="168">
        <f>VLOOKUP($A$1,'GLOBAL INVOICE REGISTER'!$C71:$P555,6,FALSE)</f>
        <v>42610</v>
      </c>
      <c r="G71">
        <f>VLOOKUP($A$1,'GLOBAL INVOICE REGISTER'!$C71:$P555,7,FALSE)</f>
        <v>1608007</v>
      </c>
      <c r="H71" s="168">
        <f>VLOOKUP($A$1,'GLOBAL INVOICE REGISTER'!$C71:$P555,8,FALSE)</f>
        <v>42670</v>
      </c>
      <c r="I71" t="str">
        <f>VLOOKUP($A$1,'GLOBAL INVOICE REGISTER'!$C71:$P555,9,FALSE)</f>
        <v>XAF</v>
      </c>
      <c r="J71" s="167">
        <f>VLOOKUP($A$1,'GLOBAL INVOICE REGISTER'!$C71:$P555,10,FALSE)</f>
        <v>1434139.2</v>
      </c>
      <c r="K71" s="167">
        <f>VLOOKUP($A$1,'GLOBAL INVOICE REGISTER'!$C71:$P555,11,FALSE)</f>
        <v>0</v>
      </c>
      <c r="L71" s="167">
        <f>VLOOKUP($A$1,'GLOBAL INVOICE REGISTER'!$C71:$P555,12,FALSE)</f>
        <v>1434139.2</v>
      </c>
      <c r="M71" s="167">
        <f>VLOOKUP($A$1,'GLOBAL INVOICE REGISTER'!$C71:$P555,13,FALSE)</f>
        <v>12810751.15</v>
      </c>
      <c r="N71" s="168">
        <f>VLOOKUP($A$1,'GLOBAL INVOICE REGISTER'!$C71:$P555,14,FALSE)</f>
        <v>42674</v>
      </c>
      <c r="O71">
        <f>VLOOKUP($A$1,'GLOBAL INVOICE REGISTER'!$C71:$Q555,15,FALSE)</f>
        <v>0</v>
      </c>
    </row>
    <row r="72" spans="1:15" x14ac:dyDescent="0.35">
      <c r="A72" t="str">
        <f>VLOOKUP($A$1,'GLOBAL INVOICE REGISTER'!C72:P556,1,FALSE)</f>
        <v>CERISE</v>
      </c>
      <c r="B72" t="str">
        <f>VLOOKUP($A$1,'GLOBAL INVOICE REGISTER'!C72:P556,2,FALSE)</f>
        <v>2016-08-007</v>
      </c>
      <c r="C72" t="str">
        <f>VLOOKUP($A$1,'GLOBAL INVOICE REGISTER'!$C72:$P556,3,FALSE)</f>
        <v>XAF</v>
      </c>
      <c r="D72" s="167">
        <f>VLOOKUP($A$1,'GLOBAL INVOICE REGISTER'!$C72:$P556,4,FALSE)</f>
        <v>1434139.2</v>
      </c>
      <c r="E72" s="168">
        <f>VLOOKUP($A$1,'GLOBAL INVOICE REGISTER'!$C72:$P556,5,FALSE)</f>
        <v>42550</v>
      </c>
      <c r="F72" s="168">
        <f>VLOOKUP($A$1,'GLOBAL INVOICE REGISTER'!$C72:$P556,6,FALSE)</f>
        <v>42610</v>
      </c>
      <c r="G72">
        <f>VLOOKUP($A$1,'GLOBAL INVOICE REGISTER'!$C72:$P556,7,FALSE)</f>
        <v>1608007</v>
      </c>
      <c r="H72" s="168">
        <f>VLOOKUP($A$1,'GLOBAL INVOICE REGISTER'!$C72:$P556,8,FALSE)</f>
        <v>42670</v>
      </c>
      <c r="I72" t="str">
        <f>VLOOKUP($A$1,'GLOBAL INVOICE REGISTER'!$C72:$P556,9,FALSE)</f>
        <v>XAF</v>
      </c>
      <c r="J72" s="167">
        <f>VLOOKUP($A$1,'GLOBAL INVOICE REGISTER'!$C72:$P556,10,FALSE)</f>
        <v>1434139.2</v>
      </c>
      <c r="K72" s="167">
        <f>VLOOKUP($A$1,'GLOBAL INVOICE REGISTER'!$C72:$P556,11,FALSE)</f>
        <v>0</v>
      </c>
      <c r="L72" s="167">
        <f>VLOOKUP($A$1,'GLOBAL INVOICE REGISTER'!$C72:$P556,12,FALSE)</f>
        <v>1434139.2</v>
      </c>
      <c r="M72" s="167">
        <f>VLOOKUP($A$1,'GLOBAL INVOICE REGISTER'!$C72:$P556,13,FALSE)</f>
        <v>12810751.15</v>
      </c>
      <c r="N72" s="168">
        <f>VLOOKUP($A$1,'GLOBAL INVOICE REGISTER'!$C72:$P556,14,FALSE)</f>
        <v>42674</v>
      </c>
      <c r="O72">
        <f>VLOOKUP($A$1,'GLOBAL INVOICE REGISTER'!$C72:$Q556,15,FALSE)</f>
        <v>0</v>
      </c>
    </row>
    <row r="73" spans="1:15" x14ac:dyDescent="0.35">
      <c r="A73" t="str">
        <f>VLOOKUP($A$1,'GLOBAL INVOICE REGISTER'!C73:P557,1,FALSE)</f>
        <v>CERISE</v>
      </c>
      <c r="B73" t="str">
        <f>VLOOKUP($A$1,'GLOBAL INVOICE REGISTER'!C73:P557,2,FALSE)</f>
        <v>2016-08-007</v>
      </c>
      <c r="C73" t="str">
        <f>VLOOKUP($A$1,'GLOBAL INVOICE REGISTER'!$C73:$P557,3,FALSE)</f>
        <v>XAF</v>
      </c>
      <c r="D73" s="167">
        <f>VLOOKUP($A$1,'GLOBAL INVOICE REGISTER'!$C73:$P557,4,FALSE)</f>
        <v>1434139.2</v>
      </c>
      <c r="E73" s="168">
        <f>VLOOKUP($A$1,'GLOBAL INVOICE REGISTER'!$C73:$P557,5,FALSE)</f>
        <v>42550</v>
      </c>
      <c r="F73" s="168">
        <f>VLOOKUP($A$1,'GLOBAL INVOICE REGISTER'!$C73:$P557,6,FALSE)</f>
        <v>42610</v>
      </c>
      <c r="G73">
        <f>VLOOKUP($A$1,'GLOBAL INVOICE REGISTER'!$C73:$P557,7,FALSE)</f>
        <v>1608007</v>
      </c>
      <c r="H73" s="168">
        <f>VLOOKUP($A$1,'GLOBAL INVOICE REGISTER'!$C73:$P557,8,FALSE)</f>
        <v>42670</v>
      </c>
      <c r="I73" t="str">
        <f>VLOOKUP($A$1,'GLOBAL INVOICE REGISTER'!$C73:$P557,9,FALSE)</f>
        <v>XAF</v>
      </c>
      <c r="J73" s="167">
        <f>VLOOKUP($A$1,'GLOBAL INVOICE REGISTER'!$C73:$P557,10,FALSE)</f>
        <v>1434139.2</v>
      </c>
      <c r="K73" s="167">
        <f>VLOOKUP($A$1,'GLOBAL INVOICE REGISTER'!$C73:$P557,11,FALSE)</f>
        <v>0</v>
      </c>
      <c r="L73" s="167">
        <f>VLOOKUP($A$1,'GLOBAL INVOICE REGISTER'!$C73:$P557,12,FALSE)</f>
        <v>1434139.2</v>
      </c>
      <c r="M73" s="167">
        <f>VLOOKUP($A$1,'GLOBAL INVOICE REGISTER'!$C73:$P557,13,FALSE)</f>
        <v>12810751.15</v>
      </c>
      <c r="N73" s="168">
        <f>VLOOKUP($A$1,'GLOBAL INVOICE REGISTER'!$C73:$P557,14,FALSE)</f>
        <v>42674</v>
      </c>
      <c r="O73">
        <f>VLOOKUP($A$1,'GLOBAL INVOICE REGISTER'!$C73:$Q557,15,FALSE)</f>
        <v>0</v>
      </c>
    </row>
    <row r="74" spans="1:15" x14ac:dyDescent="0.35">
      <c r="A74" t="str">
        <f>VLOOKUP($A$1,'GLOBAL INVOICE REGISTER'!C74:P558,1,FALSE)</f>
        <v>CERISE</v>
      </c>
      <c r="B74" t="str">
        <f>VLOOKUP($A$1,'GLOBAL INVOICE REGISTER'!C74:P558,2,FALSE)</f>
        <v>2016-08-007</v>
      </c>
      <c r="C74" t="str">
        <f>VLOOKUP($A$1,'GLOBAL INVOICE REGISTER'!$C74:$P558,3,FALSE)</f>
        <v>XAF</v>
      </c>
      <c r="D74" s="167">
        <f>VLOOKUP($A$1,'GLOBAL INVOICE REGISTER'!$C74:$P558,4,FALSE)</f>
        <v>1434139.2</v>
      </c>
      <c r="E74" s="168">
        <f>VLOOKUP($A$1,'GLOBAL INVOICE REGISTER'!$C74:$P558,5,FALSE)</f>
        <v>42550</v>
      </c>
      <c r="F74" s="168">
        <f>VLOOKUP($A$1,'GLOBAL INVOICE REGISTER'!$C74:$P558,6,FALSE)</f>
        <v>42610</v>
      </c>
      <c r="G74">
        <f>VLOOKUP($A$1,'GLOBAL INVOICE REGISTER'!$C74:$P558,7,FALSE)</f>
        <v>1608007</v>
      </c>
      <c r="H74" s="168">
        <f>VLOOKUP($A$1,'GLOBAL INVOICE REGISTER'!$C74:$P558,8,FALSE)</f>
        <v>42670</v>
      </c>
      <c r="I74" t="str">
        <f>VLOOKUP($A$1,'GLOBAL INVOICE REGISTER'!$C74:$P558,9,FALSE)</f>
        <v>XAF</v>
      </c>
      <c r="J74" s="167">
        <f>VLOOKUP($A$1,'GLOBAL INVOICE REGISTER'!$C74:$P558,10,FALSE)</f>
        <v>1434139.2</v>
      </c>
      <c r="K74" s="167">
        <f>VLOOKUP($A$1,'GLOBAL INVOICE REGISTER'!$C74:$P558,11,FALSE)</f>
        <v>0</v>
      </c>
      <c r="L74" s="167">
        <f>VLOOKUP($A$1,'GLOBAL INVOICE REGISTER'!$C74:$P558,12,FALSE)</f>
        <v>1434139.2</v>
      </c>
      <c r="M74" s="167">
        <f>VLOOKUP($A$1,'GLOBAL INVOICE REGISTER'!$C74:$P558,13,FALSE)</f>
        <v>12810751.15</v>
      </c>
      <c r="N74" s="168">
        <f>VLOOKUP($A$1,'GLOBAL INVOICE REGISTER'!$C74:$P558,14,FALSE)</f>
        <v>42674</v>
      </c>
      <c r="O74">
        <f>VLOOKUP($A$1,'GLOBAL INVOICE REGISTER'!$C74:$Q558,15,FALSE)</f>
        <v>0</v>
      </c>
    </row>
    <row r="75" spans="1:15" x14ac:dyDescent="0.35">
      <c r="A75" t="str">
        <f>VLOOKUP($A$1,'GLOBAL INVOICE REGISTER'!C75:P559,1,FALSE)</f>
        <v>CERISE</v>
      </c>
      <c r="B75" t="str">
        <f>VLOOKUP($A$1,'GLOBAL INVOICE REGISTER'!C75:P559,2,FALSE)</f>
        <v>2016-08-007</v>
      </c>
      <c r="C75" t="str">
        <f>VLOOKUP($A$1,'GLOBAL INVOICE REGISTER'!$C75:$P559,3,FALSE)</f>
        <v>XAF</v>
      </c>
      <c r="D75" s="167">
        <f>VLOOKUP($A$1,'GLOBAL INVOICE REGISTER'!$C75:$P559,4,FALSE)</f>
        <v>1434139.2</v>
      </c>
      <c r="E75" s="168">
        <f>VLOOKUP($A$1,'GLOBAL INVOICE REGISTER'!$C75:$P559,5,FALSE)</f>
        <v>42550</v>
      </c>
      <c r="F75" s="168">
        <f>VLOOKUP($A$1,'GLOBAL INVOICE REGISTER'!$C75:$P559,6,FALSE)</f>
        <v>42610</v>
      </c>
      <c r="G75">
        <f>VLOOKUP($A$1,'GLOBAL INVOICE REGISTER'!$C75:$P559,7,FALSE)</f>
        <v>1608007</v>
      </c>
      <c r="H75" s="168">
        <f>VLOOKUP($A$1,'GLOBAL INVOICE REGISTER'!$C75:$P559,8,FALSE)</f>
        <v>42670</v>
      </c>
      <c r="I75" t="str">
        <f>VLOOKUP($A$1,'GLOBAL INVOICE REGISTER'!$C75:$P559,9,FALSE)</f>
        <v>XAF</v>
      </c>
      <c r="J75" s="167">
        <f>VLOOKUP($A$1,'GLOBAL INVOICE REGISTER'!$C75:$P559,10,FALSE)</f>
        <v>1434139.2</v>
      </c>
      <c r="K75" s="167">
        <f>VLOOKUP($A$1,'GLOBAL INVOICE REGISTER'!$C75:$P559,11,FALSE)</f>
        <v>0</v>
      </c>
      <c r="L75" s="167">
        <f>VLOOKUP($A$1,'GLOBAL INVOICE REGISTER'!$C75:$P559,12,FALSE)</f>
        <v>1434139.2</v>
      </c>
      <c r="M75" s="167">
        <f>VLOOKUP($A$1,'GLOBAL INVOICE REGISTER'!$C75:$P559,13,FALSE)</f>
        <v>12810751.15</v>
      </c>
      <c r="N75" s="168">
        <f>VLOOKUP($A$1,'GLOBAL INVOICE REGISTER'!$C75:$P559,14,FALSE)</f>
        <v>42674</v>
      </c>
      <c r="O75">
        <f>VLOOKUP($A$1,'GLOBAL INVOICE REGISTER'!$C75:$Q559,15,FALSE)</f>
        <v>0</v>
      </c>
    </row>
    <row r="76" spans="1:15" x14ac:dyDescent="0.35">
      <c r="A76" t="str">
        <f>VLOOKUP($A$1,'GLOBAL INVOICE REGISTER'!C76:P560,1,FALSE)</f>
        <v>CERISE</v>
      </c>
      <c r="B76" t="str">
        <f>VLOOKUP($A$1,'GLOBAL INVOICE REGISTER'!C76:P560,2,FALSE)</f>
        <v>2016-08-007</v>
      </c>
      <c r="C76" t="str">
        <f>VLOOKUP($A$1,'GLOBAL INVOICE REGISTER'!$C76:$P560,3,FALSE)</f>
        <v>XAF</v>
      </c>
      <c r="D76" s="167">
        <f>VLOOKUP($A$1,'GLOBAL INVOICE REGISTER'!$C76:$P560,4,FALSE)</f>
        <v>1434139.2</v>
      </c>
      <c r="E76" s="168">
        <f>VLOOKUP($A$1,'GLOBAL INVOICE REGISTER'!$C76:$P560,5,FALSE)</f>
        <v>42550</v>
      </c>
      <c r="F76" s="168">
        <f>VLOOKUP($A$1,'GLOBAL INVOICE REGISTER'!$C76:$P560,6,FALSE)</f>
        <v>42610</v>
      </c>
      <c r="G76">
        <f>VLOOKUP($A$1,'GLOBAL INVOICE REGISTER'!$C76:$P560,7,FALSE)</f>
        <v>1608007</v>
      </c>
      <c r="H76" s="168">
        <f>VLOOKUP($A$1,'GLOBAL INVOICE REGISTER'!$C76:$P560,8,FALSE)</f>
        <v>42670</v>
      </c>
      <c r="I76" t="str">
        <f>VLOOKUP($A$1,'GLOBAL INVOICE REGISTER'!$C76:$P560,9,FALSE)</f>
        <v>XAF</v>
      </c>
      <c r="J76" s="167">
        <f>VLOOKUP($A$1,'GLOBAL INVOICE REGISTER'!$C76:$P560,10,FALSE)</f>
        <v>1434139.2</v>
      </c>
      <c r="K76" s="167">
        <f>VLOOKUP($A$1,'GLOBAL INVOICE REGISTER'!$C76:$P560,11,FALSE)</f>
        <v>0</v>
      </c>
      <c r="L76" s="167">
        <f>VLOOKUP($A$1,'GLOBAL INVOICE REGISTER'!$C76:$P560,12,FALSE)</f>
        <v>1434139.2</v>
      </c>
      <c r="M76" s="167">
        <f>VLOOKUP($A$1,'GLOBAL INVOICE REGISTER'!$C76:$P560,13,FALSE)</f>
        <v>12810751.15</v>
      </c>
      <c r="N76" s="168">
        <f>VLOOKUP($A$1,'GLOBAL INVOICE REGISTER'!$C76:$P560,14,FALSE)</f>
        <v>42674</v>
      </c>
      <c r="O76">
        <f>VLOOKUP($A$1,'GLOBAL INVOICE REGISTER'!$C76:$Q560,15,FALSE)</f>
        <v>0</v>
      </c>
    </row>
    <row r="77" spans="1:15" x14ac:dyDescent="0.35">
      <c r="A77" t="str">
        <f>VLOOKUP($A$1,'GLOBAL INVOICE REGISTER'!C77:P561,1,FALSE)</f>
        <v>CERISE</v>
      </c>
      <c r="B77" t="str">
        <f>VLOOKUP($A$1,'GLOBAL INVOICE REGISTER'!C77:P561,2,FALSE)</f>
        <v>2016-08-007</v>
      </c>
      <c r="C77" t="str">
        <f>VLOOKUP($A$1,'GLOBAL INVOICE REGISTER'!$C77:$P561,3,FALSE)</f>
        <v>XAF</v>
      </c>
      <c r="D77" s="167">
        <f>VLOOKUP($A$1,'GLOBAL INVOICE REGISTER'!$C77:$P561,4,FALSE)</f>
        <v>1434139.2</v>
      </c>
      <c r="E77" s="168">
        <f>VLOOKUP($A$1,'GLOBAL INVOICE REGISTER'!$C77:$P561,5,FALSE)</f>
        <v>42550</v>
      </c>
      <c r="F77" s="168">
        <f>VLOOKUP($A$1,'GLOBAL INVOICE REGISTER'!$C77:$P561,6,FALSE)</f>
        <v>42610</v>
      </c>
      <c r="G77">
        <f>VLOOKUP($A$1,'GLOBAL INVOICE REGISTER'!$C77:$P561,7,FALSE)</f>
        <v>1608007</v>
      </c>
      <c r="H77" s="168">
        <f>VLOOKUP($A$1,'GLOBAL INVOICE REGISTER'!$C77:$P561,8,FALSE)</f>
        <v>42670</v>
      </c>
      <c r="I77" t="str">
        <f>VLOOKUP($A$1,'GLOBAL INVOICE REGISTER'!$C77:$P561,9,FALSE)</f>
        <v>XAF</v>
      </c>
      <c r="J77" s="167">
        <f>VLOOKUP($A$1,'GLOBAL INVOICE REGISTER'!$C77:$P561,10,FALSE)</f>
        <v>1434139.2</v>
      </c>
      <c r="K77" s="167">
        <f>VLOOKUP($A$1,'GLOBAL INVOICE REGISTER'!$C77:$P561,11,FALSE)</f>
        <v>0</v>
      </c>
      <c r="L77" s="167">
        <f>VLOOKUP($A$1,'GLOBAL INVOICE REGISTER'!$C77:$P561,12,FALSE)</f>
        <v>1434139.2</v>
      </c>
      <c r="M77" s="167">
        <f>VLOOKUP($A$1,'GLOBAL INVOICE REGISTER'!$C77:$P561,13,FALSE)</f>
        <v>12810751.15</v>
      </c>
      <c r="N77" s="168">
        <f>VLOOKUP($A$1,'GLOBAL INVOICE REGISTER'!$C77:$P561,14,FALSE)</f>
        <v>42674</v>
      </c>
      <c r="O77">
        <f>VLOOKUP($A$1,'GLOBAL INVOICE REGISTER'!$C77:$Q561,15,FALSE)</f>
        <v>0</v>
      </c>
    </row>
    <row r="78" spans="1:15" x14ac:dyDescent="0.35">
      <c r="A78" t="str">
        <f>VLOOKUP($A$1,'GLOBAL INVOICE REGISTER'!C78:P562,1,FALSE)</f>
        <v>CERISE</v>
      </c>
      <c r="B78" t="str">
        <f>VLOOKUP($A$1,'GLOBAL INVOICE REGISTER'!C78:P562,2,FALSE)</f>
        <v>2016-08-007</v>
      </c>
      <c r="C78" t="str">
        <f>VLOOKUP($A$1,'GLOBAL INVOICE REGISTER'!$C78:$P562,3,FALSE)</f>
        <v>XAF</v>
      </c>
      <c r="D78" s="167">
        <f>VLOOKUP($A$1,'GLOBAL INVOICE REGISTER'!$C78:$P562,4,FALSE)</f>
        <v>1434139.2</v>
      </c>
      <c r="E78" s="168">
        <f>VLOOKUP($A$1,'GLOBAL INVOICE REGISTER'!$C78:$P562,5,FALSE)</f>
        <v>42550</v>
      </c>
      <c r="F78" s="168">
        <f>VLOOKUP($A$1,'GLOBAL INVOICE REGISTER'!$C78:$P562,6,FALSE)</f>
        <v>42610</v>
      </c>
      <c r="G78">
        <f>VLOOKUP($A$1,'GLOBAL INVOICE REGISTER'!$C78:$P562,7,FALSE)</f>
        <v>1608007</v>
      </c>
      <c r="H78" s="168">
        <f>VLOOKUP($A$1,'GLOBAL INVOICE REGISTER'!$C78:$P562,8,FALSE)</f>
        <v>42670</v>
      </c>
      <c r="I78" t="str">
        <f>VLOOKUP($A$1,'GLOBAL INVOICE REGISTER'!$C78:$P562,9,FALSE)</f>
        <v>XAF</v>
      </c>
      <c r="J78" s="167">
        <f>VLOOKUP($A$1,'GLOBAL INVOICE REGISTER'!$C78:$P562,10,FALSE)</f>
        <v>1434139.2</v>
      </c>
      <c r="K78" s="167">
        <f>VLOOKUP($A$1,'GLOBAL INVOICE REGISTER'!$C78:$P562,11,FALSE)</f>
        <v>0</v>
      </c>
      <c r="L78" s="167">
        <f>VLOOKUP($A$1,'GLOBAL INVOICE REGISTER'!$C78:$P562,12,FALSE)</f>
        <v>1434139.2</v>
      </c>
      <c r="M78" s="167">
        <f>VLOOKUP($A$1,'GLOBAL INVOICE REGISTER'!$C78:$P562,13,FALSE)</f>
        <v>12810751.15</v>
      </c>
      <c r="N78" s="168">
        <f>VLOOKUP($A$1,'GLOBAL INVOICE REGISTER'!$C78:$P562,14,FALSE)</f>
        <v>42674</v>
      </c>
      <c r="O78">
        <f>VLOOKUP($A$1,'GLOBAL INVOICE REGISTER'!$C78:$Q562,15,FALSE)</f>
        <v>0</v>
      </c>
    </row>
    <row r="79" spans="1:15" x14ac:dyDescent="0.35">
      <c r="A79" t="str">
        <f>VLOOKUP($A$1,'GLOBAL INVOICE REGISTER'!C79:P563,1,FALSE)</f>
        <v>CERISE</v>
      </c>
      <c r="B79" t="str">
        <f>VLOOKUP($A$1,'GLOBAL INVOICE REGISTER'!C79:P563,2,FALSE)</f>
        <v>2016-08-007</v>
      </c>
      <c r="C79" t="str">
        <f>VLOOKUP($A$1,'GLOBAL INVOICE REGISTER'!$C79:$P563,3,FALSE)</f>
        <v>XAF</v>
      </c>
      <c r="D79" s="167">
        <f>VLOOKUP($A$1,'GLOBAL INVOICE REGISTER'!$C79:$P563,4,FALSE)</f>
        <v>1434139.2</v>
      </c>
      <c r="E79" s="168">
        <f>VLOOKUP($A$1,'GLOBAL INVOICE REGISTER'!$C79:$P563,5,FALSE)</f>
        <v>42550</v>
      </c>
      <c r="F79" s="168">
        <f>VLOOKUP($A$1,'GLOBAL INVOICE REGISTER'!$C79:$P563,6,FALSE)</f>
        <v>42610</v>
      </c>
      <c r="G79">
        <f>VLOOKUP($A$1,'GLOBAL INVOICE REGISTER'!$C79:$P563,7,FALSE)</f>
        <v>1608007</v>
      </c>
      <c r="H79" s="168">
        <f>VLOOKUP($A$1,'GLOBAL INVOICE REGISTER'!$C79:$P563,8,FALSE)</f>
        <v>42670</v>
      </c>
      <c r="I79" t="str">
        <f>VLOOKUP($A$1,'GLOBAL INVOICE REGISTER'!$C79:$P563,9,FALSE)</f>
        <v>XAF</v>
      </c>
      <c r="J79" s="167">
        <f>VLOOKUP($A$1,'GLOBAL INVOICE REGISTER'!$C79:$P563,10,FALSE)</f>
        <v>1434139.2</v>
      </c>
      <c r="K79" s="167">
        <f>VLOOKUP($A$1,'GLOBAL INVOICE REGISTER'!$C79:$P563,11,FALSE)</f>
        <v>0</v>
      </c>
      <c r="L79" s="167">
        <f>VLOOKUP($A$1,'GLOBAL INVOICE REGISTER'!$C79:$P563,12,FALSE)</f>
        <v>1434139.2</v>
      </c>
      <c r="M79" s="167">
        <f>VLOOKUP($A$1,'GLOBAL INVOICE REGISTER'!$C79:$P563,13,FALSE)</f>
        <v>12810751.15</v>
      </c>
      <c r="N79" s="168">
        <f>VLOOKUP($A$1,'GLOBAL INVOICE REGISTER'!$C79:$P563,14,FALSE)</f>
        <v>42674</v>
      </c>
      <c r="O79">
        <f>VLOOKUP($A$1,'GLOBAL INVOICE REGISTER'!$C79:$Q563,15,FALSE)</f>
        <v>0</v>
      </c>
    </row>
    <row r="80" spans="1:15" x14ac:dyDescent="0.35">
      <c r="A80" t="str">
        <f>VLOOKUP($A$1,'GLOBAL INVOICE REGISTER'!C80:P564,1,FALSE)</f>
        <v>CERISE</v>
      </c>
      <c r="B80" t="str">
        <f>VLOOKUP($A$1,'GLOBAL INVOICE REGISTER'!C80:P564,2,FALSE)</f>
        <v>2016-08-007</v>
      </c>
      <c r="C80" t="str">
        <f>VLOOKUP($A$1,'GLOBAL INVOICE REGISTER'!$C80:$P564,3,FALSE)</f>
        <v>XAF</v>
      </c>
      <c r="D80" s="167">
        <f>VLOOKUP($A$1,'GLOBAL INVOICE REGISTER'!$C80:$P564,4,FALSE)</f>
        <v>1434139.2</v>
      </c>
      <c r="E80" s="168">
        <f>VLOOKUP($A$1,'GLOBAL INVOICE REGISTER'!$C80:$P564,5,FALSE)</f>
        <v>42550</v>
      </c>
      <c r="F80" s="168">
        <f>VLOOKUP($A$1,'GLOBAL INVOICE REGISTER'!$C80:$P564,6,FALSE)</f>
        <v>42610</v>
      </c>
      <c r="G80">
        <f>VLOOKUP($A$1,'GLOBAL INVOICE REGISTER'!$C80:$P564,7,FALSE)</f>
        <v>1608007</v>
      </c>
      <c r="H80" s="168">
        <f>VLOOKUP($A$1,'GLOBAL INVOICE REGISTER'!$C80:$P564,8,FALSE)</f>
        <v>42670</v>
      </c>
      <c r="I80" t="str">
        <f>VLOOKUP($A$1,'GLOBAL INVOICE REGISTER'!$C80:$P564,9,FALSE)</f>
        <v>XAF</v>
      </c>
      <c r="J80" s="167">
        <f>VLOOKUP($A$1,'GLOBAL INVOICE REGISTER'!$C80:$P564,10,FALSE)</f>
        <v>1434139.2</v>
      </c>
      <c r="K80" s="167">
        <f>VLOOKUP($A$1,'GLOBAL INVOICE REGISTER'!$C80:$P564,11,FALSE)</f>
        <v>0</v>
      </c>
      <c r="L80" s="167">
        <f>VLOOKUP($A$1,'GLOBAL INVOICE REGISTER'!$C80:$P564,12,FALSE)</f>
        <v>1434139.2</v>
      </c>
      <c r="M80" s="167">
        <f>VLOOKUP($A$1,'GLOBAL INVOICE REGISTER'!$C80:$P564,13,FALSE)</f>
        <v>12810751.15</v>
      </c>
      <c r="N80" s="168">
        <f>VLOOKUP($A$1,'GLOBAL INVOICE REGISTER'!$C80:$P564,14,FALSE)</f>
        <v>42674</v>
      </c>
      <c r="O80">
        <f>VLOOKUP($A$1,'GLOBAL INVOICE REGISTER'!$C80:$Q564,15,FALSE)</f>
        <v>0</v>
      </c>
    </row>
    <row r="81" spans="1:15" x14ac:dyDescent="0.35">
      <c r="A81" t="str">
        <f>VLOOKUP($A$1,'GLOBAL INVOICE REGISTER'!C81:P565,1,FALSE)</f>
        <v>CERISE</v>
      </c>
      <c r="B81" t="str">
        <f>VLOOKUP($A$1,'GLOBAL INVOICE REGISTER'!C81:P565,2,FALSE)</f>
        <v>2016-08-007</v>
      </c>
      <c r="C81" t="str">
        <f>VLOOKUP($A$1,'GLOBAL INVOICE REGISTER'!$C81:$P565,3,FALSE)</f>
        <v>XAF</v>
      </c>
      <c r="D81" s="167">
        <f>VLOOKUP($A$1,'GLOBAL INVOICE REGISTER'!$C81:$P565,4,FALSE)</f>
        <v>1434139.2</v>
      </c>
      <c r="E81" s="168">
        <f>VLOOKUP($A$1,'GLOBAL INVOICE REGISTER'!$C81:$P565,5,FALSE)</f>
        <v>42550</v>
      </c>
      <c r="F81" s="168">
        <f>VLOOKUP($A$1,'GLOBAL INVOICE REGISTER'!$C81:$P565,6,FALSE)</f>
        <v>42610</v>
      </c>
      <c r="G81">
        <f>VLOOKUP($A$1,'GLOBAL INVOICE REGISTER'!$C81:$P565,7,FALSE)</f>
        <v>1608007</v>
      </c>
      <c r="H81" s="168">
        <f>VLOOKUP($A$1,'GLOBAL INVOICE REGISTER'!$C81:$P565,8,FALSE)</f>
        <v>42670</v>
      </c>
      <c r="I81" t="str">
        <f>VLOOKUP($A$1,'GLOBAL INVOICE REGISTER'!$C81:$P565,9,FALSE)</f>
        <v>XAF</v>
      </c>
      <c r="J81" s="167">
        <f>VLOOKUP($A$1,'GLOBAL INVOICE REGISTER'!$C81:$P565,10,FALSE)</f>
        <v>1434139.2</v>
      </c>
      <c r="K81" s="167">
        <f>VLOOKUP($A$1,'GLOBAL INVOICE REGISTER'!$C81:$P565,11,FALSE)</f>
        <v>0</v>
      </c>
      <c r="L81" s="167">
        <f>VLOOKUP($A$1,'GLOBAL INVOICE REGISTER'!$C81:$P565,12,FALSE)</f>
        <v>1434139.2</v>
      </c>
      <c r="M81" s="167">
        <f>VLOOKUP($A$1,'GLOBAL INVOICE REGISTER'!$C81:$P565,13,FALSE)</f>
        <v>12810751.15</v>
      </c>
      <c r="N81" s="168">
        <f>VLOOKUP($A$1,'GLOBAL INVOICE REGISTER'!$C81:$P565,14,FALSE)</f>
        <v>42674</v>
      </c>
      <c r="O81">
        <f>VLOOKUP($A$1,'GLOBAL INVOICE REGISTER'!$C81:$Q565,15,FALSE)</f>
        <v>0</v>
      </c>
    </row>
    <row r="82" spans="1:15" x14ac:dyDescent="0.35">
      <c r="A82" t="str">
        <f>VLOOKUP($A$1,'GLOBAL INVOICE REGISTER'!C82:P566,1,FALSE)</f>
        <v>CERISE</v>
      </c>
      <c r="B82" t="str">
        <f>VLOOKUP($A$1,'GLOBAL INVOICE REGISTER'!C82:P566,2,FALSE)</f>
        <v>2016-08-007</v>
      </c>
      <c r="C82" t="str">
        <f>VLOOKUP($A$1,'GLOBAL INVOICE REGISTER'!$C82:$P566,3,FALSE)</f>
        <v>XAF</v>
      </c>
      <c r="D82" s="167">
        <f>VLOOKUP($A$1,'GLOBAL INVOICE REGISTER'!$C82:$P566,4,FALSE)</f>
        <v>1434139.2</v>
      </c>
      <c r="E82" s="168">
        <f>VLOOKUP($A$1,'GLOBAL INVOICE REGISTER'!$C82:$P566,5,FALSE)</f>
        <v>42550</v>
      </c>
      <c r="F82" s="168">
        <f>VLOOKUP($A$1,'GLOBAL INVOICE REGISTER'!$C82:$P566,6,FALSE)</f>
        <v>42610</v>
      </c>
      <c r="G82">
        <f>VLOOKUP($A$1,'GLOBAL INVOICE REGISTER'!$C82:$P566,7,FALSE)</f>
        <v>1608007</v>
      </c>
      <c r="H82" s="168">
        <f>VLOOKUP($A$1,'GLOBAL INVOICE REGISTER'!$C82:$P566,8,FALSE)</f>
        <v>42670</v>
      </c>
      <c r="I82" t="str">
        <f>VLOOKUP($A$1,'GLOBAL INVOICE REGISTER'!$C82:$P566,9,FALSE)</f>
        <v>XAF</v>
      </c>
      <c r="J82" s="167">
        <f>VLOOKUP($A$1,'GLOBAL INVOICE REGISTER'!$C82:$P566,10,FALSE)</f>
        <v>1434139.2</v>
      </c>
      <c r="K82" s="167">
        <f>VLOOKUP($A$1,'GLOBAL INVOICE REGISTER'!$C82:$P566,11,FALSE)</f>
        <v>0</v>
      </c>
      <c r="L82" s="167">
        <f>VLOOKUP($A$1,'GLOBAL INVOICE REGISTER'!$C82:$P566,12,FALSE)</f>
        <v>1434139.2</v>
      </c>
      <c r="M82" s="167">
        <f>VLOOKUP($A$1,'GLOBAL INVOICE REGISTER'!$C82:$P566,13,FALSE)</f>
        <v>12810751.15</v>
      </c>
      <c r="N82" s="168">
        <f>VLOOKUP($A$1,'GLOBAL INVOICE REGISTER'!$C82:$P566,14,FALSE)</f>
        <v>42674</v>
      </c>
      <c r="O82">
        <f>VLOOKUP($A$1,'GLOBAL INVOICE REGISTER'!$C82:$Q566,15,FALSE)</f>
        <v>0</v>
      </c>
    </row>
    <row r="83" spans="1:15" x14ac:dyDescent="0.35">
      <c r="A83" t="str">
        <f>VLOOKUP($A$1,'GLOBAL INVOICE REGISTER'!C83:P567,1,FALSE)</f>
        <v>CERISE</v>
      </c>
      <c r="B83" t="str">
        <f>VLOOKUP($A$1,'GLOBAL INVOICE REGISTER'!C83:P567,2,FALSE)</f>
        <v>2016-08-007</v>
      </c>
      <c r="C83" t="str">
        <f>VLOOKUP($A$1,'GLOBAL INVOICE REGISTER'!$C83:$P567,3,FALSE)</f>
        <v>XAF</v>
      </c>
      <c r="D83" s="167">
        <f>VLOOKUP($A$1,'GLOBAL INVOICE REGISTER'!$C83:$P567,4,FALSE)</f>
        <v>1434139.2</v>
      </c>
      <c r="E83" s="168">
        <f>VLOOKUP($A$1,'GLOBAL INVOICE REGISTER'!$C83:$P567,5,FALSE)</f>
        <v>42550</v>
      </c>
      <c r="F83" s="168">
        <f>VLOOKUP($A$1,'GLOBAL INVOICE REGISTER'!$C83:$P567,6,FALSE)</f>
        <v>42610</v>
      </c>
      <c r="G83">
        <f>VLOOKUP($A$1,'GLOBAL INVOICE REGISTER'!$C83:$P567,7,FALSE)</f>
        <v>1608007</v>
      </c>
      <c r="H83" s="168">
        <f>VLOOKUP($A$1,'GLOBAL INVOICE REGISTER'!$C83:$P567,8,FALSE)</f>
        <v>42670</v>
      </c>
      <c r="I83" t="str">
        <f>VLOOKUP($A$1,'GLOBAL INVOICE REGISTER'!$C83:$P567,9,FALSE)</f>
        <v>XAF</v>
      </c>
      <c r="J83" s="167">
        <f>VLOOKUP($A$1,'GLOBAL INVOICE REGISTER'!$C83:$P567,10,FALSE)</f>
        <v>1434139.2</v>
      </c>
      <c r="K83" s="167">
        <f>VLOOKUP($A$1,'GLOBAL INVOICE REGISTER'!$C83:$P567,11,FALSE)</f>
        <v>0</v>
      </c>
      <c r="L83" s="167">
        <f>VLOOKUP($A$1,'GLOBAL INVOICE REGISTER'!$C83:$P567,12,FALSE)</f>
        <v>1434139.2</v>
      </c>
      <c r="M83" s="167">
        <f>VLOOKUP($A$1,'GLOBAL INVOICE REGISTER'!$C83:$P567,13,FALSE)</f>
        <v>12810751.15</v>
      </c>
      <c r="N83" s="168">
        <f>VLOOKUP($A$1,'GLOBAL INVOICE REGISTER'!$C83:$P567,14,FALSE)</f>
        <v>42674</v>
      </c>
      <c r="O83">
        <f>VLOOKUP($A$1,'GLOBAL INVOICE REGISTER'!$C83:$Q567,15,FALSE)</f>
        <v>0</v>
      </c>
    </row>
    <row r="84" spans="1:15" x14ac:dyDescent="0.35">
      <c r="A84" t="str">
        <f>VLOOKUP($A$1,'GLOBAL INVOICE REGISTER'!C84:P568,1,FALSE)</f>
        <v>CERISE</v>
      </c>
      <c r="B84" t="str">
        <f>VLOOKUP($A$1,'GLOBAL INVOICE REGISTER'!C84:P568,2,FALSE)</f>
        <v>2016-08-007</v>
      </c>
      <c r="C84" t="str">
        <f>VLOOKUP($A$1,'GLOBAL INVOICE REGISTER'!$C84:$P568,3,FALSE)</f>
        <v>XAF</v>
      </c>
      <c r="D84" s="167">
        <f>VLOOKUP($A$1,'GLOBAL INVOICE REGISTER'!$C84:$P568,4,FALSE)</f>
        <v>1434139.2</v>
      </c>
      <c r="E84" s="168">
        <f>VLOOKUP($A$1,'GLOBAL INVOICE REGISTER'!$C84:$P568,5,FALSE)</f>
        <v>42550</v>
      </c>
      <c r="F84" s="168">
        <f>VLOOKUP($A$1,'GLOBAL INVOICE REGISTER'!$C84:$P568,6,FALSE)</f>
        <v>42610</v>
      </c>
      <c r="G84">
        <f>VLOOKUP($A$1,'GLOBAL INVOICE REGISTER'!$C84:$P568,7,FALSE)</f>
        <v>1608007</v>
      </c>
      <c r="H84" s="168">
        <f>VLOOKUP($A$1,'GLOBAL INVOICE REGISTER'!$C84:$P568,8,FALSE)</f>
        <v>42670</v>
      </c>
      <c r="I84" t="str">
        <f>VLOOKUP($A$1,'GLOBAL INVOICE REGISTER'!$C84:$P568,9,FALSE)</f>
        <v>XAF</v>
      </c>
      <c r="J84" s="167">
        <f>VLOOKUP($A$1,'GLOBAL INVOICE REGISTER'!$C84:$P568,10,FALSE)</f>
        <v>1434139.2</v>
      </c>
      <c r="K84" s="167">
        <f>VLOOKUP($A$1,'GLOBAL INVOICE REGISTER'!$C84:$P568,11,FALSE)</f>
        <v>0</v>
      </c>
      <c r="L84" s="167">
        <f>VLOOKUP($A$1,'GLOBAL INVOICE REGISTER'!$C84:$P568,12,FALSE)</f>
        <v>1434139.2</v>
      </c>
      <c r="M84" s="167">
        <f>VLOOKUP($A$1,'GLOBAL INVOICE REGISTER'!$C84:$P568,13,FALSE)</f>
        <v>12810751.15</v>
      </c>
      <c r="N84" s="168">
        <f>VLOOKUP($A$1,'GLOBAL INVOICE REGISTER'!$C84:$P568,14,FALSE)</f>
        <v>42674</v>
      </c>
      <c r="O84">
        <f>VLOOKUP($A$1,'GLOBAL INVOICE REGISTER'!$C84:$Q568,15,FALSE)</f>
        <v>0</v>
      </c>
    </row>
    <row r="85" spans="1:15" x14ac:dyDescent="0.35">
      <c r="A85" t="str">
        <f>VLOOKUP($A$1,'GLOBAL INVOICE REGISTER'!C85:P569,1,FALSE)</f>
        <v>CERISE</v>
      </c>
      <c r="B85" t="str">
        <f>VLOOKUP($A$1,'GLOBAL INVOICE REGISTER'!C85:P569,2,FALSE)</f>
        <v>2016-08-007</v>
      </c>
      <c r="C85" t="str">
        <f>VLOOKUP($A$1,'GLOBAL INVOICE REGISTER'!$C85:$P569,3,FALSE)</f>
        <v>XAF</v>
      </c>
      <c r="D85" s="167">
        <f>VLOOKUP($A$1,'GLOBAL INVOICE REGISTER'!$C85:$P569,4,FALSE)</f>
        <v>1434139.2</v>
      </c>
      <c r="E85" s="168">
        <f>VLOOKUP($A$1,'GLOBAL INVOICE REGISTER'!$C85:$P569,5,FALSE)</f>
        <v>42550</v>
      </c>
      <c r="F85" s="168">
        <f>VLOOKUP($A$1,'GLOBAL INVOICE REGISTER'!$C85:$P569,6,FALSE)</f>
        <v>42610</v>
      </c>
      <c r="G85">
        <f>VLOOKUP($A$1,'GLOBAL INVOICE REGISTER'!$C85:$P569,7,FALSE)</f>
        <v>1608007</v>
      </c>
      <c r="H85" s="168">
        <f>VLOOKUP($A$1,'GLOBAL INVOICE REGISTER'!$C85:$P569,8,FALSE)</f>
        <v>42670</v>
      </c>
      <c r="I85" t="str">
        <f>VLOOKUP($A$1,'GLOBAL INVOICE REGISTER'!$C85:$P569,9,FALSE)</f>
        <v>XAF</v>
      </c>
      <c r="J85" s="167">
        <f>VLOOKUP($A$1,'GLOBAL INVOICE REGISTER'!$C85:$P569,10,FALSE)</f>
        <v>1434139.2</v>
      </c>
      <c r="K85" s="167">
        <f>VLOOKUP($A$1,'GLOBAL INVOICE REGISTER'!$C85:$P569,11,FALSE)</f>
        <v>0</v>
      </c>
      <c r="L85" s="167">
        <f>VLOOKUP($A$1,'GLOBAL INVOICE REGISTER'!$C85:$P569,12,FALSE)</f>
        <v>1434139.2</v>
      </c>
      <c r="M85" s="167">
        <f>VLOOKUP($A$1,'GLOBAL INVOICE REGISTER'!$C85:$P569,13,FALSE)</f>
        <v>12810751.15</v>
      </c>
      <c r="N85" s="168">
        <f>VLOOKUP($A$1,'GLOBAL INVOICE REGISTER'!$C85:$P569,14,FALSE)</f>
        <v>42674</v>
      </c>
      <c r="O85">
        <f>VLOOKUP($A$1,'GLOBAL INVOICE REGISTER'!$C85:$Q569,15,FALSE)</f>
        <v>0</v>
      </c>
    </row>
    <row r="86" spans="1:15" x14ac:dyDescent="0.35">
      <c r="A86" t="str">
        <f>VLOOKUP($A$1,'GLOBAL INVOICE REGISTER'!C86:P570,1,FALSE)</f>
        <v>CERISE</v>
      </c>
      <c r="B86" t="str">
        <f>VLOOKUP($A$1,'GLOBAL INVOICE REGISTER'!C86:P570,2,FALSE)</f>
        <v>2016-08-007</v>
      </c>
      <c r="C86" t="str">
        <f>VLOOKUP($A$1,'GLOBAL INVOICE REGISTER'!$C86:$P570,3,FALSE)</f>
        <v>XAF</v>
      </c>
      <c r="D86" s="167">
        <f>VLOOKUP($A$1,'GLOBAL INVOICE REGISTER'!$C86:$P570,4,FALSE)</f>
        <v>1434139.2</v>
      </c>
      <c r="E86" s="168">
        <f>VLOOKUP($A$1,'GLOBAL INVOICE REGISTER'!$C86:$P570,5,FALSE)</f>
        <v>42550</v>
      </c>
      <c r="F86" s="168">
        <f>VLOOKUP($A$1,'GLOBAL INVOICE REGISTER'!$C86:$P570,6,FALSE)</f>
        <v>42610</v>
      </c>
      <c r="G86">
        <f>VLOOKUP($A$1,'GLOBAL INVOICE REGISTER'!$C86:$P570,7,FALSE)</f>
        <v>1608007</v>
      </c>
      <c r="H86" s="168">
        <f>VLOOKUP($A$1,'GLOBAL INVOICE REGISTER'!$C86:$P570,8,FALSE)</f>
        <v>42670</v>
      </c>
      <c r="I86" t="str">
        <f>VLOOKUP($A$1,'GLOBAL INVOICE REGISTER'!$C86:$P570,9,FALSE)</f>
        <v>XAF</v>
      </c>
      <c r="J86" s="167">
        <f>VLOOKUP($A$1,'GLOBAL INVOICE REGISTER'!$C86:$P570,10,FALSE)</f>
        <v>1434139.2</v>
      </c>
      <c r="K86" s="167">
        <f>VLOOKUP($A$1,'GLOBAL INVOICE REGISTER'!$C86:$P570,11,FALSE)</f>
        <v>0</v>
      </c>
      <c r="L86" s="167">
        <f>VLOOKUP($A$1,'GLOBAL INVOICE REGISTER'!$C86:$P570,12,FALSE)</f>
        <v>1434139.2</v>
      </c>
      <c r="M86" s="167">
        <f>VLOOKUP($A$1,'GLOBAL INVOICE REGISTER'!$C86:$P570,13,FALSE)</f>
        <v>12810751.15</v>
      </c>
      <c r="N86" s="168">
        <f>VLOOKUP($A$1,'GLOBAL INVOICE REGISTER'!$C86:$P570,14,FALSE)</f>
        <v>42674</v>
      </c>
      <c r="O86">
        <f>VLOOKUP($A$1,'GLOBAL INVOICE REGISTER'!$C86:$Q570,15,FALSE)</f>
        <v>0</v>
      </c>
    </row>
    <row r="87" spans="1:15" x14ac:dyDescent="0.35">
      <c r="A87" t="str">
        <f>VLOOKUP($A$1,'GLOBAL INVOICE REGISTER'!C87:P571,1,FALSE)</f>
        <v>CERISE</v>
      </c>
      <c r="B87" t="str">
        <f>VLOOKUP($A$1,'GLOBAL INVOICE REGISTER'!C87:P571,2,FALSE)</f>
        <v>2016-08-008</v>
      </c>
      <c r="C87" t="str">
        <f>VLOOKUP($A$1,'GLOBAL INVOICE REGISTER'!$C87:$P571,3,FALSE)</f>
        <v>XAF</v>
      </c>
      <c r="D87" s="167">
        <f>VLOOKUP($A$1,'GLOBAL INVOICE REGISTER'!$C87:$P571,4,FALSE)</f>
        <v>75546</v>
      </c>
      <c r="E87" s="168">
        <f>VLOOKUP($A$1,'GLOBAL INVOICE REGISTER'!$C87:$P571,5,FALSE)</f>
        <v>42578</v>
      </c>
      <c r="F87" s="168">
        <f>VLOOKUP($A$1,'GLOBAL INVOICE REGISTER'!$C87:$P571,6,FALSE)</f>
        <v>42638</v>
      </c>
      <c r="G87">
        <f>VLOOKUP($A$1,'GLOBAL INVOICE REGISTER'!$C87:$P571,7,FALSE)</f>
        <v>1608008</v>
      </c>
      <c r="H87" s="168">
        <f>VLOOKUP($A$1,'GLOBAL INVOICE REGISTER'!$C87:$P571,8,FALSE)</f>
        <v>42670</v>
      </c>
      <c r="I87" t="str">
        <f>VLOOKUP($A$1,'GLOBAL INVOICE REGISTER'!$C87:$P571,9,FALSE)</f>
        <v>XAF</v>
      </c>
      <c r="J87" s="167">
        <f>VLOOKUP($A$1,'GLOBAL INVOICE REGISTER'!$C87:$P571,10,FALSE)</f>
        <v>75546</v>
      </c>
      <c r="K87" s="167">
        <f>VLOOKUP($A$1,'GLOBAL INVOICE REGISTER'!$C87:$P571,11,FALSE)</f>
        <v>0</v>
      </c>
      <c r="L87" s="167">
        <f>VLOOKUP($A$1,'GLOBAL INVOICE REGISTER'!$C87:$P571,12,FALSE)</f>
        <v>75546</v>
      </c>
      <c r="M87" s="167">
        <f>VLOOKUP($A$1,'GLOBAL INVOICE REGISTER'!$C87:$P571,13,FALSE)</f>
        <v>12810751.15</v>
      </c>
      <c r="N87" s="168">
        <f>VLOOKUP($A$1,'GLOBAL INVOICE REGISTER'!$C87:$P571,14,FALSE)</f>
        <v>42674</v>
      </c>
      <c r="O87">
        <f>VLOOKUP($A$1,'GLOBAL INVOICE REGISTER'!$C87:$Q571,15,FALSE)</f>
        <v>0</v>
      </c>
    </row>
    <row r="88" spans="1:15" x14ac:dyDescent="0.35">
      <c r="A88" t="str">
        <f>VLOOKUP($A$1,'GLOBAL INVOICE REGISTER'!C88:P572,1,FALSE)</f>
        <v>CERISE</v>
      </c>
      <c r="B88" t="str">
        <f>VLOOKUP($A$1,'GLOBAL INVOICE REGISTER'!C88:P572,2,FALSE)</f>
        <v>2016-08-009</v>
      </c>
      <c r="C88" t="str">
        <f>VLOOKUP($A$1,'GLOBAL INVOICE REGISTER'!$C88:$P572,3,FALSE)</f>
        <v>XAF</v>
      </c>
      <c r="D88" s="167">
        <f>VLOOKUP($A$1,'GLOBAL INVOICE REGISTER'!$C88:$P572,4,FALSE)</f>
        <v>550663.6</v>
      </c>
      <c r="E88" s="168">
        <f>VLOOKUP($A$1,'GLOBAL INVOICE REGISTER'!$C88:$P572,5,FALSE)</f>
        <v>42550</v>
      </c>
      <c r="F88" s="168">
        <f>VLOOKUP($A$1,'GLOBAL INVOICE REGISTER'!$C88:$P572,6,FALSE)</f>
        <v>42610</v>
      </c>
      <c r="G88">
        <f>VLOOKUP($A$1,'GLOBAL INVOICE REGISTER'!$C88:$P572,7,FALSE)</f>
        <v>1608009</v>
      </c>
      <c r="H88" s="168">
        <f>VLOOKUP($A$1,'GLOBAL INVOICE REGISTER'!$C88:$P572,8,FALSE)</f>
        <v>42670</v>
      </c>
      <c r="I88" t="str">
        <f>VLOOKUP($A$1,'GLOBAL INVOICE REGISTER'!$C88:$P572,9,FALSE)</f>
        <v>XAF</v>
      </c>
      <c r="J88" s="167">
        <f>VLOOKUP($A$1,'GLOBAL INVOICE REGISTER'!$C88:$P572,10,FALSE)</f>
        <v>550663.76</v>
      </c>
      <c r="K88" s="167">
        <f>VLOOKUP($A$1,'GLOBAL INVOICE REGISTER'!$C88:$P572,11,FALSE)</f>
        <v>0</v>
      </c>
      <c r="L88" s="167">
        <f>VLOOKUP($A$1,'GLOBAL INVOICE REGISTER'!$C88:$P572,12,FALSE)</f>
        <v>550663.76</v>
      </c>
      <c r="M88" s="167">
        <f>VLOOKUP($A$1,'GLOBAL INVOICE REGISTER'!$C88:$P572,13,FALSE)</f>
        <v>12810751.15</v>
      </c>
      <c r="N88" s="168">
        <f>VLOOKUP($A$1,'GLOBAL INVOICE REGISTER'!$C88:$P572,14,FALSE)</f>
        <v>42674</v>
      </c>
      <c r="O88">
        <f>VLOOKUP($A$1,'GLOBAL INVOICE REGISTER'!$C88:$Q572,15,FALSE)</f>
        <v>0</v>
      </c>
    </row>
    <row r="89" spans="1:15" x14ac:dyDescent="0.35">
      <c r="A89" t="str">
        <f>VLOOKUP($A$1,'GLOBAL INVOICE REGISTER'!C89:P573,1,FALSE)</f>
        <v>CERISE</v>
      </c>
      <c r="B89" t="str">
        <f>VLOOKUP($A$1,'GLOBAL INVOICE REGISTER'!C89:P573,2,FALSE)</f>
        <v>2016-08-010</v>
      </c>
      <c r="C89" t="str">
        <f>VLOOKUP($A$1,'GLOBAL INVOICE REGISTER'!$C89:$P573,3,FALSE)</f>
        <v>XAF</v>
      </c>
      <c r="D89" s="167">
        <f>VLOOKUP($A$1,'GLOBAL INVOICE REGISTER'!$C89:$P573,4,FALSE)</f>
        <v>56160</v>
      </c>
      <c r="E89" s="168">
        <f>VLOOKUP($A$1,'GLOBAL INVOICE REGISTER'!$C89:$P573,5,FALSE)</f>
        <v>42578</v>
      </c>
      <c r="F89" s="168">
        <f>VLOOKUP($A$1,'GLOBAL INVOICE REGISTER'!$C89:$P573,6,FALSE)</f>
        <v>42638</v>
      </c>
      <c r="G89">
        <f>VLOOKUP($A$1,'GLOBAL INVOICE REGISTER'!$C89:$P573,7,FALSE)</f>
        <v>1608010</v>
      </c>
      <c r="H89" s="168">
        <f>VLOOKUP($A$1,'GLOBAL INVOICE REGISTER'!$C89:$P573,8,FALSE)</f>
        <v>42670</v>
      </c>
      <c r="I89" t="str">
        <f>VLOOKUP($A$1,'GLOBAL INVOICE REGISTER'!$C89:$P573,9,FALSE)</f>
        <v>XAF</v>
      </c>
      <c r="J89" s="167">
        <f>VLOOKUP($A$1,'GLOBAL INVOICE REGISTER'!$C89:$P573,10,FALSE)</f>
        <v>56160</v>
      </c>
      <c r="K89" s="167">
        <f>VLOOKUP($A$1,'GLOBAL INVOICE REGISTER'!$C89:$P573,11,FALSE)</f>
        <v>0</v>
      </c>
      <c r="L89" s="167">
        <f>VLOOKUP($A$1,'GLOBAL INVOICE REGISTER'!$C89:$P573,12,FALSE)</f>
        <v>56160</v>
      </c>
      <c r="M89" s="167">
        <f>VLOOKUP($A$1,'GLOBAL INVOICE REGISTER'!$C89:$P573,13,FALSE)</f>
        <v>12810751.15</v>
      </c>
      <c r="N89" s="168">
        <f>VLOOKUP($A$1,'GLOBAL INVOICE REGISTER'!$C89:$P573,14,FALSE)</f>
        <v>42674</v>
      </c>
      <c r="O89">
        <f>VLOOKUP($A$1,'GLOBAL INVOICE REGISTER'!$C89:$Q573,15,FALSE)</f>
        <v>0</v>
      </c>
    </row>
    <row r="90" spans="1:15" x14ac:dyDescent="0.35">
      <c r="A90" t="str">
        <f>VLOOKUP($A$1,'GLOBAL INVOICE REGISTER'!C90:P574,1,FALSE)</f>
        <v>CERISE</v>
      </c>
      <c r="B90" t="str">
        <f>VLOOKUP($A$1,'GLOBAL INVOICE REGISTER'!C90:P574,2,FALSE)</f>
        <v>2016-08-011</v>
      </c>
      <c r="C90" t="str">
        <f>VLOOKUP($A$1,'GLOBAL INVOICE REGISTER'!$C90:$P574,3,FALSE)</f>
        <v>XAF</v>
      </c>
      <c r="D90" s="167">
        <f>VLOOKUP($A$1,'GLOBAL INVOICE REGISTER'!$C90:$P574,4,FALSE)</f>
        <v>3788</v>
      </c>
      <c r="E90" s="168">
        <f>VLOOKUP($A$1,'GLOBAL INVOICE REGISTER'!$C90:$P574,5,FALSE)</f>
        <v>42578</v>
      </c>
      <c r="F90" s="168">
        <f>VLOOKUP($A$1,'GLOBAL INVOICE REGISTER'!$C90:$P574,6,FALSE)</f>
        <v>42638</v>
      </c>
      <c r="G90">
        <f>VLOOKUP($A$1,'GLOBAL INVOICE REGISTER'!$C90:$P574,7,FALSE)</f>
        <v>1608011</v>
      </c>
      <c r="H90" s="168">
        <f>VLOOKUP($A$1,'GLOBAL INVOICE REGISTER'!$C90:$P574,8,FALSE)</f>
        <v>42670</v>
      </c>
      <c r="I90" t="str">
        <f>VLOOKUP($A$1,'GLOBAL INVOICE REGISTER'!$C90:$P574,9,FALSE)</f>
        <v>XAF</v>
      </c>
      <c r="J90" s="167">
        <f>VLOOKUP($A$1,'GLOBAL INVOICE REGISTER'!$C90:$P574,10,FALSE)</f>
        <v>3788</v>
      </c>
      <c r="K90" s="167">
        <f>VLOOKUP($A$1,'GLOBAL INVOICE REGISTER'!$C90:$P574,11,FALSE)</f>
        <v>0</v>
      </c>
      <c r="L90" s="167">
        <f>VLOOKUP($A$1,'GLOBAL INVOICE REGISTER'!$C90:$P574,12,FALSE)</f>
        <v>3788</v>
      </c>
      <c r="M90" s="167">
        <f>VLOOKUP($A$1,'GLOBAL INVOICE REGISTER'!$C90:$P574,13,FALSE)</f>
        <v>12810751.15</v>
      </c>
      <c r="N90" s="168">
        <f>VLOOKUP($A$1,'GLOBAL INVOICE REGISTER'!$C90:$P574,14,FALSE)</f>
        <v>42674</v>
      </c>
      <c r="O90">
        <f>VLOOKUP($A$1,'GLOBAL INVOICE REGISTER'!$C90:$Q574,15,FALSE)</f>
        <v>0</v>
      </c>
    </row>
    <row r="91" spans="1:15" x14ac:dyDescent="0.35">
      <c r="A91" t="str">
        <f>VLOOKUP($A$1,'GLOBAL INVOICE REGISTER'!C91:P575,1,FALSE)</f>
        <v>CERISE</v>
      </c>
      <c r="B91" t="str">
        <f>VLOOKUP($A$1,'GLOBAL INVOICE REGISTER'!C91:P575,2,FALSE)</f>
        <v>2016-08-012</v>
      </c>
      <c r="C91" t="str">
        <f>VLOOKUP($A$1,'GLOBAL INVOICE REGISTER'!$C91:$P575,3,FALSE)</f>
        <v>XAF</v>
      </c>
      <c r="D91" s="167">
        <f>VLOOKUP($A$1,'GLOBAL INVOICE REGISTER'!$C91:$P575,4,FALSE)</f>
        <v>327465</v>
      </c>
      <c r="E91" s="168">
        <f>VLOOKUP($A$1,'GLOBAL INVOICE REGISTER'!$C91:$P575,5,FALSE)</f>
        <v>42578</v>
      </c>
      <c r="F91" s="168">
        <f>VLOOKUP($A$1,'GLOBAL INVOICE REGISTER'!$C91:$P575,6,FALSE)</f>
        <v>42638</v>
      </c>
      <c r="G91">
        <f>VLOOKUP($A$1,'GLOBAL INVOICE REGISTER'!$C91:$P575,7,FALSE)</f>
        <v>1608012</v>
      </c>
      <c r="H91" s="168">
        <f>VLOOKUP($A$1,'GLOBAL INVOICE REGISTER'!$C91:$P575,8,FALSE)</f>
        <v>42670</v>
      </c>
      <c r="I91" t="str">
        <f>VLOOKUP($A$1,'GLOBAL INVOICE REGISTER'!$C91:$P575,9,FALSE)</f>
        <v>XAF</v>
      </c>
      <c r="J91" s="167">
        <f>VLOOKUP($A$1,'GLOBAL INVOICE REGISTER'!$C91:$P575,10,FALSE)</f>
        <v>327465</v>
      </c>
      <c r="K91" s="167">
        <f>VLOOKUP($A$1,'GLOBAL INVOICE REGISTER'!$C91:$P575,11,FALSE)</f>
        <v>0</v>
      </c>
      <c r="L91" s="167">
        <f>VLOOKUP($A$1,'GLOBAL INVOICE REGISTER'!$C91:$P575,12,FALSE)</f>
        <v>327465</v>
      </c>
      <c r="M91" s="167">
        <f>VLOOKUP($A$1,'GLOBAL INVOICE REGISTER'!$C91:$P575,13,FALSE)</f>
        <v>12810751.15</v>
      </c>
      <c r="N91" s="168">
        <f>VLOOKUP($A$1,'GLOBAL INVOICE REGISTER'!$C91:$P575,14,FALSE)</f>
        <v>42674</v>
      </c>
      <c r="O91">
        <f>VLOOKUP($A$1,'GLOBAL INVOICE REGISTER'!$C91:$Q575,15,FALSE)</f>
        <v>0</v>
      </c>
    </row>
    <row r="92" spans="1:15" x14ac:dyDescent="0.35">
      <c r="A92" t="str">
        <f>VLOOKUP($A$1,'GLOBAL INVOICE REGISTER'!C92:P576,1,FALSE)</f>
        <v>CERISE</v>
      </c>
      <c r="B92" t="str">
        <f>VLOOKUP($A$1,'GLOBAL INVOICE REGISTER'!C92:P576,2,FALSE)</f>
        <v>2016-08-013</v>
      </c>
      <c r="C92" t="str">
        <f>VLOOKUP($A$1,'GLOBAL INVOICE REGISTER'!$C92:$P576,3,FALSE)</f>
        <v>XAF</v>
      </c>
      <c r="D92" s="167">
        <f>VLOOKUP($A$1,'GLOBAL INVOICE REGISTER'!$C92:$P576,4,FALSE)</f>
        <v>105000</v>
      </c>
      <c r="E92" s="168">
        <f>VLOOKUP($A$1,'GLOBAL INVOICE REGISTER'!$C92:$P576,5,FALSE)</f>
        <v>42578</v>
      </c>
      <c r="F92" s="168">
        <f>VLOOKUP($A$1,'GLOBAL INVOICE REGISTER'!$C92:$P576,6,FALSE)</f>
        <v>42638</v>
      </c>
      <c r="G92">
        <f>VLOOKUP($A$1,'GLOBAL INVOICE REGISTER'!$C92:$P576,7,FALSE)</f>
        <v>1608013</v>
      </c>
      <c r="H92" s="168">
        <f>VLOOKUP($A$1,'GLOBAL INVOICE REGISTER'!$C92:$P576,8,FALSE)</f>
        <v>42670</v>
      </c>
      <c r="I92" t="str">
        <f>VLOOKUP($A$1,'GLOBAL INVOICE REGISTER'!$C92:$P576,9,FALSE)</f>
        <v>XAF</v>
      </c>
      <c r="J92" s="167">
        <f>VLOOKUP($A$1,'GLOBAL INVOICE REGISTER'!$C92:$P576,10,FALSE)</f>
        <v>105000</v>
      </c>
      <c r="K92" s="167">
        <f>VLOOKUP($A$1,'GLOBAL INVOICE REGISTER'!$C92:$P576,11,FALSE)</f>
        <v>0</v>
      </c>
      <c r="L92" s="167">
        <f>VLOOKUP($A$1,'GLOBAL INVOICE REGISTER'!$C92:$P576,12,FALSE)</f>
        <v>105000</v>
      </c>
      <c r="M92" s="167">
        <f>VLOOKUP($A$1,'GLOBAL INVOICE REGISTER'!$C92:$P576,13,FALSE)</f>
        <v>12810751.15</v>
      </c>
      <c r="N92" s="168">
        <f>VLOOKUP($A$1,'GLOBAL INVOICE REGISTER'!$C92:$P576,14,FALSE)</f>
        <v>42674</v>
      </c>
      <c r="O92">
        <f>VLOOKUP($A$1,'GLOBAL INVOICE REGISTER'!$C92:$Q576,15,FALSE)</f>
        <v>0</v>
      </c>
    </row>
    <row r="93" spans="1:15" x14ac:dyDescent="0.35">
      <c r="A93" t="str">
        <f>VLOOKUP($A$1,'GLOBAL INVOICE REGISTER'!C93:P577,1,FALSE)</f>
        <v>CERISE</v>
      </c>
      <c r="B93" t="str">
        <f>VLOOKUP($A$1,'GLOBAL INVOICE REGISTER'!C93:P577,2,FALSE)</f>
        <v>2016-08-014</v>
      </c>
      <c r="C93" t="str">
        <f>VLOOKUP($A$1,'GLOBAL INVOICE REGISTER'!$C93:$P577,3,FALSE)</f>
        <v>XAF</v>
      </c>
      <c r="D93" s="167">
        <f>VLOOKUP($A$1,'GLOBAL INVOICE REGISTER'!$C93:$P577,4,FALSE)</f>
        <v>977133.69</v>
      </c>
      <c r="E93" s="168">
        <f>VLOOKUP($A$1,'GLOBAL INVOICE REGISTER'!$C93:$P577,5,FALSE)</f>
        <v>42578</v>
      </c>
      <c r="F93" s="168">
        <f>VLOOKUP($A$1,'GLOBAL INVOICE REGISTER'!$C93:$P577,6,FALSE)</f>
        <v>42638</v>
      </c>
      <c r="G93">
        <f>VLOOKUP($A$1,'GLOBAL INVOICE REGISTER'!$C93:$P577,7,FALSE)</f>
        <v>1608014</v>
      </c>
      <c r="H93" s="168">
        <f>VLOOKUP($A$1,'GLOBAL INVOICE REGISTER'!$C93:$P577,8,FALSE)</f>
        <v>42670</v>
      </c>
      <c r="I93" t="str">
        <f>VLOOKUP($A$1,'GLOBAL INVOICE REGISTER'!$C93:$P577,9,FALSE)</f>
        <v>XAF</v>
      </c>
      <c r="J93" s="167">
        <f>VLOOKUP($A$1,'GLOBAL INVOICE REGISTER'!$C93:$P577,10,FALSE)</f>
        <v>977133.69</v>
      </c>
      <c r="K93" s="167">
        <f>VLOOKUP($A$1,'GLOBAL INVOICE REGISTER'!$C93:$P577,11,FALSE)</f>
        <v>0</v>
      </c>
      <c r="L93" s="167">
        <f>VLOOKUP($A$1,'GLOBAL INVOICE REGISTER'!$C93:$P577,12,FALSE)</f>
        <v>977133.69</v>
      </c>
      <c r="M93" s="167">
        <f>VLOOKUP($A$1,'GLOBAL INVOICE REGISTER'!$C93:$P577,13,FALSE)</f>
        <v>12810751.15</v>
      </c>
      <c r="N93" s="168">
        <f>VLOOKUP($A$1,'GLOBAL INVOICE REGISTER'!$C93:$P577,14,FALSE)</f>
        <v>42674</v>
      </c>
      <c r="O93">
        <f>VLOOKUP($A$1,'GLOBAL INVOICE REGISTER'!$C93:$Q577,15,FALSE)</f>
        <v>0</v>
      </c>
    </row>
    <row r="94" spans="1:15" x14ac:dyDescent="0.35">
      <c r="A94" t="str">
        <f>VLOOKUP($A$1,'GLOBAL INVOICE REGISTER'!C94:P578,1,FALSE)</f>
        <v>CERISE</v>
      </c>
      <c r="B94" t="str">
        <f>VLOOKUP($A$1,'GLOBAL INVOICE REGISTER'!C94:P578,2,FALSE)</f>
        <v>2016-08-014</v>
      </c>
      <c r="C94" t="str">
        <f>VLOOKUP($A$1,'GLOBAL INVOICE REGISTER'!$C94:$P578,3,FALSE)</f>
        <v>XAF</v>
      </c>
      <c r="D94" s="167">
        <f>VLOOKUP($A$1,'GLOBAL INVOICE REGISTER'!$C94:$P578,4,FALSE)</f>
        <v>977133.69</v>
      </c>
      <c r="E94" s="168">
        <f>VLOOKUP($A$1,'GLOBAL INVOICE REGISTER'!$C94:$P578,5,FALSE)</f>
        <v>42578</v>
      </c>
      <c r="F94" s="168">
        <f>VLOOKUP($A$1,'GLOBAL INVOICE REGISTER'!$C94:$P578,6,FALSE)</f>
        <v>42638</v>
      </c>
      <c r="G94">
        <f>VLOOKUP($A$1,'GLOBAL INVOICE REGISTER'!$C94:$P578,7,FALSE)</f>
        <v>1608014</v>
      </c>
      <c r="H94" s="168">
        <f>VLOOKUP($A$1,'GLOBAL INVOICE REGISTER'!$C94:$P578,8,FALSE)</f>
        <v>42670</v>
      </c>
      <c r="I94" t="str">
        <f>VLOOKUP($A$1,'GLOBAL INVOICE REGISTER'!$C94:$P578,9,FALSE)</f>
        <v>XAF</v>
      </c>
      <c r="J94" s="167">
        <f>VLOOKUP($A$1,'GLOBAL INVOICE REGISTER'!$C94:$P578,10,FALSE)</f>
        <v>977133.69</v>
      </c>
      <c r="K94" s="167">
        <f>VLOOKUP($A$1,'GLOBAL INVOICE REGISTER'!$C94:$P578,11,FALSE)</f>
        <v>0</v>
      </c>
      <c r="L94" s="167">
        <f>VLOOKUP($A$1,'GLOBAL INVOICE REGISTER'!$C94:$P578,12,FALSE)</f>
        <v>977133.69</v>
      </c>
      <c r="M94" s="167">
        <f>VLOOKUP($A$1,'GLOBAL INVOICE REGISTER'!$C94:$P578,13,FALSE)</f>
        <v>12810751.15</v>
      </c>
      <c r="N94" s="168">
        <f>VLOOKUP($A$1,'GLOBAL INVOICE REGISTER'!$C94:$P578,14,FALSE)</f>
        <v>42674</v>
      </c>
      <c r="O94">
        <f>VLOOKUP($A$1,'GLOBAL INVOICE REGISTER'!$C94:$Q578,15,FALSE)</f>
        <v>0</v>
      </c>
    </row>
    <row r="95" spans="1:15" x14ac:dyDescent="0.35">
      <c r="A95" t="str">
        <f>VLOOKUP($A$1,'GLOBAL INVOICE REGISTER'!C95:P579,1,FALSE)</f>
        <v>CERISE</v>
      </c>
      <c r="B95" t="str">
        <f>VLOOKUP($A$1,'GLOBAL INVOICE REGISTER'!C95:P579,2,FALSE)</f>
        <v>2016-08-014</v>
      </c>
      <c r="C95" t="str">
        <f>VLOOKUP($A$1,'GLOBAL INVOICE REGISTER'!$C95:$P579,3,FALSE)</f>
        <v>XAF</v>
      </c>
      <c r="D95" s="167">
        <f>VLOOKUP($A$1,'GLOBAL INVOICE REGISTER'!$C95:$P579,4,FALSE)</f>
        <v>977133.69</v>
      </c>
      <c r="E95" s="168">
        <f>VLOOKUP($A$1,'GLOBAL INVOICE REGISTER'!$C95:$P579,5,FALSE)</f>
        <v>42578</v>
      </c>
      <c r="F95" s="168">
        <f>VLOOKUP($A$1,'GLOBAL INVOICE REGISTER'!$C95:$P579,6,FALSE)</f>
        <v>42638</v>
      </c>
      <c r="G95">
        <f>VLOOKUP($A$1,'GLOBAL INVOICE REGISTER'!$C95:$P579,7,FALSE)</f>
        <v>1608014</v>
      </c>
      <c r="H95" s="168">
        <f>VLOOKUP($A$1,'GLOBAL INVOICE REGISTER'!$C95:$P579,8,FALSE)</f>
        <v>42670</v>
      </c>
      <c r="I95" t="str">
        <f>VLOOKUP($A$1,'GLOBAL INVOICE REGISTER'!$C95:$P579,9,FALSE)</f>
        <v>XAF</v>
      </c>
      <c r="J95" s="167">
        <f>VLOOKUP($A$1,'GLOBAL INVOICE REGISTER'!$C95:$P579,10,FALSE)</f>
        <v>977133.69</v>
      </c>
      <c r="K95" s="167">
        <f>VLOOKUP($A$1,'GLOBAL INVOICE REGISTER'!$C95:$P579,11,FALSE)</f>
        <v>0</v>
      </c>
      <c r="L95" s="167">
        <f>VLOOKUP($A$1,'GLOBAL INVOICE REGISTER'!$C95:$P579,12,FALSE)</f>
        <v>977133.69</v>
      </c>
      <c r="M95" s="167">
        <f>VLOOKUP($A$1,'GLOBAL INVOICE REGISTER'!$C95:$P579,13,FALSE)</f>
        <v>12810751.15</v>
      </c>
      <c r="N95" s="168">
        <f>VLOOKUP($A$1,'GLOBAL INVOICE REGISTER'!$C95:$P579,14,FALSE)</f>
        <v>42674</v>
      </c>
      <c r="O95">
        <f>VLOOKUP($A$1,'GLOBAL INVOICE REGISTER'!$C95:$Q579,15,FALSE)</f>
        <v>0</v>
      </c>
    </row>
    <row r="96" spans="1:15" x14ac:dyDescent="0.35">
      <c r="A96" t="str">
        <f>VLOOKUP($A$1,'GLOBAL INVOICE REGISTER'!C96:P580,1,FALSE)</f>
        <v>CERISE</v>
      </c>
      <c r="B96" t="str">
        <f>VLOOKUP($A$1,'GLOBAL INVOICE REGISTER'!C96:P580,2,FALSE)</f>
        <v>2016-08-014</v>
      </c>
      <c r="C96" t="str">
        <f>VLOOKUP($A$1,'GLOBAL INVOICE REGISTER'!$C96:$P580,3,FALSE)</f>
        <v>XAF</v>
      </c>
      <c r="D96" s="167">
        <f>VLOOKUP($A$1,'GLOBAL INVOICE REGISTER'!$C96:$P580,4,FALSE)</f>
        <v>977133.69</v>
      </c>
      <c r="E96" s="168">
        <f>VLOOKUP($A$1,'GLOBAL INVOICE REGISTER'!$C96:$P580,5,FALSE)</f>
        <v>42578</v>
      </c>
      <c r="F96" s="168">
        <f>VLOOKUP($A$1,'GLOBAL INVOICE REGISTER'!$C96:$P580,6,FALSE)</f>
        <v>42638</v>
      </c>
      <c r="G96">
        <f>VLOOKUP($A$1,'GLOBAL INVOICE REGISTER'!$C96:$P580,7,FALSE)</f>
        <v>1608014</v>
      </c>
      <c r="H96" s="168">
        <f>VLOOKUP($A$1,'GLOBAL INVOICE REGISTER'!$C96:$P580,8,FALSE)</f>
        <v>42670</v>
      </c>
      <c r="I96" t="str">
        <f>VLOOKUP($A$1,'GLOBAL INVOICE REGISTER'!$C96:$P580,9,FALSE)</f>
        <v>XAF</v>
      </c>
      <c r="J96" s="167">
        <f>VLOOKUP($A$1,'GLOBAL INVOICE REGISTER'!$C96:$P580,10,FALSE)</f>
        <v>977133.69</v>
      </c>
      <c r="K96" s="167">
        <f>VLOOKUP($A$1,'GLOBAL INVOICE REGISTER'!$C96:$P580,11,FALSE)</f>
        <v>0</v>
      </c>
      <c r="L96" s="167">
        <f>VLOOKUP($A$1,'GLOBAL INVOICE REGISTER'!$C96:$P580,12,FALSE)</f>
        <v>977133.69</v>
      </c>
      <c r="M96" s="167">
        <f>VLOOKUP($A$1,'GLOBAL INVOICE REGISTER'!$C96:$P580,13,FALSE)</f>
        <v>12810751.15</v>
      </c>
      <c r="N96" s="168">
        <f>VLOOKUP($A$1,'GLOBAL INVOICE REGISTER'!$C96:$P580,14,FALSE)</f>
        <v>42674</v>
      </c>
      <c r="O96">
        <f>VLOOKUP($A$1,'GLOBAL INVOICE REGISTER'!$C96:$Q580,15,FALSE)</f>
        <v>0</v>
      </c>
    </row>
    <row r="97" spans="1:15" x14ac:dyDescent="0.35">
      <c r="A97" t="str">
        <f>VLOOKUP($A$1,'GLOBAL INVOICE REGISTER'!C97:P581,1,FALSE)</f>
        <v>CERISE</v>
      </c>
      <c r="B97" t="str">
        <f>VLOOKUP($A$1,'GLOBAL INVOICE REGISTER'!C97:P581,2,FALSE)</f>
        <v>2016-08-014</v>
      </c>
      <c r="C97" t="str">
        <f>VLOOKUP($A$1,'GLOBAL INVOICE REGISTER'!$C97:$P581,3,FALSE)</f>
        <v>XAF</v>
      </c>
      <c r="D97" s="167">
        <f>VLOOKUP($A$1,'GLOBAL INVOICE REGISTER'!$C97:$P581,4,FALSE)</f>
        <v>977133.69</v>
      </c>
      <c r="E97" s="168">
        <f>VLOOKUP($A$1,'GLOBAL INVOICE REGISTER'!$C97:$P581,5,FALSE)</f>
        <v>42578</v>
      </c>
      <c r="F97" s="168">
        <f>VLOOKUP($A$1,'GLOBAL INVOICE REGISTER'!$C97:$P581,6,FALSE)</f>
        <v>42638</v>
      </c>
      <c r="G97">
        <f>VLOOKUP($A$1,'GLOBAL INVOICE REGISTER'!$C97:$P581,7,FALSE)</f>
        <v>1608014</v>
      </c>
      <c r="H97" s="168">
        <f>VLOOKUP($A$1,'GLOBAL INVOICE REGISTER'!$C97:$P581,8,FALSE)</f>
        <v>42670</v>
      </c>
      <c r="I97" t="str">
        <f>VLOOKUP($A$1,'GLOBAL INVOICE REGISTER'!$C97:$P581,9,FALSE)</f>
        <v>XAF</v>
      </c>
      <c r="J97" s="167">
        <f>VLOOKUP($A$1,'GLOBAL INVOICE REGISTER'!$C97:$P581,10,FALSE)</f>
        <v>977133.69</v>
      </c>
      <c r="K97" s="167">
        <f>VLOOKUP($A$1,'GLOBAL INVOICE REGISTER'!$C97:$P581,11,FALSE)</f>
        <v>0</v>
      </c>
      <c r="L97" s="167">
        <f>VLOOKUP($A$1,'GLOBAL INVOICE REGISTER'!$C97:$P581,12,FALSE)</f>
        <v>977133.69</v>
      </c>
      <c r="M97" s="167">
        <f>VLOOKUP($A$1,'GLOBAL INVOICE REGISTER'!$C97:$P581,13,FALSE)</f>
        <v>12810751.15</v>
      </c>
      <c r="N97" s="168">
        <f>VLOOKUP($A$1,'GLOBAL INVOICE REGISTER'!$C97:$P581,14,FALSE)</f>
        <v>42674</v>
      </c>
      <c r="O97">
        <f>VLOOKUP($A$1,'GLOBAL INVOICE REGISTER'!$C97:$Q581,15,FALSE)</f>
        <v>0</v>
      </c>
    </row>
    <row r="98" spans="1:15" x14ac:dyDescent="0.35">
      <c r="A98" t="str">
        <f>VLOOKUP($A$1,'GLOBAL INVOICE REGISTER'!C98:P582,1,FALSE)</f>
        <v>CERISE</v>
      </c>
      <c r="B98" t="str">
        <f>VLOOKUP($A$1,'GLOBAL INVOICE REGISTER'!C98:P582,2,FALSE)</f>
        <v>2016-08-014</v>
      </c>
      <c r="C98" t="str">
        <f>VLOOKUP($A$1,'GLOBAL INVOICE REGISTER'!$C98:$P582,3,FALSE)</f>
        <v>XAF</v>
      </c>
      <c r="D98" s="167">
        <f>VLOOKUP($A$1,'GLOBAL INVOICE REGISTER'!$C98:$P582,4,FALSE)</f>
        <v>977133.69</v>
      </c>
      <c r="E98" s="168">
        <f>VLOOKUP($A$1,'GLOBAL INVOICE REGISTER'!$C98:$P582,5,FALSE)</f>
        <v>42578</v>
      </c>
      <c r="F98" s="168">
        <f>VLOOKUP($A$1,'GLOBAL INVOICE REGISTER'!$C98:$P582,6,FALSE)</f>
        <v>42638</v>
      </c>
      <c r="G98">
        <f>VLOOKUP($A$1,'GLOBAL INVOICE REGISTER'!$C98:$P582,7,FALSE)</f>
        <v>1608014</v>
      </c>
      <c r="H98" s="168">
        <f>VLOOKUP($A$1,'GLOBAL INVOICE REGISTER'!$C98:$P582,8,FALSE)</f>
        <v>42670</v>
      </c>
      <c r="I98" t="str">
        <f>VLOOKUP($A$1,'GLOBAL INVOICE REGISTER'!$C98:$P582,9,FALSE)</f>
        <v>XAF</v>
      </c>
      <c r="J98" s="167">
        <f>VLOOKUP($A$1,'GLOBAL INVOICE REGISTER'!$C98:$P582,10,FALSE)</f>
        <v>977133.69</v>
      </c>
      <c r="K98" s="167">
        <f>VLOOKUP($A$1,'GLOBAL INVOICE REGISTER'!$C98:$P582,11,FALSE)</f>
        <v>0</v>
      </c>
      <c r="L98" s="167">
        <f>VLOOKUP($A$1,'GLOBAL INVOICE REGISTER'!$C98:$P582,12,FALSE)</f>
        <v>977133.69</v>
      </c>
      <c r="M98" s="167">
        <f>VLOOKUP($A$1,'GLOBAL INVOICE REGISTER'!$C98:$P582,13,FALSE)</f>
        <v>12810751.15</v>
      </c>
      <c r="N98" s="168">
        <f>VLOOKUP($A$1,'GLOBAL INVOICE REGISTER'!$C98:$P582,14,FALSE)</f>
        <v>42674</v>
      </c>
      <c r="O98">
        <f>VLOOKUP($A$1,'GLOBAL INVOICE REGISTER'!$C98:$Q582,15,FALSE)</f>
        <v>0</v>
      </c>
    </row>
    <row r="99" spans="1:15" x14ac:dyDescent="0.35">
      <c r="A99" t="str">
        <f>VLOOKUP($A$1,'GLOBAL INVOICE REGISTER'!C99:P583,1,FALSE)</f>
        <v>CERISE</v>
      </c>
      <c r="B99" t="str">
        <f>VLOOKUP($A$1,'GLOBAL INVOICE REGISTER'!C99:P583,2,FALSE)</f>
        <v>2016-08-014</v>
      </c>
      <c r="C99" t="str">
        <f>VLOOKUP($A$1,'GLOBAL INVOICE REGISTER'!$C99:$P583,3,FALSE)</f>
        <v>XAF</v>
      </c>
      <c r="D99" s="167">
        <f>VLOOKUP($A$1,'GLOBAL INVOICE REGISTER'!$C99:$P583,4,FALSE)</f>
        <v>977133.69</v>
      </c>
      <c r="E99" s="168">
        <f>VLOOKUP($A$1,'GLOBAL INVOICE REGISTER'!$C99:$P583,5,FALSE)</f>
        <v>42578</v>
      </c>
      <c r="F99" s="168">
        <f>VLOOKUP($A$1,'GLOBAL INVOICE REGISTER'!$C99:$P583,6,FALSE)</f>
        <v>42638</v>
      </c>
      <c r="G99">
        <f>VLOOKUP($A$1,'GLOBAL INVOICE REGISTER'!$C99:$P583,7,FALSE)</f>
        <v>1608014</v>
      </c>
      <c r="H99" s="168">
        <f>VLOOKUP($A$1,'GLOBAL INVOICE REGISTER'!$C99:$P583,8,FALSE)</f>
        <v>42670</v>
      </c>
      <c r="I99" t="str">
        <f>VLOOKUP($A$1,'GLOBAL INVOICE REGISTER'!$C99:$P583,9,FALSE)</f>
        <v>XAF</v>
      </c>
      <c r="J99" s="167">
        <f>VLOOKUP($A$1,'GLOBAL INVOICE REGISTER'!$C99:$P583,10,FALSE)</f>
        <v>977133.69</v>
      </c>
      <c r="K99" s="167">
        <f>VLOOKUP($A$1,'GLOBAL INVOICE REGISTER'!$C99:$P583,11,FALSE)</f>
        <v>0</v>
      </c>
      <c r="L99" s="167">
        <f>VLOOKUP($A$1,'GLOBAL INVOICE REGISTER'!$C99:$P583,12,FALSE)</f>
        <v>977133.69</v>
      </c>
      <c r="M99" s="167">
        <f>VLOOKUP($A$1,'GLOBAL INVOICE REGISTER'!$C99:$P583,13,FALSE)</f>
        <v>12810751.15</v>
      </c>
      <c r="N99" s="168">
        <f>VLOOKUP($A$1,'GLOBAL INVOICE REGISTER'!$C99:$P583,14,FALSE)</f>
        <v>42674</v>
      </c>
      <c r="O99">
        <f>VLOOKUP($A$1,'GLOBAL INVOICE REGISTER'!$C99:$Q583,15,FALSE)</f>
        <v>0</v>
      </c>
    </row>
    <row r="100" spans="1:15" x14ac:dyDescent="0.35">
      <c r="A100" t="str">
        <f>VLOOKUP($A$1,'GLOBAL INVOICE REGISTER'!C100:P584,1,FALSE)</f>
        <v>CERISE</v>
      </c>
      <c r="B100" t="str">
        <f>VLOOKUP($A$1,'GLOBAL INVOICE REGISTER'!C100:P584,2,FALSE)</f>
        <v>2016-08-014</v>
      </c>
      <c r="C100" t="str">
        <f>VLOOKUP($A$1,'GLOBAL INVOICE REGISTER'!$C100:$P584,3,FALSE)</f>
        <v>XAF</v>
      </c>
      <c r="D100" s="167">
        <f>VLOOKUP($A$1,'GLOBAL INVOICE REGISTER'!$C100:$P584,4,FALSE)</f>
        <v>977133.69</v>
      </c>
      <c r="E100" s="168">
        <f>VLOOKUP($A$1,'GLOBAL INVOICE REGISTER'!$C100:$P584,5,FALSE)</f>
        <v>42578</v>
      </c>
      <c r="F100" s="168">
        <f>VLOOKUP($A$1,'GLOBAL INVOICE REGISTER'!$C100:$P584,6,FALSE)</f>
        <v>42638</v>
      </c>
      <c r="G100">
        <f>VLOOKUP($A$1,'GLOBAL INVOICE REGISTER'!$C100:$P584,7,FALSE)</f>
        <v>1608014</v>
      </c>
      <c r="H100" s="168">
        <f>VLOOKUP($A$1,'GLOBAL INVOICE REGISTER'!$C100:$P584,8,FALSE)</f>
        <v>42670</v>
      </c>
      <c r="I100" t="str">
        <f>VLOOKUP($A$1,'GLOBAL INVOICE REGISTER'!$C100:$P584,9,FALSE)</f>
        <v>XAF</v>
      </c>
      <c r="J100" s="167">
        <f>VLOOKUP($A$1,'GLOBAL INVOICE REGISTER'!$C100:$P584,10,FALSE)</f>
        <v>977133.69</v>
      </c>
      <c r="K100" s="167">
        <f>VLOOKUP($A$1,'GLOBAL INVOICE REGISTER'!$C100:$P584,11,FALSE)</f>
        <v>0</v>
      </c>
      <c r="L100" s="167">
        <f>VLOOKUP($A$1,'GLOBAL INVOICE REGISTER'!$C100:$P584,12,FALSE)</f>
        <v>977133.69</v>
      </c>
      <c r="M100" s="167">
        <f>VLOOKUP($A$1,'GLOBAL INVOICE REGISTER'!$C100:$P584,13,FALSE)</f>
        <v>12810751.15</v>
      </c>
      <c r="N100" s="168">
        <f>VLOOKUP($A$1,'GLOBAL INVOICE REGISTER'!$C100:$P584,14,FALSE)</f>
        <v>42674</v>
      </c>
      <c r="O100">
        <f>VLOOKUP($A$1,'GLOBAL INVOICE REGISTER'!$C100:$Q584,15,FALSE)</f>
        <v>0</v>
      </c>
    </row>
    <row r="101" spans="1:15" x14ac:dyDescent="0.35">
      <c r="A101" t="str">
        <f>VLOOKUP($A$1,'GLOBAL INVOICE REGISTER'!C101:P585,1,FALSE)</f>
        <v>CERISE</v>
      </c>
      <c r="B101" t="str">
        <f>VLOOKUP($A$1,'GLOBAL INVOICE REGISTER'!C101:P585,2,FALSE)</f>
        <v>2016-08-014</v>
      </c>
      <c r="C101" t="str">
        <f>VLOOKUP($A$1,'GLOBAL INVOICE REGISTER'!$C101:$P585,3,FALSE)</f>
        <v>XAF</v>
      </c>
      <c r="D101" s="167">
        <f>VLOOKUP($A$1,'GLOBAL INVOICE REGISTER'!$C101:$P585,4,FALSE)</f>
        <v>977133.69</v>
      </c>
      <c r="E101" s="168">
        <f>VLOOKUP($A$1,'GLOBAL INVOICE REGISTER'!$C101:$P585,5,FALSE)</f>
        <v>42578</v>
      </c>
      <c r="F101" s="168">
        <f>VLOOKUP($A$1,'GLOBAL INVOICE REGISTER'!$C101:$P585,6,FALSE)</f>
        <v>42638</v>
      </c>
      <c r="G101">
        <f>VLOOKUP($A$1,'GLOBAL INVOICE REGISTER'!$C101:$P585,7,FALSE)</f>
        <v>1608014</v>
      </c>
      <c r="H101" s="168">
        <f>VLOOKUP($A$1,'GLOBAL INVOICE REGISTER'!$C101:$P585,8,FALSE)</f>
        <v>42670</v>
      </c>
      <c r="I101" t="str">
        <f>VLOOKUP($A$1,'GLOBAL INVOICE REGISTER'!$C101:$P585,9,FALSE)</f>
        <v>XAF</v>
      </c>
      <c r="J101" s="167">
        <f>VLOOKUP($A$1,'GLOBAL INVOICE REGISTER'!$C101:$P585,10,FALSE)</f>
        <v>977133.69</v>
      </c>
      <c r="K101" s="167">
        <f>VLOOKUP($A$1,'GLOBAL INVOICE REGISTER'!$C101:$P585,11,FALSE)</f>
        <v>0</v>
      </c>
      <c r="L101" s="167">
        <f>VLOOKUP($A$1,'GLOBAL INVOICE REGISTER'!$C101:$P585,12,FALSE)</f>
        <v>977133.69</v>
      </c>
      <c r="M101" s="167">
        <f>VLOOKUP($A$1,'GLOBAL INVOICE REGISTER'!$C101:$P585,13,FALSE)</f>
        <v>12810751.15</v>
      </c>
      <c r="N101" s="168">
        <f>VLOOKUP($A$1,'GLOBAL INVOICE REGISTER'!$C101:$P585,14,FALSE)</f>
        <v>42674</v>
      </c>
      <c r="O101">
        <f>VLOOKUP($A$1,'GLOBAL INVOICE REGISTER'!$C101:$Q585,15,FALSE)</f>
        <v>0</v>
      </c>
    </row>
    <row r="102" spans="1:15" x14ac:dyDescent="0.35">
      <c r="A102" t="str">
        <f>VLOOKUP($A$1,'GLOBAL INVOICE REGISTER'!C102:P586,1,FALSE)</f>
        <v>CERISE</v>
      </c>
      <c r="B102" t="str">
        <f>VLOOKUP($A$1,'GLOBAL INVOICE REGISTER'!C102:P586,2,FALSE)</f>
        <v>2016-08-014</v>
      </c>
      <c r="C102" t="str">
        <f>VLOOKUP($A$1,'GLOBAL INVOICE REGISTER'!$C102:$P586,3,FALSE)</f>
        <v>XAF</v>
      </c>
      <c r="D102" s="167">
        <f>VLOOKUP($A$1,'GLOBAL INVOICE REGISTER'!$C102:$P586,4,FALSE)</f>
        <v>977133.69</v>
      </c>
      <c r="E102" s="168">
        <f>VLOOKUP($A$1,'GLOBAL INVOICE REGISTER'!$C102:$P586,5,FALSE)</f>
        <v>42578</v>
      </c>
      <c r="F102" s="168">
        <f>VLOOKUP($A$1,'GLOBAL INVOICE REGISTER'!$C102:$P586,6,FALSE)</f>
        <v>42638</v>
      </c>
      <c r="G102">
        <f>VLOOKUP($A$1,'GLOBAL INVOICE REGISTER'!$C102:$P586,7,FALSE)</f>
        <v>1608014</v>
      </c>
      <c r="H102" s="168">
        <f>VLOOKUP($A$1,'GLOBAL INVOICE REGISTER'!$C102:$P586,8,FALSE)</f>
        <v>42670</v>
      </c>
      <c r="I102" t="str">
        <f>VLOOKUP($A$1,'GLOBAL INVOICE REGISTER'!$C102:$P586,9,FALSE)</f>
        <v>XAF</v>
      </c>
      <c r="J102" s="167">
        <f>VLOOKUP($A$1,'GLOBAL INVOICE REGISTER'!$C102:$P586,10,FALSE)</f>
        <v>977133.69</v>
      </c>
      <c r="K102" s="167">
        <f>VLOOKUP($A$1,'GLOBAL INVOICE REGISTER'!$C102:$P586,11,FALSE)</f>
        <v>0</v>
      </c>
      <c r="L102" s="167">
        <f>VLOOKUP($A$1,'GLOBAL INVOICE REGISTER'!$C102:$P586,12,FALSE)</f>
        <v>977133.69</v>
      </c>
      <c r="M102" s="167">
        <f>VLOOKUP($A$1,'GLOBAL INVOICE REGISTER'!$C102:$P586,13,FALSE)</f>
        <v>12810751.15</v>
      </c>
      <c r="N102" s="168">
        <f>VLOOKUP($A$1,'GLOBAL INVOICE REGISTER'!$C102:$P586,14,FALSE)</f>
        <v>42674</v>
      </c>
      <c r="O102">
        <f>VLOOKUP($A$1,'GLOBAL INVOICE REGISTER'!$C102:$Q586,15,FALSE)</f>
        <v>0</v>
      </c>
    </row>
    <row r="103" spans="1:15" x14ac:dyDescent="0.35">
      <c r="A103" t="str">
        <f>VLOOKUP($A$1,'GLOBAL INVOICE REGISTER'!C103:P587,1,FALSE)</f>
        <v>CERISE</v>
      </c>
      <c r="B103" t="str">
        <f>VLOOKUP($A$1,'GLOBAL INVOICE REGISTER'!C103:P587,2,FALSE)</f>
        <v>2016-08-014</v>
      </c>
      <c r="C103" t="str">
        <f>VLOOKUP($A$1,'GLOBAL INVOICE REGISTER'!$C103:$P587,3,FALSE)</f>
        <v>XAF</v>
      </c>
      <c r="D103" s="167">
        <f>VLOOKUP($A$1,'GLOBAL INVOICE REGISTER'!$C103:$P587,4,FALSE)</f>
        <v>977133.69</v>
      </c>
      <c r="E103" s="168">
        <f>VLOOKUP($A$1,'GLOBAL INVOICE REGISTER'!$C103:$P587,5,FALSE)</f>
        <v>42578</v>
      </c>
      <c r="F103" s="168">
        <f>VLOOKUP($A$1,'GLOBAL INVOICE REGISTER'!$C103:$P587,6,FALSE)</f>
        <v>42638</v>
      </c>
      <c r="G103">
        <f>VLOOKUP($A$1,'GLOBAL INVOICE REGISTER'!$C103:$P587,7,FALSE)</f>
        <v>1608014</v>
      </c>
      <c r="H103" s="168">
        <f>VLOOKUP($A$1,'GLOBAL INVOICE REGISTER'!$C103:$P587,8,FALSE)</f>
        <v>42670</v>
      </c>
      <c r="I103" t="str">
        <f>VLOOKUP($A$1,'GLOBAL INVOICE REGISTER'!$C103:$P587,9,FALSE)</f>
        <v>XAF</v>
      </c>
      <c r="J103" s="167">
        <f>VLOOKUP($A$1,'GLOBAL INVOICE REGISTER'!$C103:$P587,10,FALSE)</f>
        <v>977133.69</v>
      </c>
      <c r="K103" s="167">
        <f>VLOOKUP($A$1,'GLOBAL INVOICE REGISTER'!$C103:$P587,11,FALSE)</f>
        <v>0</v>
      </c>
      <c r="L103" s="167">
        <f>VLOOKUP($A$1,'GLOBAL INVOICE REGISTER'!$C103:$P587,12,FALSE)</f>
        <v>977133.69</v>
      </c>
      <c r="M103" s="167">
        <f>VLOOKUP($A$1,'GLOBAL INVOICE REGISTER'!$C103:$P587,13,FALSE)</f>
        <v>12810751.15</v>
      </c>
      <c r="N103" s="168">
        <f>VLOOKUP($A$1,'GLOBAL INVOICE REGISTER'!$C103:$P587,14,FALSE)</f>
        <v>42674</v>
      </c>
      <c r="O103">
        <f>VLOOKUP($A$1,'GLOBAL INVOICE REGISTER'!$C103:$Q587,15,FALSE)</f>
        <v>0</v>
      </c>
    </row>
    <row r="104" spans="1:15" x14ac:dyDescent="0.35">
      <c r="A104" t="str">
        <f>VLOOKUP($A$1,'GLOBAL INVOICE REGISTER'!C104:P588,1,FALSE)</f>
        <v>CERISE</v>
      </c>
      <c r="B104" t="str">
        <f>VLOOKUP($A$1,'GLOBAL INVOICE REGISTER'!C104:P588,2,FALSE)</f>
        <v>2016-08-014</v>
      </c>
      <c r="C104" t="str">
        <f>VLOOKUP($A$1,'GLOBAL INVOICE REGISTER'!$C104:$P588,3,FALSE)</f>
        <v>XAF</v>
      </c>
      <c r="D104" s="167">
        <f>VLOOKUP($A$1,'GLOBAL INVOICE REGISTER'!$C104:$P588,4,FALSE)</f>
        <v>977133.69</v>
      </c>
      <c r="E104" s="168">
        <f>VLOOKUP($A$1,'GLOBAL INVOICE REGISTER'!$C104:$P588,5,FALSE)</f>
        <v>42578</v>
      </c>
      <c r="F104" s="168">
        <f>VLOOKUP($A$1,'GLOBAL INVOICE REGISTER'!$C104:$P588,6,FALSE)</f>
        <v>42638</v>
      </c>
      <c r="G104">
        <f>VLOOKUP($A$1,'GLOBAL INVOICE REGISTER'!$C104:$P588,7,FALSE)</f>
        <v>1608014</v>
      </c>
      <c r="H104" s="168">
        <f>VLOOKUP($A$1,'GLOBAL INVOICE REGISTER'!$C104:$P588,8,FALSE)</f>
        <v>42670</v>
      </c>
      <c r="I104" t="str">
        <f>VLOOKUP($A$1,'GLOBAL INVOICE REGISTER'!$C104:$P588,9,FALSE)</f>
        <v>XAF</v>
      </c>
      <c r="J104" s="167">
        <f>VLOOKUP($A$1,'GLOBAL INVOICE REGISTER'!$C104:$P588,10,FALSE)</f>
        <v>977133.69</v>
      </c>
      <c r="K104" s="167">
        <f>VLOOKUP($A$1,'GLOBAL INVOICE REGISTER'!$C104:$P588,11,FALSE)</f>
        <v>0</v>
      </c>
      <c r="L104" s="167">
        <f>VLOOKUP($A$1,'GLOBAL INVOICE REGISTER'!$C104:$P588,12,FALSE)</f>
        <v>977133.69</v>
      </c>
      <c r="M104" s="167">
        <f>VLOOKUP($A$1,'GLOBAL INVOICE REGISTER'!$C104:$P588,13,FALSE)</f>
        <v>12810751.15</v>
      </c>
      <c r="N104" s="168">
        <f>VLOOKUP($A$1,'GLOBAL INVOICE REGISTER'!$C104:$P588,14,FALSE)</f>
        <v>42674</v>
      </c>
      <c r="O104">
        <f>VLOOKUP($A$1,'GLOBAL INVOICE REGISTER'!$C104:$Q588,15,FALSE)</f>
        <v>0</v>
      </c>
    </row>
    <row r="105" spans="1:15" x14ac:dyDescent="0.35">
      <c r="A105" t="str">
        <f>VLOOKUP($A$1,'GLOBAL INVOICE REGISTER'!C105:P589,1,FALSE)</f>
        <v>CERISE</v>
      </c>
      <c r="B105" t="str">
        <f>VLOOKUP($A$1,'GLOBAL INVOICE REGISTER'!C105:P589,2,FALSE)</f>
        <v>2016-08-014</v>
      </c>
      <c r="C105" t="str">
        <f>VLOOKUP($A$1,'GLOBAL INVOICE REGISTER'!$C105:$P589,3,FALSE)</f>
        <v>XAF</v>
      </c>
      <c r="D105" s="167">
        <f>VLOOKUP($A$1,'GLOBAL INVOICE REGISTER'!$C105:$P589,4,FALSE)</f>
        <v>977133.69</v>
      </c>
      <c r="E105" s="168">
        <f>VLOOKUP($A$1,'GLOBAL INVOICE REGISTER'!$C105:$P589,5,FALSE)</f>
        <v>42578</v>
      </c>
      <c r="F105" s="168">
        <f>VLOOKUP($A$1,'GLOBAL INVOICE REGISTER'!$C105:$P589,6,FALSE)</f>
        <v>42638</v>
      </c>
      <c r="G105">
        <f>VLOOKUP($A$1,'GLOBAL INVOICE REGISTER'!$C105:$P589,7,FALSE)</f>
        <v>1608014</v>
      </c>
      <c r="H105" s="168">
        <f>VLOOKUP($A$1,'GLOBAL INVOICE REGISTER'!$C105:$P589,8,FALSE)</f>
        <v>42670</v>
      </c>
      <c r="I105" t="str">
        <f>VLOOKUP($A$1,'GLOBAL INVOICE REGISTER'!$C105:$P589,9,FALSE)</f>
        <v>XAF</v>
      </c>
      <c r="J105" s="167">
        <f>VLOOKUP($A$1,'GLOBAL INVOICE REGISTER'!$C105:$P589,10,FALSE)</f>
        <v>977133.69</v>
      </c>
      <c r="K105" s="167">
        <f>VLOOKUP($A$1,'GLOBAL INVOICE REGISTER'!$C105:$P589,11,FALSE)</f>
        <v>0</v>
      </c>
      <c r="L105" s="167">
        <f>VLOOKUP($A$1,'GLOBAL INVOICE REGISTER'!$C105:$P589,12,FALSE)</f>
        <v>977133.69</v>
      </c>
      <c r="M105" s="167">
        <f>VLOOKUP($A$1,'GLOBAL INVOICE REGISTER'!$C105:$P589,13,FALSE)</f>
        <v>12810751.15</v>
      </c>
      <c r="N105" s="168">
        <f>VLOOKUP($A$1,'GLOBAL INVOICE REGISTER'!$C105:$P589,14,FALSE)</f>
        <v>42674</v>
      </c>
      <c r="O105">
        <f>VLOOKUP($A$1,'GLOBAL INVOICE REGISTER'!$C105:$Q589,15,FALSE)</f>
        <v>0</v>
      </c>
    </row>
    <row r="106" spans="1:15" x14ac:dyDescent="0.35">
      <c r="A106" t="str">
        <f>VLOOKUP($A$1,'GLOBAL INVOICE REGISTER'!C106:P590,1,FALSE)</f>
        <v>CERISE</v>
      </c>
      <c r="B106" t="str">
        <f>VLOOKUP($A$1,'GLOBAL INVOICE REGISTER'!C106:P590,2,FALSE)</f>
        <v>2016-08-014</v>
      </c>
      <c r="C106" t="str">
        <f>VLOOKUP($A$1,'GLOBAL INVOICE REGISTER'!$C106:$P590,3,FALSE)</f>
        <v>XAF</v>
      </c>
      <c r="D106" s="167">
        <f>VLOOKUP($A$1,'GLOBAL INVOICE REGISTER'!$C106:$P590,4,FALSE)</f>
        <v>977133.69</v>
      </c>
      <c r="E106" s="168">
        <f>VLOOKUP($A$1,'GLOBAL INVOICE REGISTER'!$C106:$P590,5,FALSE)</f>
        <v>42578</v>
      </c>
      <c r="F106" s="168">
        <f>VLOOKUP($A$1,'GLOBAL INVOICE REGISTER'!$C106:$P590,6,FALSE)</f>
        <v>42638</v>
      </c>
      <c r="G106">
        <f>VLOOKUP($A$1,'GLOBAL INVOICE REGISTER'!$C106:$P590,7,FALSE)</f>
        <v>1608014</v>
      </c>
      <c r="H106" s="168">
        <f>VLOOKUP($A$1,'GLOBAL INVOICE REGISTER'!$C106:$P590,8,FALSE)</f>
        <v>42670</v>
      </c>
      <c r="I106" t="str">
        <f>VLOOKUP($A$1,'GLOBAL INVOICE REGISTER'!$C106:$P590,9,FALSE)</f>
        <v>XAF</v>
      </c>
      <c r="J106" s="167">
        <f>VLOOKUP($A$1,'GLOBAL INVOICE REGISTER'!$C106:$P590,10,FALSE)</f>
        <v>977133.69</v>
      </c>
      <c r="K106" s="167">
        <f>VLOOKUP($A$1,'GLOBAL INVOICE REGISTER'!$C106:$P590,11,FALSE)</f>
        <v>0</v>
      </c>
      <c r="L106" s="167">
        <f>VLOOKUP($A$1,'GLOBAL INVOICE REGISTER'!$C106:$P590,12,FALSE)</f>
        <v>977133.69</v>
      </c>
      <c r="M106" s="167">
        <f>VLOOKUP($A$1,'GLOBAL INVOICE REGISTER'!$C106:$P590,13,FALSE)</f>
        <v>12810751.15</v>
      </c>
      <c r="N106" s="168">
        <f>VLOOKUP($A$1,'GLOBAL INVOICE REGISTER'!$C106:$P590,14,FALSE)</f>
        <v>42674</v>
      </c>
      <c r="O106">
        <f>VLOOKUP($A$1,'GLOBAL INVOICE REGISTER'!$C106:$Q590,15,FALSE)</f>
        <v>0</v>
      </c>
    </row>
    <row r="107" spans="1:15" x14ac:dyDescent="0.35">
      <c r="A107" t="str">
        <f>VLOOKUP($A$1,'GLOBAL INVOICE REGISTER'!C107:P591,1,FALSE)</f>
        <v>CERISE</v>
      </c>
      <c r="B107" t="str">
        <f>VLOOKUP($A$1,'GLOBAL INVOICE REGISTER'!C107:P591,2,FALSE)</f>
        <v>2016-08-014</v>
      </c>
      <c r="C107" t="str">
        <f>VLOOKUP($A$1,'GLOBAL INVOICE REGISTER'!$C107:$P591,3,FALSE)</f>
        <v>XAF</v>
      </c>
      <c r="D107" s="167">
        <f>VLOOKUP($A$1,'GLOBAL INVOICE REGISTER'!$C107:$P591,4,FALSE)</f>
        <v>977133.69</v>
      </c>
      <c r="E107" s="168">
        <f>VLOOKUP($A$1,'GLOBAL INVOICE REGISTER'!$C107:$P591,5,FALSE)</f>
        <v>42578</v>
      </c>
      <c r="F107" s="168">
        <f>VLOOKUP($A$1,'GLOBAL INVOICE REGISTER'!$C107:$P591,6,FALSE)</f>
        <v>42638</v>
      </c>
      <c r="G107">
        <f>VLOOKUP($A$1,'GLOBAL INVOICE REGISTER'!$C107:$P591,7,FALSE)</f>
        <v>1608014</v>
      </c>
      <c r="H107" s="168">
        <f>VLOOKUP($A$1,'GLOBAL INVOICE REGISTER'!$C107:$P591,8,FALSE)</f>
        <v>42670</v>
      </c>
      <c r="I107" t="str">
        <f>VLOOKUP($A$1,'GLOBAL INVOICE REGISTER'!$C107:$P591,9,FALSE)</f>
        <v>XAF</v>
      </c>
      <c r="J107" s="167">
        <f>VLOOKUP($A$1,'GLOBAL INVOICE REGISTER'!$C107:$P591,10,FALSE)</f>
        <v>977133.69</v>
      </c>
      <c r="K107" s="167">
        <f>VLOOKUP($A$1,'GLOBAL INVOICE REGISTER'!$C107:$P591,11,FALSE)</f>
        <v>0</v>
      </c>
      <c r="L107" s="167">
        <f>VLOOKUP($A$1,'GLOBAL INVOICE REGISTER'!$C107:$P591,12,FALSE)</f>
        <v>977133.69</v>
      </c>
      <c r="M107" s="167">
        <f>VLOOKUP($A$1,'GLOBAL INVOICE REGISTER'!$C107:$P591,13,FALSE)</f>
        <v>12810751.15</v>
      </c>
      <c r="N107" s="168">
        <f>VLOOKUP($A$1,'GLOBAL INVOICE REGISTER'!$C107:$P591,14,FALSE)</f>
        <v>42674</v>
      </c>
      <c r="O107">
        <f>VLOOKUP($A$1,'GLOBAL INVOICE REGISTER'!$C107:$Q591,15,FALSE)</f>
        <v>0</v>
      </c>
    </row>
    <row r="108" spans="1:15" x14ac:dyDescent="0.35">
      <c r="A108" t="str">
        <f>VLOOKUP($A$1,'GLOBAL INVOICE REGISTER'!C108:P592,1,FALSE)</f>
        <v>CERISE</v>
      </c>
      <c r="B108" t="str">
        <f>VLOOKUP($A$1,'GLOBAL INVOICE REGISTER'!C108:P592,2,FALSE)</f>
        <v>2016-08-014</v>
      </c>
      <c r="C108" t="str">
        <f>VLOOKUP($A$1,'GLOBAL INVOICE REGISTER'!$C108:$P592,3,FALSE)</f>
        <v>XAF</v>
      </c>
      <c r="D108" s="167">
        <f>VLOOKUP($A$1,'GLOBAL INVOICE REGISTER'!$C108:$P592,4,FALSE)</f>
        <v>977133.69</v>
      </c>
      <c r="E108" s="168">
        <f>VLOOKUP($A$1,'GLOBAL INVOICE REGISTER'!$C108:$P592,5,FALSE)</f>
        <v>42578</v>
      </c>
      <c r="F108" s="168">
        <f>VLOOKUP($A$1,'GLOBAL INVOICE REGISTER'!$C108:$P592,6,FALSE)</f>
        <v>42638</v>
      </c>
      <c r="G108">
        <f>VLOOKUP($A$1,'GLOBAL INVOICE REGISTER'!$C108:$P592,7,FALSE)</f>
        <v>1608014</v>
      </c>
      <c r="H108" s="168">
        <f>VLOOKUP($A$1,'GLOBAL INVOICE REGISTER'!$C108:$P592,8,FALSE)</f>
        <v>42670</v>
      </c>
      <c r="I108" t="str">
        <f>VLOOKUP($A$1,'GLOBAL INVOICE REGISTER'!$C108:$P592,9,FALSE)</f>
        <v>XAF</v>
      </c>
      <c r="J108" s="167">
        <f>VLOOKUP($A$1,'GLOBAL INVOICE REGISTER'!$C108:$P592,10,FALSE)</f>
        <v>977133.69</v>
      </c>
      <c r="K108" s="167">
        <f>VLOOKUP($A$1,'GLOBAL INVOICE REGISTER'!$C108:$P592,11,FALSE)</f>
        <v>0</v>
      </c>
      <c r="L108" s="167">
        <f>VLOOKUP($A$1,'GLOBAL INVOICE REGISTER'!$C108:$P592,12,FALSE)</f>
        <v>977133.69</v>
      </c>
      <c r="M108" s="167">
        <f>VLOOKUP($A$1,'GLOBAL INVOICE REGISTER'!$C108:$P592,13,FALSE)</f>
        <v>12810751.15</v>
      </c>
      <c r="N108" s="168">
        <f>VLOOKUP($A$1,'GLOBAL INVOICE REGISTER'!$C108:$P592,14,FALSE)</f>
        <v>42674</v>
      </c>
      <c r="O108">
        <f>VLOOKUP($A$1,'GLOBAL INVOICE REGISTER'!$C108:$Q592,15,FALSE)</f>
        <v>0</v>
      </c>
    </row>
    <row r="109" spans="1:15" x14ac:dyDescent="0.35">
      <c r="A109" t="str">
        <f>VLOOKUP($A$1,'GLOBAL INVOICE REGISTER'!C109:P593,1,FALSE)</f>
        <v>CERISE</v>
      </c>
      <c r="B109" t="str">
        <f>VLOOKUP($A$1,'GLOBAL INVOICE REGISTER'!C109:P593,2,FALSE)</f>
        <v>2016-08-014</v>
      </c>
      <c r="C109" t="str">
        <f>VLOOKUP($A$1,'GLOBAL INVOICE REGISTER'!$C109:$P593,3,FALSE)</f>
        <v>XAF</v>
      </c>
      <c r="D109" s="167">
        <f>VLOOKUP($A$1,'GLOBAL INVOICE REGISTER'!$C109:$P593,4,FALSE)</f>
        <v>977133.69</v>
      </c>
      <c r="E109" s="168">
        <f>VLOOKUP($A$1,'GLOBAL INVOICE REGISTER'!$C109:$P593,5,FALSE)</f>
        <v>42578</v>
      </c>
      <c r="F109" s="168">
        <f>VLOOKUP($A$1,'GLOBAL INVOICE REGISTER'!$C109:$P593,6,FALSE)</f>
        <v>42638</v>
      </c>
      <c r="G109">
        <f>VLOOKUP($A$1,'GLOBAL INVOICE REGISTER'!$C109:$P593,7,FALSE)</f>
        <v>1608014</v>
      </c>
      <c r="H109" s="168">
        <f>VLOOKUP($A$1,'GLOBAL INVOICE REGISTER'!$C109:$P593,8,FALSE)</f>
        <v>42670</v>
      </c>
      <c r="I109" t="str">
        <f>VLOOKUP($A$1,'GLOBAL INVOICE REGISTER'!$C109:$P593,9,FALSE)</f>
        <v>XAF</v>
      </c>
      <c r="J109" s="167">
        <f>VLOOKUP($A$1,'GLOBAL INVOICE REGISTER'!$C109:$P593,10,FALSE)</f>
        <v>977133.69</v>
      </c>
      <c r="K109" s="167">
        <f>VLOOKUP($A$1,'GLOBAL INVOICE REGISTER'!$C109:$P593,11,FALSE)</f>
        <v>0</v>
      </c>
      <c r="L109" s="167">
        <f>VLOOKUP($A$1,'GLOBAL INVOICE REGISTER'!$C109:$P593,12,FALSE)</f>
        <v>977133.69</v>
      </c>
      <c r="M109" s="167">
        <f>VLOOKUP($A$1,'GLOBAL INVOICE REGISTER'!$C109:$P593,13,FALSE)</f>
        <v>12810751.15</v>
      </c>
      <c r="N109" s="168">
        <f>VLOOKUP($A$1,'GLOBAL INVOICE REGISTER'!$C109:$P593,14,FALSE)</f>
        <v>42674</v>
      </c>
      <c r="O109">
        <f>VLOOKUP($A$1,'GLOBAL INVOICE REGISTER'!$C109:$Q593,15,FALSE)</f>
        <v>0</v>
      </c>
    </row>
    <row r="110" spans="1:15" x14ac:dyDescent="0.35">
      <c r="A110" t="str">
        <f>VLOOKUP($A$1,'GLOBAL INVOICE REGISTER'!C110:P594,1,FALSE)</f>
        <v>CERISE</v>
      </c>
      <c r="B110" t="str">
        <f>VLOOKUP($A$1,'GLOBAL INVOICE REGISTER'!C110:P594,2,FALSE)</f>
        <v>2016-08-014</v>
      </c>
      <c r="C110" t="str">
        <f>VLOOKUP($A$1,'GLOBAL INVOICE REGISTER'!$C110:$P594,3,FALSE)</f>
        <v>XAF</v>
      </c>
      <c r="D110" s="167">
        <f>VLOOKUP($A$1,'GLOBAL INVOICE REGISTER'!$C110:$P594,4,FALSE)</f>
        <v>977133.69</v>
      </c>
      <c r="E110" s="168">
        <f>VLOOKUP($A$1,'GLOBAL INVOICE REGISTER'!$C110:$P594,5,FALSE)</f>
        <v>42578</v>
      </c>
      <c r="F110" s="168">
        <f>VLOOKUP($A$1,'GLOBAL INVOICE REGISTER'!$C110:$P594,6,FALSE)</f>
        <v>42638</v>
      </c>
      <c r="G110">
        <f>VLOOKUP($A$1,'GLOBAL INVOICE REGISTER'!$C110:$P594,7,FALSE)</f>
        <v>1608014</v>
      </c>
      <c r="H110" s="168">
        <f>VLOOKUP($A$1,'GLOBAL INVOICE REGISTER'!$C110:$P594,8,FALSE)</f>
        <v>42670</v>
      </c>
      <c r="I110" t="str">
        <f>VLOOKUP($A$1,'GLOBAL INVOICE REGISTER'!$C110:$P594,9,FALSE)</f>
        <v>XAF</v>
      </c>
      <c r="J110" s="167">
        <f>VLOOKUP($A$1,'GLOBAL INVOICE REGISTER'!$C110:$P594,10,FALSE)</f>
        <v>977133.69</v>
      </c>
      <c r="K110" s="167">
        <f>VLOOKUP($A$1,'GLOBAL INVOICE REGISTER'!$C110:$P594,11,FALSE)</f>
        <v>0</v>
      </c>
      <c r="L110" s="167">
        <f>VLOOKUP($A$1,'GLOBAL INVOICE REGISTER'!$C110:$P594,12,FALSE)</f>
        <v>977133.69</v>
      </c>
      <c r="M110" s="167">
        <f>VLOOKUP($A$1,'GLOBAL INVOICE REGISTER'!$C110:$P594,13,FALSE)</f>
        <v>12810751.15</v>
      </c>
      <c r="N110" s="168">
        <f>VLOOKUP($A$1,'GLOBAL INVOICE REGISTER'!$C110:$P594,14,FALSE)</f>
        <v>42674</v>
      </c>
      <c r="O110">
        <f>VLOOKUP($A$1,'GLOBAL INVOICE REGISTER'!$C110:$Q594,15,FALSE)</f>
        <v>0</v>
      </c>
    </row>
    <row r="111" spans="1:15" x14ac:dyDescent="0.35">
      <c r="A111" t="str">
        <f>VLOOKUP($A$1,'GLOBAL INVOICE REGISTER'!C111:P595,1,FALSE)</f>
        <v>CERISE</v>
      </c>
      <c r="B111" t="str">
        <f>VLOOKUP($A$1,'GLOBAL INVOICE REGISTER'!C111:P595,2,FALSE)</f>
        <v>2016-08-014</v>
      </c>
      <c r="C111" t="str">
        <f>VLOOKUP($A$1,'GLOBAL INVOICE REGISTER'!$C111:$P595,3,FALSE)</f>
        <v>XAF</v>
      </c>
      <c r="D111" s="167">
        <f>VLOOKUP($A$1,'GLOBAL INVOICE REGISTER'!$C111:$P595,4,FALSE)</f>
        <v>977133.69</v>
      </c>
      <c r="E111" s="168">
        <f>VLOOKUP($A$1,'GLOBAL INVOICE REGISTER'!$C111:$P595,5,FALSE)</f>
        <v>42578</v>
      </c>
      <c r="F111" s="168">
        <f>VLOOKUP($A$1,'GLOBAL INVOICE REGISTER'!$C111:$P595,6,FALSE)</f>
        <v>42638</v>
      </c>
      <c r="G111">
        <f>VLOOKUP($A$1,'GLOBAL INVOICE REGISTER'!$C111:$P595,7,FALSE)</f>
        <v>1608014</v>
      </c>
      <c r="H111" s="168">
        <f>VLOOKUP($A$1,'GLOBAL INVOICE REGISTER'!$C111:$P595,8,FALSE)</f>
        <v>42670</v>
      </c>
      <c r="I111" t="str">
        <f>VLOOKUP($A$1,'GLOBAL INVOICE REGISTER'!$C111:$P595,9,FALSE)</f>
        <v>XAF</v>
      </c>
      <c r="J111" s="167">
        <f>VLOOKUP($A$1,'GLOBAL INVOICE REGISTER'!$C111:$P595,10,FALSE)</f>
        <v>977133.69</v>
      </c>
      <c r="K111" s="167">
        <f>VLOOKUP($A$1,'GLOBAL INVOICE REGISTER'!$C111:$P595,11,FALSE)</f>
        <v>0</v>
      </c>
      <c r="L111" s="167">
        <f>VLOOKUP($A$1,'GLOBAL INVOICE REGISTER'!$C111:$P595,12,FALSE)</f>
        <v>977133.69</v>
      </c>
      <c r="M111" s="167">
        <f>VLOOKUP($A$1,'GLOBAL INVOICE REGISTER'!$C111:$P595,13,FALSE)</f>
        <v>12810751.15</v>
      </c>
      <c r="N111" s="168">
        <f>VLOOKUP($A$1,'GLOBAL INVOICE REGISTER'!$C111:$P595,14,FALSE)</f>
        <v>42674</v>
      </c>
      <c r="O111">
        <f>VLOOKUP($A$1,'GLOBAL INVOICE REGISTER'!$C111:$Q595,15,FALSE)</f>
        <v>0</v>
      </c>
    </row>
    <row r="112" spans="1:15" x14ac:dyDescent="0.35">
      <c r="A112" t="str">
        <f>VLOOKUP($A$1,'GLOBAL INVOICE REGISTER'!C112:P596,1,FALSE)</f>
        <v>CERISE</v>
      </c>
      <c r="B112" t="str">
        <f>VLOOKUP($A$1,'GLOBAL INVOICE REGISTER'!C112:P596,2,FALSE)</f>
        <v>2016-08-014</v>
      </c>
      <c r="C112" t="str">
        <f>VLOOKUP($A$1,'GLOBAL INVOICE REGISTER'!$C112:$P596,3,FALSE)</f>
        <v>XAF</v>
      </c>
      <c r="D112" s="167">
        <f>VLOOKUP($A$1,'GLOBAL INVOICE REGISTER'!$C112:$P596,4,FALSE)</f>
        <v>977133.69</v>
      </c>
      <c r="E112" s="168">
        <f>VLOOKUP($A$1,'GLOBAL INVOICE REGISTER'!$C112:$P596,5,FALSE)</f>
        <v>42578</v>
      </c>
      <c r="F112" s="168">
        <f>VLOOKUP($A$1,'GLOBAL INVOICE REGISTER'!$C112:$P596,6,FALSE)</f>
        <v>42638</v>
      </c>
      <c r="G112">
        <f>VLOOKUP($A$1,'GLOBAL INVOICE REGISTER'!$C112:$P596,7,FALSE)</f>
        <v>1608014</v>
      </c>
      <c r="H112" s="168">
        <f>VLOOKUP($A$1,'GLOBAL INVOICE REGISTER'!$C112:$P596,8,FALSE)</f>
        <v>42670</v>
      </c>
      <c r="I112" t="str">
        <f>VLOOKUP($A$1,'GLOBAL INVOICE REGISTER'!$C112:$P596,9,FALSE)</f>
        <v>XAF</v>
      </c>
      <c r="J112" s="167">
        <f>VLOOKUP($A$1,'GLOBAL INVOICE REGISTER'!$C112:$P596,10,FALSE)</f>
        <v>977133.69</v>
      </c>
      <c r="K112" s="167">
        <f>VLOOKUP($A$1,'GLOBAL INVOICE REGISTER'!$C112:$P596,11,FALSE)</f>
        <v>0</v>
      </c>
      <c r="L112" s="167">
        <f>VLOOKUP($A$1,'GLOBAL INVOICE REGISTER'!$C112:$P596,12,FALSE)</f>
        <v>977133.69</v>
      </c>
      <c r="M112" s="167">
        <f>VLOOKUP($A$1,'GLOBAL INVOICE REGISTER'!$C112:$P596,13,FALSE)</f>
        <v>12810751.15</v>
      </c>
      <c r="N112" s="168">
        <f>VLOOKUP($A$1,'GLOBAL INVOICE REGISTER'!$C112:$P596,14,FALSE)</f>
        <v>42674</v>
      </c>
      <c r="O112">
        <f>VLOOKUP($A$1,'GLOBAL INVOICE REGISTER'!$C112:$Q596,15,FALSE)</f>
        <v>0</v>
      </c>
    </row>
    <row r="113" spans="1:15" x14ac:dyDescent="0.35">
      <c r="A113" t="str">
        <f>VLOOKUP($A$1,'GLOBAL INVOICE REGISTER'!C113:P597,1,FALSE)</f>
        <v>CERISE</v>
      </c>
      <c r="B113" t="str">
        <f>VLOOKUP($A$1,'GLOBAL INVOICE REGISTER'!C113:P597,2,FALSE)</f>
        <v>2016-08-014</v>
      </c>
      <c r="C113" t="str">
        <f>VLOOKUP($A$1,'GLOBAL INVOICE REGISTER'!$C113:$P597,3,FALSE)</f>
        <v>XAF</v>
      </c>
      <c r="D113" s="167">
        <f>VLOOKUP($A$1,'GLOBAL INVOICE REGISTER'!$C113:$P597,4,FALSE)</f>
        <v>977133.69</v>
      </c>
      <c r="E113" s="168">
        <f>VLOOKUP($A$1,'GLOBAL INVOICE REGISTER'!$C113:$P597,5,FALSE)</f>
        <v>42578</v>
      </c>
      <c r="F113" s="168">
        <f>VLOOKUP($A$1,'GLOBAL INVOICE REGISTER'!$C113:$P597,6,FALSE)</f>
        <v>42638</v>
      </c>
      <c r="G113">
        <f>VLOOKUP($A$1,'GLOBAL INVOICE REGISTER'!$C113:$P597,7,FALSE)</f>
        <v>1608014</v>
      </c>
      <c r="H113" s="168">
        <f>VLOOKUP($A$1,'GLOBAL INVOICE REGISTER'!$C113:$P597,8,FALSE)</f>
        <v>42670</v>
      </c>
      <c r="I113" t="str">
        <f>VLOOKUP($A$1,'GLOBAL INVOICE REGISTER'!$C113:$P597,9,FALSE)</f>
        <v>XAF</v>
      </c>
      <c r="J113" s="167">
        <f>VLOOKUP($A$1,'GLOBAL INVOICE REGISTER'!$C113:$P597,10,FALSE)</f>
        <v>977133.69</v>
      </c>
      <c r="K113" s="167">
        <f>VLOOKUP($A$1,'GLOBAL INVOICE REGISTER'!$C113:$P597,11,FALSE)</f>
        <v>0</v>
      </c>
      <c r="L113" s="167">
        <f>VLOOKUP($A$1,'GLOBAL INVOICE REGISTER'!$C113:$P597,12,FALSE)</f>
        <v>977133.69</v>
      </c>
      <c r="M113" s="167">
        <f>VLOOKUP($A$1,'GLOBAL INVOICE REGISTER'!$C113:$P597,13,FALSE)</f>
        <v>12810751.15</v>
      </c>
      <c r="N113" s="168">
        <f>VLOOKUP($A$1,'GLOBAL INVOICE REGISTER'!$C113:$P597,14,FALSE)</f>
        <v>42674</v>
      </c>
      <c r="O113">
        <f>VLOOKUP($A$1,'GLOBAL INVOICE REGISTER'!$C113:$Q597,15,FALSE)</f>
        <v>0</v>
      </c>
    </row>
    <row r="114" spans="1:15" x14ac:dyDescent="0.35">
      <c r="A114" t="str">
        <f>VLOOKUP($A$1,'GLOBAL INVOICE REGISTER'!C114:P598,1,FALSE)</f>
        <v>CERISE</v>
      </c>
      <c r="B114" t="str">
        <f>VLOOKUP($A$1,'GLOBAL INVOICE REGISTER'!C114:P598,2,FALSE)</f>
        <v>2016-08-014</v>
      </c>
      <c r="C114" t="str">
        <f>VLOOKUP($A$1,'GLOBAL INVOICE REGISTER'!$C114:$P598,3,FALSE)</f>
        <v>XAF</v>
      </c>
      <c r="D114" s="167">
        <f>VLOOKUP($A$1,'GLOBAL INVOICE REGISTER'!$C114:$P598,4,FALSE)</f>
        <v>977133.69</v>
      </c>
      <c r="E114" s="168">
        <f>VLOOKUP($A$1,'GLOBAL INVOICE REGISTER'!$C114:$P598,5,FALSE)</f>
        <v>42578</v>
      </c>
      <c r="F114" s="168">
        <f>VLOOKUP($A$1,'GLOBAL INVOICE REGISTER'!$C114:$P598,6,FALSE)</f>
        <v>42638</v>
      </c>
      <c r="G114">
        <f>VLOOKUP($A$1,'GLOBAL INVOICE REGISTER'!$C114:$P598,7,FALSE)</f>
        <v>1608014</v>
      </c>
      <c r="H114" s="168">
        <f>VLOOKUP($A$1,'GLOBAL INVOICE REGISTER'!$C114:$P598,8,FALSE)</f>
        <v>42670</v>
      </c>
      <c r="I114" t="str">
        <f>VLOOKUP($A$1,'GLOBAL INVOICE REGISTER'!$C114:$P598,9,FALSE)</f>
        <v>XAF</v>
      </c>
      <c r="J114" s="167">
        <f>VLOOKUP($A$1,'GLOBAL INVOICE REGISTER'!$C114:$P598,10,FALSE)</f>
        <v>977133.69</v>
      </c>
      <c r="K114" s="167">
        <f>VLOOKUP($A$1,'GLOBAL INVOICE REGISTER'!$C114:$P598,11,FALSE)</f>
        <v>0</v>
      </c>
      <c r="L114" s="167">
        <f>VLOOKUP($A$1,'GLOBAL INVOICE REGISTER'!$C114:$P598,12,FALSE)</f>
        <v>977133.69</v>
      </c>
      <c r="M114" s="167">
        <f>VLOOKUP($A$1,'GLOBAL INVOICE REGISTER'!$C114:$P598,13,FALSE)</f>
        <v>12810751.15</v>
      </c>
      <c r="N114" s="168">
        <f>VLOOKUP($A$1,'GLOBAL INVOICE REGISTER'!$C114:$P598,14,FALSE)</f>
        <v>42674</v>
      </c>
      <c r="O114">
        <f>VLOOKUP($A$1,'GLOBAL INVOICE REGISTER'!$C114:$Q598,15,FALSE)</f>
        <v>0</v>
      </c>
    </row>
    <row r="115" spans="1:15" x14ac:dyDescent="0.35">
      <c r="A115" t="str">
        <f>VLOOKUP($A$1,'GLOBAL INVOICE REGISTER'!C115:P599,1,FALSE)</f>
        <v>CERISE</v>
      </c>
      <c r="B115" t="str">
        <f>VLOOKUP($A$1,'GLOBAL INVOICE REGISTER'!C115:P599,2,FALSE)</f>
        <v>2016-08-014</v>
      </c>
      <c r="C115" t="str">
        <f>VLOOKUP($A$1,'GLOBAL INVOICE REGISTER'!$C115:$P599,3,FALSE)</f>
        <v>XAF</v>
      </c>
      <c r="D115" s="167">
        <f>VLOOKUP($A$1,'GLOBAL INVOICE REGISTER'!$C115:$P599,4,FALSE)</f>
        <v>977133.69</v>
      </c>
      <c r="E115" s="168">
        <f>VLOOKUP($A$1,'GLOBAL INVOICE REGISTER'!$C115:$P599,5,FALSE)</f>
        <v>42578</v>
      </c>
      <c r="F115" s="168">
        <f>VLOOKUP($A$1,'GLOBAL INVOICE REGISTER'!$C115:$P599,6,FALSE)</f>
        <v>42638</v>
      </c>
      <c r="G115">
        <f>VLOOKUP($A$1,'GLOBAL INVOICE REGISTER'!$C115:$P599,7,FALSE)</f>
        <v>1608014</v>
      </c>
      <c r="H115" s="168">
        <f>VLOOKUP($A$1,'GLOBAL INVOICE REGISTER'!$C115:$P599,8,FALSE)</f>
        <v>42670</v>
      </c>
      <c r="I115" t="str">
        <f>VLOOKUP($A$1,'GLOBAL INVOICE REGISTER'!$C115:$P599,9,FALSE)</f>
        <v>XAF</v>
      </c>
      <c r="J115" s="167">
        <f>VLOOKUP($A$1,'GLOBAL INVOICE REGISTER'!$C115:$P599,10,FALSE)</f>
        <v>977133.69</v>
      </c>
      <c r="K115" s="167">
        <f>VLOOKUP($A$1,'GLOBAL INVOICE REGISTER'!$C115:$P599,11,FALSE)</f>
        <v>0</v>
      </c>
      <c r="L115" s="167">
        <f>VLOOKUP($A$1,'GLOBAL INVOICE REGISTER'!$C115:$P599,12,FALSE)</f>
        <v>977133.69</v>
      </c>
      <c r="M115" s="167">
        <f>VLOOKUP($A$1,'GLOBAL INVOICE REGISTER'!$C115:$P599,13,FALSE)</f>
        <v>12810751.15</v>
      </c>
      <c r="N115" s="168">
        <f>VLOOKUP($A$1,'GLOBAL INVOICE REGISTER'!$C115:$P599,14,FALSE)</f>
        <v>42674</v>
      </c>
      <c r="O115">
        <f>VLOOKUP($A$1,'GLOBAL INVOICE REGISTER'!$C115:$Q599,15,FALSE)</f>
        <v>0</v>
      </c>
    </row>
    <row r="116" spans="1:15" x14ac:dyDescent="0.35">
      <c r="A116" t="str">
        <f>VLOOKUP($A$1,'GLOBAL INVOICE REGISTER'!C116:P600,1,FALSE)</f>
        <v>CERISE</v>
      </c>
      <c r="B116" t="str">
        <f>VLOOKUP($A$1,'GLOBAL INVOICE REGISTER'!C116:P600,2,FALSE)</f>
        <v>2016-08-014</v>
      </c>
      <c r="C116" t="str">
        <f>VLOOKUP($A$1,'GLOBAL INVOICE REGISTER'!$C116:$P600,3,FALSE)</f>
        <v>XAF</v>
      </c>
      <c r="D116" s="167">
        <f>VLOOKUP($A$1,'GLOBAL INVOICE REGISTER'!$C116:$P600,4,FALSE)</f>
        <v>977133.69</v>
      </c>
      <c r="E116" s="168">
        <f>VLOOKUP($A$1,'GLOBAL INVOICE REGISTER'!$C116:$P600,5,FALSE)</f>
        <v>42578</v>
      </c>
      <c r="F116" s="168">
        <f>VLOOKUP($A$1,'GLOBAL INVOICE REGISTER'!$C116:$P600,6,FALSE)</f>
        <v>42638</v>
      </c>
      <c r="G116">
        <f>VLOOKUP($A$1,'GLOBAL INVOICE REGISTER'!$C116:$P600,7,FALSE)</f>
        <v>1608014</v>
      </c>
      <c r="H116" s="168">
        <f>VLOOKUP($A$1,'GLOBAL INVOICE REGISTER'!$C116:$P600,8,FALSE)</f>
        <v>42670</v>
      </c>
      <c r="I116" t="str">
        <f>VLOOKUP($A$1,'GLOBAL INVOICE REGISTER'!$C116:$P600,9,FALSE)</f>
        <v>XAF</v>
      </c>
      <c r="J116" s="167">
        <f>VLOOKUP($A$1,'GLOBAL INVOICE REGISTER'!$C116:$P600,10,FALSE)</f>
        <v>977133.69</v>
      </c>
      <c r="K116" s="167">
        <f>VLOOKUP($A$1,'GLOBAL INVOICE REGISTER'!$C116:$P600,11,FALSE)</f>
        <v>0</v>
      </c>
      <c r="L116" s="167">
        <f>VLOOKUP($A$1,'GLOBAL INVOICE REGISTER'!$C116:$P600,12,FALSE)</f>
        <v>977133.69</v>
      </c>
      <c r="M116" s="167">
        <f>VLOOKUP($A$1,'GLOBAL INVOICE REGISTER'!$C116:$P600,13,FALSE)</f>
        <v>12810751.15</v>
      </c>
      <c r="N116" s="168">
        <f>VLOOKUP($A$1,'GLOBAL INVOICE REGISTER'!$C116:$P600,14,FALSE)</f>
        <v>42674</v>
      </c>
      <c r="O116">
        <f>VLOOKUP($A$1,'GLOBAL INVOICE REGISTER'!$C116:$Q600,15,FALSE)</f>
        <v>0</v>
      </c>
    </row>
    <row r="117" spans="1:15" x14ac:dyDescent="0.35">
      <c r="A117" t="str">
        <f>VLOOKUP($A$1,'GLOBAL INVOICE REGISTER'!C117:P601,1,FALSE)</f>
        <v>CERISE</v>
      </c>
      <c r="B117" t="str">
        <f>VLOOKUP($A$1,'GLOBAL INVOICE REGISTER'!C117:P601,2,FALSE)</f>
        <v>2016-08-015</v>
      </c>
      <c r="C117" t="str">
        <f>VLOOKUP($A$1,'GLOBAL INVOICE REGISTER'!$C117:$P601,3,FALSE)</f>
        <v>XAF</v>
      </c>
      <c r="D117" s="167">
        <f>VLOOKUP($A$1,'GLOBAL INVOICE REGISTER'!$C117:$P601,4,FALSE)</f>
        <v>513990.2</v>
      </c>
      <c r="E117" s="168">
        <f>VLOOKUP($A$1,'GLOBAL INVOICE REGISTER'!$C117:$P601,5,FALSE)</f>
        <v>42578</v>
      </c>
      <c r="F117" s="168">
        <f>VLOOKUP($A$1,'GLOBAL INVOICE REGISTER'!$C117:$P601,6,FALSE)</f>
        <v>42638</v>
      </c>
      <c r="G117">
        <f>VLOOKUP($A$1,'GLOBAL INVOICE REGISTER'!$C117:$P601,7,FALSE)</f>
        <v>1608015</v>
      </c>
      <c r="H117" s="168">
        <f>VLOOKUP($A$1,'GLOBAL INVOICE REGISTER'!$C117:$P601,8,FALSE)</f>
        <v>42670</v>
      </c>
      <c r="I117" t="str">
        <f>VLOOKUP($A$1,'GLOBAL INVOICE REGISTER'!$C117:$P601,9,FALSE)</f>
        <v>XAF</v>
      </c>
      <c r="J117" s="167">
        <f>VLOOKUP($A$1,'GLOBAL INVOICE REGISTER'!$C117:$P601,10,FALSE)</f>
        <v>513990.2</v>
      </c>
      <c r="K117" s="167">
        <f>VLOOKUP($A$1,'GLOBAL INVOICE REGISTER'!$C117:$P601,11,FALSE)</f>
        <v>0</v>
      </c>
      <c r="L117" s="167">
        <f>VLOOKUP($A$1,'GLOBAL INVOICE REGISTER'!$C117:$P601,12,FALSE)</f>
        <v>513990.2</v>
      </c>
      <c r="M117" s="167">
        <f>VLOOKUP($A$1,'GLOBAL INVOICE REGISTER'!$C117:$P601,13,FALSE)</f>
        <v>12810751.15</v>
      </c>
      <c r="N117" s="168">
        <f>VLOOKUP($A$1,'GLOBAL INVOICE REGISTER'!$C117:$P601,14,FALSE)</f>
        <v>42674</v>
      </c>
      <c r="O117">
        <f>VLOOKUP($A$1,'GLOBAL INVOICE REGISTER'!$C117:$Q601,15,FALSE)</f>
        <v>0</v>
      </c>
    </row>
    <row r="118" spans="1:15" x14ac:dyDescent="0.35">
      <c r="A118" t="str">
        <f>VLOOKUP($A$1,'GLOBAL INVOICE REGISTER'!C118:P602,1,FALSE)</f>
        <v>CERISE</v>
      </c>
      <c r="B118" t="str">
        <f>VLOOKUP($A$1,'GLOBAL INVOICE REGISTER'!C118:P602,2,FALSE)</f>
        <v>2016-08-016</v>
      </c>
      <c r="C118" t="str">
        <f>VLOOKUP($A$1,'GLOBAL INVOICE REGISTER'!$C118:$P602,3,FALSE)</f>
        <v>XAF</v>
      </c>
      <c r="D118" s="167">
        <f>VLOOKUP($A$1,'GLOBAL INVOICE REGISTER'!$C118:$P602,4,FALSE)</f>
        <v>243266.4</v>
      </c>
      <c r="E118" s="168">
        <f>VLOOKUP($A$1,'GLOBAL INVOICE REGISTER'!$C118:$P602,5,FALSE)</f>
        <v>42578</v>
      </c>
      <c r="F118" s="168">
        <f>VLOOKUP($A$1,'GLOBAL INVOICE REGISTER'!$C118:$P602,6,FALSE)</f>
        <v>42638</v>
      </c>
      <c r="G118">
        <f>VLOOKUP($A$1,'GLOBAL INVOICE REGISTER'!$C118:$P602,7,FALSE)</f>
        <v>1608016</v>
      </c>
      <c r="H118" s="168">
        <f>VLOOKUP($A$1,'GLOBAL INVOICE REGISTER'!$C118:$P602,8,FALSE)</f>
        <v>42670</v>
      </c>
      <c r="I118" t="str">
        <f>VLOOKUP($A$1,'GLOBAL INVOICE REGISTER'!$C118:$P602,9,FALSE)</f>
        <v>XAF</v>
      </c>
      <c r="J118" s="167">
        <f>VLOOKUP($A$1,'GLOBAL INVOICE REGISTER'!$C118:$P602,10,FALSE)</f>
        <v>243266.4</v>
      </c>
      <c r="K118" s="167">
        <f>VLOOKUP($A$1,'GLOBAL INVOICE REGISTER'!$C118:$P602,11,FALSE)</f>
        <v>0</v>
      </c>
      <c r="L118" s="167">
        <f>VLOOKUP($A$1,'GLOBAL INVOICE REGISTER'!$C118:$P602,12,FALSE)</f>
        <v>243266.4</v>
      </c>
      <c r="M118" s="167">
        <f>VLOOKUP($A$1,'GLOBAL INVOICE REGISTER'!$C118:$P602,13,FALSE)</f>
        <v>12810751.15</v>
      </c>
      <c r="N118" s="168">
        <f>VLOOKUP($A$1,'GLOBAL INVOICE REGISTER'!$C118:$P602,14,FALSE)</f>
        <v>42674</v>
      </c>
      <c r="O118">
        <f>VLOOKUP($A$1,'GLOBAL INVOICE REGISTER'!$C118:$Q602,15,FALSE)</f>
        <v>0</v>
      </c>
    </row>
    <row r="119" spans="1:15" x14ac:dyDescent="0.35">
      <c r="A119" t="str">
        <f>VLOOKUP($A$1,'GLOBAL INVOICE REGISTER'!C119:P603,1,FALSE)</f>
        <v>CERISE</v>
      </c>
      <c r="B119" t="str">
        <f>VLOOKUP($A$1,'GLOBAL INVOICE REGISTER'!C119:P603,2,FALSE)</f>
        <v>2016-08-017</v>
      </c>
      <c r="C119" t="str">
        <f>VLOOKUP($A$1,'GLOBAL INVOICE REGISTER'!$C119:$P603,3,FALSE)</f>
        <v>XAF</v>
      </c>
      <c r="D119" s="167">
        <f>VLOOKUP($A$1,'GLOBAL INVOICE REGISTER'!$C119:$P603,4,FALSE)</f>
        <v>107265.60000000001</v>
      </c>
      <c r="E119" s="168">
        <f>VLOOKUP($A$1,'GLOBAL INVOICE REGISTER'!$C119:$P603,5,FALSE)</f>
        <v>42580</v>
      </c>
      <c r="F119" s="168">
        <f>VLOOKUP($A$1,'GLOBAL INVOICE REGISTER'!$C119:$P603,6,FALSE)</f>
        <v>42640</v>
      </c>
      <c r="G119">
        <f>VLOOKUP($A$1,'GLOBAL INVOICE REGISTER'!$C119:$P603,7,FALSE)</f>
        <v>1608017</v>
      </c>
      <c r="H119" s="168">
        <f>VLOOKUP($A$1,'GLOBAL INVOICE REGISTER'!$C119:$P603,8,FALSE)</f>
        <v>42670</v>
      </c>
      <c r="I119" t="str">
        <f>VLOOKUP($A$1,'GLOBAL INVOICE REGISTER'!$C119:$P603,9,FALSE)</f>
        <v>XAF</v>
      </c>
      <c r="J119" s="167">
        <f>VLOOKUP($A$1,'GLOBAL INVOICE REGISTER'!$C119:$P603,10,FALSE)</f>
        <v>107265.60000000001</v>
      </c>
      <c r="K119" s="167">
        <f>VLOOKUP($A$1,'GLOBAL INVOICE REGISTER'!$C119:$P603,11,FALSE)</f>
        <v>0</v>
      </c>
      <c r="L119" s="167">
        <f>VLOOKUP($A$1,'GLOBAL INVOICE REGISTER'!$C119:$P603,12,FALSE)</f>
        <v>107265.60000000001</v>
      </c>
      <c r="M119" s="167">
        <f>VLOOKUP($A$1,'GLOBAL INVOICE REGISTER'!$C119:$P603,13,FALSE)</f>
        <v>12810751.15</v>
      </c>
      <c r="N119" s="168">
        <f>VLOOKUP($A$1,'GLOBAL INVOICE REGISTER'!$C119:$P603,14,FALSE)</f>
        <v>42674</v>
      </c>
      <c r="O119">
        <f>VLOOKUP($A$1,'GLOBAL INVOICE REGISTER'!$C119:$Q603,15,FALSE)</f>
        <v>0</v>
      </c>
    </row>
    <row r="120" spans="1:15" x14ac:dyDescent="0.35">
      <c r="A120" t="str">
        <f>VLOOKUP($A$1,'GLOBAL INVOICE REGISTER'!C120:P604,1,FALSE)</f>
        <v>CERISE</v>
      </c>
      <c r="B120" t="str">
        <f>VLOOKUP($A$1,'GLOBAL INVOICE REGISTER'!C120:P604,2,FALSE)</f>
        <v>2016-08-018</v>
      </c>
      <c r="C120" t="str">
        <f>VLOOKUP($A$1,'GLOBAL INVOICE REGISTER'!$C120:$P604,3,FALSE)</f>
        <v>XAF</v>
      </c>
      <c r="D120" s="167">
        <f>VLOOKUP($A$1,'GLOBAL INVOICE REGISTER'!$C120:$P604,4,FALSE)</f>
        <v>59632.12</v>
      </c>
      <c r="E120" s="168">
        <f>VLOOKUP($A$1,'GLOBAL INVOICE REGISTER'!$C120:$P604,5,FALSE)</f>
        <v>42580</v>
      </c>
      <c r="F120" s="168">
        <f>VLOOKUP($A$1,'GLOBAL INVOICE REGISTER'!$C120:$P604,6,FALSE)</f>
        <v>42640</v>
      </c>
      <c r="G120">
        <f>VLOOKUP($A$1,'GLOBAL INVOICE REGISTER'!$C120:$P604,7,FALSE)</f>
        <v>1608018</v>
      </c>
      <c r="H120" s="168">
        <f>VLOOKUP($A$1,'GLOBAL INVOICE REGISTER'!$C120:$P604,8,FALSE)</f>
        <v>42670</v>
      </c>
      <c r="I120" t="str">
        <f>VLOOKUP($A$1,'GLOBAL INVOICE REGISTER'!$C120:$P604,9,FALSE)</f>
        <v>XAF</v>
      </c>
      <c r="J120" s="167">
        <f>VLOOKUP($A$1,'GLOBAL INVOICE REGISTER'!$C120:$P604,10,FALSE)</f>
        <v>59632.12</v>
      </c>
      <c r="K120" s="167">
        <f>VLOOKUP($A$1,'GLOBAL INVOICE REGISTER'!$C120:$P604,11,FALSE)</f>
        <v>0</v>
      </c>
      <c r="L120" s="167">
        <f>VLOOKUP($A$1,'GLOBAL INVOICE REGISTER'!$C120:$P604,12,FALSE)</f>
        <v>59632.12</v>
      </c>
      <c r="M120" s="167">
        <f>VLOOKUP($A$1,'GLOBAL INVOICE REGISTER'!$C120:$P604,13,FALSE)</f>
        <v>12810751.15</v>
      </c>
      <c r="N120" s="168">
        <f>VLOOKUP($A$1,'GLOBAL INVOICE REGISTER'!$C120:$P604,14,FALSE)</f>
        <v>42674</v>
      </c>
      <c r="O120">
        <f>VLOOKUP($A$1,'GLOBAL INVOICE REGISTER'!$C120:$Q604,15,FALSE)</f>
        <v>0</v>
      </c>
    </row>
    <row r="121" spans="1:15" x14ac:dyDescent="0.35">
      <c r="A121" t="str">
        <f>VLOOKUP($A$1,'GLOBAL INVOICE REGISTER'!C121:P605,1,FALSE)</f>
        <v>CERISE</v>
      </c>
      <c r="B121" t="str">
        <f>VLOOKUP($A$1,'GLOBAL INVOICE REGISTER'!C121:P605,2,FALSE)</f>
        <v>2016-08-019</v>
      </c>
      <c r="C121" t="str">
        <f>VLOOKUP($A$1,'GLOBAL INVOICE REGISTER'!$C121:$P605,3,FALSE)</f>
        <v>XAF</v>
      </c>
      <c r="D121" s="167">
        <f>VLOOKUP($A$1,'GLOBAL INVOICE REGISTER'!$C121:$P605,4,FALSE)</f>
        <v>3000</v>
      </c>
      <c r="E121" s="168">
        <f>VLOOKUP($A$1,'GLOBAL INVOICE REGISTER'!$C121:$P605,5,FALSE)</f>
        <v>42580</v>
      </c>
      <c r="F121" s="168">
        <f>VLOOKUP($A$1,'GLOBAL INVOICE REGISTER'!$C121:$P605,6,FALSE)</f>
        <v>42640</v>
      </c>
      <c r="G121">
        <f>VLOOKUP($A$1,'GLOBAL INVOICE REGISTER'!$C121:$P605,7,FALSE)</f>
        <v>1608019</v>
      </c>
      <c r="H121" s="168">
        <f>VLOOKUP($A$1,'GLOBAL INVOICE REGISTER'!$C121:$P605,8,FALSE)</f>
        <v>42670</v>
      </c>
      <c r="I121" t="str">
        <f>VLOOKUP($A$1,'GLOBAL INVOICE REGISTER'!$C121:$P605,9,FALSE)</f>
        <v>XAF</v>
      </c>
      <c r="J121" s="167">
        <f>VLOOKUP($A$1,'GLOBAL INVOICE REGISTER'!$C121:$P605,10,FALSE)</f>
        <v>3000</v>
      </c>
      <c r="K121" s="167">
        <f>VLOOKUP($A$1,'GLOBAL INVOICE REGISTER'!$C121:$P605,11,FALSE)</f>
        <v>0</v>
      </c>
      <c r="L121" s="167">
        <f>VLOOKUP($A$1,'GLOBAL INVOICE REGISTER'!$C121:$P605,12,FALSE)</f>
        <v>3000</v>
      </c>
      <c r="M121" s="167">
        <f>VLOOKUP($A$1,'GLOBAL INVOICE REGISTER'!$C121:$P605,13,FALSE)</f>
        <v>12810751.15</v>
      </c>
      <c r="N121" s="168">
        <f>VLOOKUP($A$1,'GLOBAL INVOICE REGISTER'!$C121:$P605,14,FALSE)</f>
        <v>42674</v>
      </c>
      <c r="O121">
        <f>VLOOKUP($A$1,'GLOBAL INVOICE REGISTER'!$C121:$Q605,15,FALSE)</f>
        <v>0</v>
      </c>
    </row>
    <row r="122" spans="1:15" x14ac:dyDescent="0.35">
      <c r="A122" t="str">
        <f>VLOOKUP($A$1,'GLOBAL INVOICE REGISTER'!C122:P606,1,FALSE)</f>
        <v>CERISE</v>
      </c>
      <c r="B122" t="str">
        <f>VLOOKUP($A$1,'GLOBAL INVOICE REGISTER'!C122:P606,2,FALSE)</f>
        <v>2016-08-020</v>
      </c>
      <c r="C122" t="str">
        <f>VLOOKUP($A$1,'GLOBAL INVOICE REGISTER'!$C122:$P606,3,FALSE)</f>
        <v>XAF</v>
      </c>
      <c r="D122" s="167">
        <f>VLOOKUP($A$1,'GLOBAL INVOICE REGISTER'!$C122:$P606,4,FALSE)</f>
        <v>205092</v>
      </c>
      <c r="E122" s="168">
        <f>VLOOKUP($A$1,'GLOBAL INVOICE REGISTER'!$C122:$P606,5,FALSE)</f>
        <v>42580</v>
      </c>
      <c r="F122" s="168">
        <f>VLOOKUP($A$1,'GLOBAL INVOICE REGISTER'!$C122:$P606,6,FALSE)</f>
        <v>42640</v>
      </c>
      <c r="G122">
        <f>VLOOKUP($A$1,'GLOBAL INVOICE REGISTER'!$C122:$P606,7,FALSE)</f>
        <v>1608020</v>
      </c>
      <c r="H122" s="168">
        <f>VLOOKUP($A$1,'GLOBAL INVOICE REGISTER'!$C122:$P606,8,FALSE)</f>
        <v>42670</v>
      </c>
      <c r="I122" t="str">
        <f>VLOOKUP($A$1,'GLOBAL INVOICE REGISTER'!$C122:$P606,9,FALSE)</f>
        <v>XAF</v>
      </c>
      <c r="J122" s="167">
        <f>VLOOKUP($A$1,'GLOBAL INVOICE REGISTER'!$C122:$P606,10,FALSE)</f>
        <v>205092</v>
      </c>
      <c r="K122" s="167">
        <f>VLOOKUP($A$1,'GLOBAL INVOICE REGISTER'!$C122:$P606,11,FALSE)</f>
        <v>0</v>
      </c>
      <c r="L122" s="167">
        <f>VLOOKUP($A$1,'GLOBAL INVOICE REGISTER'!$C122:$P606,12,FALSE)</f>
        <v>205092</v>
      </c>
      <c r="M122" s="167">
        <f>VLOOKUP($A$1,'GLOBAL INVOICE REGISTER'!$C122:$P606,13,FALSE)</f>
        <v>12810751.15</v>
      </c>
      <c r="N122" s="168">
        <f>VLOOKUP($A$1,'GLOBAL INVOICE REGISTER'!$C122:$P606,14,FALSE)</f>
        <v>42674</v>
      </c>
      <c r="O122">
        <f>VLOOKUP($A$1,'GLOBAL INVOICE REGISTER'!$C122:$Q606,15,FALSE)</f>
        <v>0</v>
      </c>
    </row>
    <row r="123" spans="1:15" x14ac:dyDescent="0.35">
      <c r="A123" t="str">
        <f>VLOOKUP($A$1,'GLOBAL INVOICE REGISTER'!C123:P607,1,FALSE)</f>
        <v>CERISE</v>
      </c>
      <c r="B123" t="str">
        <f>VLOOKUP($A$1,'GLOBAL INVOICE REGISTER'!C123:P607,2,FALSE)</f>
        <v>2016-08-021</v>
      </c>
      <c r="C123" t="str">
        <f>VLOOKUP($A$1,'GLOBAL INVOICE REGISTER'!$C123:$P607,3,FALSE)</f>
        <v>XAF</v>
      </c>
      <c r="D123" s="167">
        <f>VLOOKUP($A$1,'GLOBAL INVOICE REGISTER'!$C123:$P607,4,FALSE)</f>
        <v>136972</v>
      </c>
      <c r="E123" s="168">
        <f>VLOOKUP($A$1,'GLOBAL INVOICE REGISTER'!$C123:$P607,5,FALSE)</f>
        <v>42580</v>
      </c>
      <c r="F123" s="168">
        <f>VLOOKUP($A$1,'GLOBAL INVOICE REGISTER'!$C123:$P607,6,FALSE)</f>
        <v>42640</v>
      </c>
      <c r="G123">
        <f>VLOOKUP($A$1,'GLOBAL INVOICE REGISTER'!$C123:$P607,7,FALSE)</f>
        <v>1608021</v>
      </c>
      <c r="H123" s="168">
        <f>VLOOKUP($A$1,'GLOBAL INVOICE REGISTER'!$C123:$P607,8,FALSE)</f>
        <v>42670</v>
      </c>
      <c r="I123" t="str">
        <f>VLOOKUP($A$1,'GLOBAL INVOICE REGISTER'!$C123:$P607,9,FALSE)</f>
        <v>XAF</v>
      </c>
      <c r="J123" s="167">
        <f>VLOOKUP($A$1,'GLOBAL INVOICE REGISTER'!$C123:$P607,10,FALSE)</f>
        <v>136971.93</v>
      </c>
      <c r="K123" s="167">
        <f>VLOOKUP($A$1,'GLOBAL INVOICE REGISTER'!$C123:$P607,11,FALSE)</f>
        <v>0</v>
      </c>
      <c r="L123" s="167">
        <f>VLOOKUP($A$1,'GLOBAL INVOICE REGISTER'!$C123:$P607,12,FALSE)</f>
        <v>136971.93</v>
      </c>
      <c r="M123" s="167">
        <f>VLOOKUP($A$1,'GLOBAL INVOICE REGISTER'!$C123:$P607,13,FALSE)</f>
        <v>12810751.15</v>
      </c>
      <c r="N123" s="168">
        <f>VLOOKUP($A$1,'GLOBAL INVOICE REGISTER'!$C123:$P607,14,FALSE)</f>
        <v>42674</v>
      </c>
      <c r="O123">
        <f>VLOOKUP($A$1,'GLOBAL INVOICE REGISTER'!$C123:$Q607,15,FALSE)</f>
        <v>0</v>
      </c>
    </row>
    <row r="124" spans="1:15" x14ac:dyDescent="0.35">
      <c r="A124" t="str">
        <f>VLOOKUP($A$1,'GLOBAL INVOICE REGISTER'!C124:P608,1,FALSE)</f>
        <v>CERISE</v>
      </c>
      <c r="B124" t="str">
        <f>VLOOKUP($A$1,'GLOBAL INVOICE REGISTER'!C124:P608,2,FALSE)</f>
        <v>2016-08-022</v>
      </c>
      <c r="C124" t="str">
        <f>VLOOKUP($A$1,'GLOBAL INVOICE REGISTER'!$C124:$P608,3,FALSE)</f>
        <v>XAF</v>
      </c>
      <c r="D124" s="167">
        <f>VLOOKUP($A$1,'GLOBAL INVOICE REGISTER'!$C124:$P608,4,FALSE)</f>
        <v>1064265.93</v>
      </c>
      <c r="E124" s="168">
        <f>VLOOKUP($A$1,'GLOBAL INVOICE REGISTER'!$C124:$P608,5,FALSE)</f>
        <v>42580</v>
      </c>
      <c r="F124" s="168">
        <f>VLOOKUP($A$1,'GLOBAL INVOICE REGISTER'!$C124:$P608,6,FALSE)</f>
        <v>42640</v>
      </c>
      <c r="G124">
        <f>VLOOKUP($A$1,'GLOBAL INVOICE REGISTER'!$C124:$P608,7,FALSE)</f>
        <v>1608022</v>
      </c>
      <c r="H124" s="168">
        <f>VLOOKUP($A$1,'GLOBAL INVOICE REGISTER'!$C124:$P608,8,FALSE)</f>
        <v>42670</v>
      </c>
      <c r="I124" t="str">
        <f>VLOOKUP($A$1,'GLOBAL INVOICE REGISTER'!$C124:$P608,9,FALSE)</f>
        <v>XAF</v>
      </c>
      <c r="J124" s="167">
        <f>VLOOKUP($A$1,'GLOBAL INVOICE REGISTER'!$C124:$P608,10,FALSE)</f>
        <v>1064265.93</v>
      </c>
      <c r="K124" s="167">
        <f>VLOOKUP($A$1,'GLOBAL INVOICE REGISTER'!$C124:$P608,11,FALSE)</f>
        <v>0</v>
      </c>
      <c r="L124" s="167">
        <f>VLOOKUP($A$1,'GLOBAL INVOICE REGISTER'!$C124:$P608,12,FALSE)</f>
        <v>1064265.93</v>
      </c>
      <c r="M124" s="167">
        <f>VLOOKUP($A$1,'GLOBAL INVOICE REGISTER'!$C124:$P608,13,FALSE)</f>
        <v>12810751.15</v>
      </c>
      <c r="N124" s="168">
        <f>VLOOKUP($A$1,'GLOBAL INVOICE REGISTER'!$C124:$P608,14,FALSE)</f>
        <v>42674</v>
      </c>
      <c r="O124">
        <f>VLOOKUP($A$1,'GLOBAL INVOICE REGISTER'!$C124:$Q608,15,FALSE)</f>
        <v>0</v>
      </c>
    </row>
    <row r="125" spans="1:15" x14ac:dyDescent="0.35">
      <c r="A125" t="str">
        <f>VLOOKUP($A$1,'GLOBAL INVOICE REGISTER'!C125:P609,1,FALSE)</f>
        <v>CERISE</v>
      </c>
      <c r="B125" t="str">
        <f>VLOOKUP($A$1,'GLOBAL INVOICE REGISTER'!C125:P609,2,FALSE)</f>
        <v>2016-08-022</v>
      </c>
      <c r="C125" t="str">
        <f>VLOOKUP($A$1,'GLOBAL INVOICE REGISTER'!$C125:$P609,3,FALSE)</f>
        <v>XAF</v>
      </c>
      <c r="D125" s="167">
        <f>VLOOKUP($A$1,'GLOBAL INVOICE REGISTER'!$C125:$P609,4,FALSE)</f>
        <v>1064265.93</v>
      </c>
      <c r="E125" s="168">
        <f>VLOOKUP($A$1,'GLOBAL INVOICE REGISTER'!$C125:$P609,5,FALSE)</f>
        <v>42580</v>
      </c>
      <c r="F125" s="168">
        <f>VLOOKUP($A$1,'GLOBAL INVOICE REGISTER'!$C125:$P609,6,FALSE)</f>
        <v>42640</v>
      </c>
      <c r="G125">
        <f>VLOOKUP($A$1,'GLOBAL INVOICE REGISTER'!$C125:$P609,7,FALSE)</f>
        <v>1608022</v>
      </c>
      <c r="H125" s="168">
        <f>VLOOKUP($A$1,'GLOBAL INVOICE REGISTER'!$C125:$P609,8,FALSE)</f>
        <v>42670</v>
      </c>
      <c r="I125" t="str">
        <f>VLOOKUP($A$1,'GLOBAL INVOICE REGISTER'!$C125:$P609,9,FALSE)</f>
        <v>XAF</v>
      </c>
      <c r="J125" s="167">
        <f>VLOOKUP($A$1,'GLOBAL INVOICE REGISTER'!$C125:$P609,10,FALSE)</f>
        <v>1064265.93</v>
      </c>
      <c r="K125" s="167">
        <f>VLOOKUP($A$1,'GLOBAL INVOICE REGISTER'!$C125:$P609,11,FALSE)</f>
        <v>0</v>
      </c>
      <c r="L125" s="167">
        <f>VLOOKUP($A$1,'GLOBAL INVOICE REGISTER'!$C125:$P609,12,FALSE)</f>
        <v>1064265.93</v>
      </c>
      <c r="M125" s="167">
        <f>VLOOKUP($A$1,'GLOBAL INVOICE REGISTER'!$C125:$P609,13,FALSE)</f>
        <v>12810751.15</v>
      </c>
      <c r="N125" s="168">
        <f>VLOOKUP($A$1,'GLOBAL INVOICE REGISTER'!$C125:$P609,14,FALSE)</f>
        <v>42674</v>
      </c>
      <c r="O125">
        <f>VLOOKUP($A$1,'GLOBAL INVOICE REGISTER'!$C125:$Q609,15,FALSE)</f>
        <v>0</v>
      </c>
    </row>
    <row r="126" spans="1:15" x14ac:dyDescent="0.35">
      <c r="A126" t="str">
        <f>VLOOKUP($A$1,'GLOBAL INVOICE REGISTER'!C126:P610,1,FALSE)</f>
        <v>CERISE</v>
      </c>
      <c r="B126" t="str">
        <f>VLOOKUP($A$1,'GLOBAL INVOICE REGISTER'!C126:P610,2,FALSE)</f>
        <v>2016-08-022</v>
      </c>
      <c r="C126" t="str">
        <f>VLOOKUP($A$1,'GLOBAL INVOICE REGISTER'!$C126:$P610,3,FALSE)</f>
        <v>XAF</v>
      </c>
      <c r="D126" s="167">
        <f>VLOOKUP($A$1,'GLOBAL INVOICE REGISTER'!$C126:$P610,4,FALSE)</f>
        <v>1064265.93</v>
      </c>
      <c r="E126" s="168">
        <f>VLOOKUP($A$1,'GLOBAL INVOICE REGISTER'!$C126:$P610,5,FALSE)</f>
        <v>42580</v>
      </c>
      <c r="F126" s="168">
        <f>VLOOKUP($A$1,'GLOBAL INVOICE REGISTER'!$C126:$P610,6,FALSE)</f>
        <v>42640</v>
      </c>
      <c r="G126">
        <f>VLOOKUP($A$1,'GLOBAL INVOICE REGISTER'!$C126:$P610,7,FALSE)</f>
        <v>1608022</v>
      </c>
      <c r="H126" s="168">
        <f>VLOOKUP($A$1,'GLOBAL INVOICE REGISTER'!$C126:$P610,8,FALSE)</f>
        <v>42670</v>
      </c>
      <c r="I126" t="str">
        <f>VLOOKUP($A$1,'GLOBAL INVOICE REGISTER'!$C126:$P610,9,FALSE)</f>
        <v>XAF</v>
      </c>
      <c r="J126" s="167">
        <f>VLOOKUP($A$1,'GLOBAL INVOICE REGISTER'!$C126:$P610,10,FALSE)</f>
        <v>1064265.93</v>
      </c>
      <c r="K126" s="167">
        <f>VLOOKUP($A$1,'GLOBAL INVOICE REGISTER'!$C126:$P610,11,FALSE)</f>
        <v>0</v>
      </c>
      <c r="L126" s="167">
        <f>VLOOKUP($A$1,'GLOBAL INVOICE REGISTER'!$C126:$P610,12,FALSE)</f>
        <v>1064265.93</v>
      </c>
      <c r="M126" s="167">
        <f>VLOOKUP($A$1,'GLOBAL INVOICE REGISTER'!$C126:$P610,13,FALSE)</f>
        <v>12810751.15</v>
      </c>
      <c r="N126" s="168">
        <f>VLOOKUP($A$1,'GLOBAL INVOICE REGISTER'!$C126:$P610,14,FALSE)</f>
        <v>42674</v>
      </c>
      <c r="O126">
        <f>VLOOKUP($A$1,'GLOBAL INVOICE REGISTER'!$C126:$Q610,15,FALSE)</f>
        <v>0</v>
      </c>
    </row>
    <row r="127" spans="1:15" x14ac:dyDescent="0.35">
      <c r="A127" t="str">
        <f>VLOOKUP($A$1,'GLOBAL INVOICE REGISTER'!C127:P611,1,FALSE)</f>
        <v>CERISE</v>
      </c>
      <c r="B127" t="str">
        <f>VLOOKUP($A$1,'GLOBAL INVOICE REGISTER'!C127:P611,2,FALSE)</f>
        <v>2016-08-022</v>
      </c>
      <c r="C127" t="str">
        <f>VLOOKUP($A$1,'GLOBAL INVOICE REGISTER'!$C127:$P611,3,FALSE)</f>
        <v>XAF</v>
      </c>
      <c r="D127" s="167">
        <f>VLOOKUP($A$1,'GLOBAL INVOICE REGISTER'!$C127:$P611,4,FALSE)</f>
        <v>1064265.93</v>
      </c>
      <c r="E127" s="168">
        <f>VLOOKUP($A$1,'GLOBAL INVOICE REGISTER'!$C127:$P611,5,FALSE)</f>
        <v>42580</v>
      </c>
      <c r="F127" s="168">
        <f>VLOOKUP($A$1,'GLOBAL INVOICE REGISTER'!$C127:$P611,6,FALSE)</f>
        <v>42640</v>
      </c>
      <c r="G127">
        <f>VLOOKUP($A$1,'GLOBAL INVOICE REGISTER'!$C127:$P611,7,FALSE)</f>
        <v>1608022</v>
      </c>
      <c r="H127" s="168">
        <f>VLOOKUP($A$1,'GLOBAL INVOICE REGISTER'!$C127:$P611,8,FALSE)</f>
        <v>42670</v>
      </c>
      <c r="I127" t="str">
        <f>VLOOKUP($A$1,'GLOBAL INVOICE REGISTER'!$C127:$P611,9,FALSE)</f>
        <v>XAF</v>
      </c>
      <c r="J127" s="167">
        <f>VLOOKUP($A$1,'GLOBAL INVOICE REGISTER'!$C127:$P611,10,FALSE)</f>
        <v>1064265.93</v>
      </c>
      <c r="K127" s="167">
        <f>VLOOKUP($A$1,'GLOBAL INVOICE REGISTER'!$C127:$P611,11,FALSE)</f>
        <v>0</v>
      </c>
      <c r="L127" s="167">
        <f>VLOOKUP($A$1,'GLOBAL INVOICE REGISTER'!$C127:$P611,12,FALSE)</f>
        <v>1064265.93</v>
      </c>
      <c r="M127" s="167">
        <f>VLOOKUP($A$1,'GLOBAL INVOICE REGISTER'!$C127:$P611,13,FALSE)</f>
        <v>12810751.15</v>
      </c>
      <c r="N127" s="168">
        <f>VLOOKUP($A$1,'GLOBAL INVOICE REGISTER'!$C127:$P611,14,FALSE)</f>
        <v>42674</v>
      </c>
      <c r="O127">
        <f>VLOOKUP($A$1,'GLOBAL INVOICE REGISTER'!$C127:$Q611,15,FALSE)</f>
        <v>0</v>
      </c>
    </row>
    <row r="128" spans="1:15" x14ac:dyDescent="0.35">
      <c r="A128" t="str">
        <f>VLOOKUP($A$1,'GLOBAL INVOICE REGISTER'!C128:P612,1,FALSE)</f>
        <v>CERISE</v>
      </c>
      <c r="B128" t="str">
        <f>VLOOKUP($A$1,'GLOBAL INVOICE REGISTER'!C128:P612,2,FALSE)</f>
        <v>2016-08-022</v>
      </c>
      <c r="C128" t="str">
        <f>VLOOKUP($A$1,'GLOBAL INVOICE REGISTER'!$C128:$P612,3,FALSE)</f>
        <v>XAF</v>
      </c>
      <c r="D128" s="167">
        <f>VLOOKUP($A$1,'GLOBAL INVOICE REGISTER'!$C128:$P612,4,FALSE)</f>
        <v>1064265.93</v>
      </c>
      <c r="E128" s="168">
        <f>VLOOKUP($A$1,'GLOBAL INVOICE REGISTER'!$C128:$P612,5,FALSE)</f>
        <v>42580</v>
      </c>
      <c r="F128" s="168">
        <f>VLOOKUP($A$1,'GLOBAL INVOICE REGISTER'!$C128:$P612,6,FALSE)</f>
        <v>42640</v>
      </c>
      <c r="G128">
        <f>VLOOKUP($A$1,'GLOBAL INVOICE REGISTER'!$C128:$P612,7,FALSE)</f>
        <v>1608022</v>
      </c>
      <c r="H128" s="168">
        <f>VLOOKUP($A$1,'GLOBAL INVOICE REGISTER'!$C128:$P612,8,FALSE)</f>
        <v>42670</v>
      </c>
      <c r="I128" t="str">
        <f>VLOOKUP($A$1,'GLOBAL INVOICE REGISTER'!$C128:$P612,9,FALSE)</f>
        <v>XAF</v>
      </c>
      <c r="J128" s="167">
        <f>VLOOKUP($A$1,'GLOBAL INVOICE REGISTER'!$C128:$P612,10,FALSE)</f>
        <v>1064265.93</v>
      </c>
      <c r="K128" s="167">
        <f>VLOOKUP($A$1,'GLOBAL INVOICE REGISTER'!$C128:$P612,11,FALSE)</f>
        <v>0</v>
      </c>
      <c r="L128" s="167">
        <f>VLOOKUP($A$1,'GLOBAL INVOICE REGISTER'!$C128:$P612,12,FALSE)</f>
        <v>1064265.93</v>
      </c>
      <c r="M128" s="167">
        <f>VLOOKUP($A$1,'GLOBAL INVOICE REGISTER'!$C128:$P612,13,FALSE)</f>
        <v>12810751.15</v>
      </c>
      <c r="N128" s="168">
        <f>VLOOKUP($A$1,'GLOBAL INVOICE REGISTER'!$C128:$P612,14,FALSE)</f>
        <v>42674</v>
      </c>
      <c r="O128">
        <f>VLOOKUP($A$1,'GLOBAL INVOICE REGISTER'!$C128:$Q612,15,FALSE)</f>
        <v>0</v>
      </c>
    </row>
    <row r="129" spans="1:15" x14ac:dyDescent="0.35">
      <c r="A129" t="str">
        <f>VLOOKUP($A$1,'GLOBAL INVOICE REGISTER'!C129:P613,1,FALSE)</f>
        <v>CERISE</v>
      </c>
      <c r="B129" t="str">
        <f>VLOOKUP($A$1,'GLOBAL INVOICE REGISTER'!C129:P613,2,FALSE)</f>
        <v>2016-08-022</v>
      </c>
      <c r="C129" t="str">
        <f>VLOOKUP($A$1,'GLOBAL INVOICE REGISTER'!$C129:$P613,3,FALSE)</f>
        <v>XAF</v>
      </c>
      <c r="D129" s="167">
        <f>VLOOKUP($A$1,'GLOBAL INVOICE REGISTER'!$C129:$P613,4,FALSE)</f>
        <v>1064265.93</v>
      </c>
      <c r="E129" s="168">
        <f>VLOOKUP($A$1,'GLOBAL INVOICE REGISTER'!$C129:$P613,5,FALSE)</f>
        <v>42580</v>
      </c>
      <c r="F129" s="168">
        <f>VLOOKUP($A$1,'GLOBAL INVOICE REGISTER'!$C129:$P613,6,FALSE)</f>
        <v>42640</v>
      </c>
      <c r="G129">
        <f>VLOOKUP($A$1,'GLOBAL INVOICE REGISTER'!$C129:$P613,7,FALSE)</f>
        <v>1608022</v>
      </c>
      <c r="H129" s="168">
        <f>VLOOKUP($A$1,'GLOBAL INVOICE REGISTER'!$C129:$P613,8,FALSE)</f>
        <v>42670</v>
      </c>
      <c r="I129" t="str">
        <f>VLOOKUP($A$1,'GLOBAL INVOICE REGISTER'!$C129:$P613,9,FALSE)</f>
        <v>XAF</v>
      </c>
      <c r="J129" s="167">
        <f>VLOOKUP($A$1,'GLOBAL INVOICE REGISTER'!$C129:$P613,10,FALSE)</f>
        <v>1064265.93</v>
      </c>
      <c r="K129" s="167">
        <f>VLOOKUP($A$1,'GLOBAL INVOICE REGISTER'!$C129:$P613,11,FALSE)</f>
        <v>0</v>
      </c>
      <c r="L129" s="167">
        <f>VLOOKUP($A$1,'GLOBAL INVOICE REGISTER'!$C129:$P613,12,FALSE)</f>
        <v>1064265.93</v>
      </c>
      <c r="M129" s="167">
        <f>VLOOKUP($A$1,'GLOBAL INVOICE REGISTER'!$C129:$P613,13,FALSE)</f>
        <v>12810751.15</v>
      </c>
      <c r="N129" s="168">
        <f>VLOOKUP($A$1,'GLOBAL INVOICE REGISTER'!$C129:$P613,14,FALSE)</f>
        <v>42674</v>
      </c>
      <c r="O129">
        <f>VLOOKUP($A$1,'GLOBAL INVOICE REGISTER'!$C129:$Q613,15,FALSE)</f>
        <v>0</v>
      </c>
    </row>
    <row r="130" spans="1:15" x14ac:dyDescent="0.35">
      <c r="A130" t="str">
        <f>VLOOKUP($A$1,'GLOBAL INVOICE REGISTER'!C130:P614,1,FALSE)</f>
        <v>CERISE</v>
      </c>
      <c r="B130" t="str">
        <f>VLOOKUP($A$1,'GLOBAL INVOICE REGISTER'!C130:P614,2,FALSE)</f>
        <v>2016-08-022</v>
      </c>
      <c r="C130" t="str">
        <f>VLOOKUP($A$1,'GLOBAL INVOICE REGISTER'!$C130:$P614,3,FALSE)</f>
        <v>XAF</v>
      </c>
      <c r="D130" s="167">
        <f>VLOOKUP($A$1,'GLOBAL INVOICE REGISTER'!$C130:$P614,4,FALSE)</f>
        <v>1064265.93</v>
      </c>
      <c r="E130" s="168">
        <f>VLOOKUP($A$1,'GLOBAL INVOICE REGISTER'!$C130:$P614,5,FALSE)</f>
        <v>42580</v>
      </c>
      <c r="F130" s="168">
        <f>VLOOKUP($A$1,'GLOBAL INVOICE REGISTER'!$C130:$P614,6,FALSE)</f>
        <v>42640</v>
      </c>
      <c r="G130">
        <f>VLOOKUP($A$1,'GLOBAL INVOICE REGISTER'!$C130:$P614,7,FALSE)</f>
        <v>1608022</v>
      </c>
      <c r="H130" s="168">
        <f>VLOOKUP($A$1,'GLOBAL INVOICE REGISTER'!$C130:$P614,8,FALSE)</f>
        <v>42670</v>
      </c>
      <c r="I130" t="str">
        <f>VLOOKUP($A$1,'GLOBAL INVOICE REGISTER'!$C130:$P614,9,FALSE)</f>
        <v>XAF</v>
      </c>
      <c r="J130" s="167">
        <f>VLOOKUP($A$1,'GLOBAL INVOICE REGISTER'!$C130:$P614,10,FALSE)</f>
        <v>1064265.93</v>
      </c>
      <c r="K130" s="167">
        <f>VLOOKUP($A$1,'GLOBAL INVOICE REGISTER'!$C130:$P614,11,FALSE)</f>
        <v>0</v>
      </c>
      <c r="L130" s="167">
        <f>VLOOKUP($A$1,'GLOBAL INVOICE REGISTER'!$C130:$P614,12,FALSE)</f>
        <v>1064265.93</v>
      </c>
      <c r="M130" s="167">
        <f>VLOOKUP($A$1,'GLOBAL INVOICE REGISTER'!$C130:$P614,13,FALSE)</f>
        <v>12810751.15</v>
      </c>
      <c r="N130" s="168">
        <f>VLOOKUP($A$1,'GLOBAL INVOICE REGISTER'!$C130:$P614,14,FALSE)</f>
        <v>42674</v>
      </c>
      <c r="O130">
        <f>VLOOKUP($A$1,'GLOBAL INVOICE REGISTER'!$C130:$Q614,15,FALSE)</f>
        <v>0</v>
      </c>
    </row>
    <row r="131" spans="1:15" x14ac:dyDescent="0.35">
      <c r="A131" t="str">
        <f>VLOOKUP($A$1,'GLOBAL INVOICE REGISTER'!C131:P615,1,FALSE)</f>
        <v>CERISE</v>
      </c>
      <c r="B131" t="str">
        <f>VLOOKUP($A$1,'GLOBAL INVOICE REGISTER'!C131:P615,2,FALSE)</f>
        <v>2016-08-022</v>
      </c>
      <c r="C131" t="str">
        <f>VLOOKUP($A$1,'GLOBAL INVOICE REGISTER'!$C131:$P615,3,FALSE)</f>
        <v>XAF</v>
      </c>
      <c r="D131" s="167">
        <f>VLOOKUP($A$1,'GLOBAL INVOICE REGISTER'!$C131:$P615,4,FALSE)</f>
        <v>1064265.93</v>
      </c>
      <c r="E131" s="168">
        <f>VLOOKUP($A$1,'GLOBAL INVOICE REGISTER'!$C131:$P615,5,FALSE)</f>
        <v>42580</v>
      </c>
      <c r="F131" s="168">
        <f>VLOOKUP($A$1,'GLOBAL INVOICE REGISTER'!$C131:$P615,6,FALSE)</f>
        <v>42640</v>
      </c>
      <c r="G131">
        <f>VLOOKUP($A$1,'GLOBAL INVOICE REGISTER'!$C131:$P615,7,FALSE)</f>
        <v>1608022</v>
      </c>
      <c r="H131" s="168">
        <f>VLOOKUP($A$1,'GLOBAL INVOICE REGISTER'!$C131:$P615,8,FALSE)</f>
        <v>42670</v>
      </c>
      <c r="I131" t="str">
        <f>VLOOKUP($A$1,'GLOBAL INVOICE REGISTER'!$C131:$P615,9,FALSE)</f>
        <v>XAF</v>
      </c>
      <c r="J131" s="167">
        <f>VLOOKUP($A$1,'GLOBAL INVOICE REGISTER'!$C131:$P615,10,FALSE)</f>
        <v>1064265.93</v>
      </c>
      <c r="K131" s="167">
        <f>VLOOKUP($A$1,'GLOBAL INVOICE REGISTER'!$C131:$P615,11,FALSE)</f>
        <v>0</v>
      </c>
      <c r="L131" s="167">
        <f>VLOOKUP($A$1,'GLOBAL INVOICE REGISTER'!$C131:$P615,12,FALSE)</f>
        <v>1064265.93</v>
      </c>
      <c r="M131" s="167">
        <f>VLOOKUP($A$1,'GLOBAL INVOICE REGISTER'!$C131:$P615,13,FALSE)</f>
        <v>12810751.15</v>
      </c>
      <c r="N131" s="168">
        <f>VLOOKUP($A$1,'GLOBAL INVOICE REGISTER'!$C131:$P615,14,FALSE)</f>
        <v>42674</v>
      </c>
      <c r="O131">
        <f>VLOOKUP($A$1,'GLOBAL INVOICE REGISTER'!$C131:$Q615,15,FALSE)</f>
        <v>0</v>
      </c>
    </row>
    <row r="132" spans="1:15" x14ac:dyDescent="0.35">
      <c r="A132" t="str">
        <f>VLOOKUP($A$1,'GLOBAL INVOICE REGISTER'!C132:P616,1,FALSE)</f>
        <v>CERISE</v>
      </c>
      <c r="B132" t="str">
        <f>VLOOKUP($A$1,'GLOBAL INVOICE REGISTER'!C132:P616,2,FALSE)</f>
        <v>2016-08-022</v>
      </c>
      <c r="C132" t="str">
        <f>VLOOKUP($A$1,'GLOBAL INVOICE REGISTER'!$C132:$P616,3,FALSE)</f>
        <v>XAF</v>
      </c>
      <c r="D132" s="167">
        <f>VLOOKUP($A$1,'GLOBAL INVOICE REGISTER'!$C132:$P616,4,FALSE)</f>
        <v>1064265.93</v>
      </c>
      <c r="E132" s="168">
        <f>VLOOKUP($A$1,'GLOBAL INVOICE REGISTER'!$C132:$P616,5,FALSE)</f>
        <v>42580</v>
      </c>
      <c r="F132" s="168">
        <f>VLOOKUP($A$1,'GLOBAL INVOICE REGISTER'!$C132:$P616,6,FALSE)</f>
        <v>42640</v>
      </c>
      <c r="G132">
        <f>VLOOKUP($A$1,'GLOBAL INVOICE REGISTER'!$C132:$P616,7,FALSE)</f>
        <v>1608022</v>
      </c>
      <c r="H132" s="168">
        <f>VLOOKUP($A$1,'GLOBAL INVOICE REGISTER'!$C132:$P616,8,FALSE)</f>
        <v>42670</v>
      </c>
      <c r="I132" t="str">
        <f>VLOOKUP($A$1,'GLOBAL INVOICE REGISTER'!$C132:$P616,9,FALSE)</f>
        <v>XAF</v>
      </c>
      <c r="J132" s="167">
        <f>VLOOKUP($A$1,'GLOBAL INVOICE REGISTER'!$C132:$P616,10,FALSE)</f>
        <v>1064265.93</v>
      </c>
      <c r="K132" s="167">
        <f>VLOOKUP($A$1,'GLOBAL INVOICE REGISTER'!$C132:$P616,11,FALSE)</f>
        <v>0</v>
      </c>
      <c r="L132" s="167">
        <f>VLOOKUP($A$1,'GLOBAL INVOICE REGISTER'!$C132:$P616,12,FALSE)</f>
        <v>1064265.93</v>
      </c>
      <c r="M132" s="167">
        <f>VLOOKUP($A$1,'GLOBAL INVOICE REGISTER'!$C132:$P616,13,FALSE)</f>
        <v>12810751.15</v>
      </c>
      <c r="N132" s="168">
        <f>VLOOKUP($A$1,'GLOBAL INVOICE REGISTER'!$C132:$P616,14,FALSE)</f>
        <v>42674</v>
      </c>
      <c r="O132">
        <f>VLOOKUP($A$1,'GLOBAL INVOICE REGISTER'!$C132:$Q616,15,FALSE)</f>
        <v>0</v>
      </c>
    </row>
    <row r="133" spans="1:15" x14ac:dyDescent="0.35">
      <c r="A133" t="str">
        <f>VLOOKUP($A$1,'GLOBAL INVOICE REGISTER'!C133:P617,1,FALSE)</f>
        <v>CERISE</v>
      </c>
      <c r="B133" t="str">
        <f>VLOOKUP($A$1,'GLOBAL INVOICE REGISTER'!C133:P617,2,FALSE)</f>
        <v>2016-08-022</v>
      </c>
      <c r="C133" t="str">
        <f>VLOOKUP($A$1,'GLOBAL INVOICE REGISTER'!$C133:$P617,3,FALSE)</f>
        <v>XAF</v>
      </c>
      <c r="D133" s="167">
        <f>VLOOKUP($A$1,'GLOBAL INVOICE REGISTER'!$C133:$P617,4,FALSE)</f>
        <v>1064265.93</v>
      </c>
      <c r="E133" s="168">
        <f>VLOOKUP($A$1,'GLOBAL INVOICE REGISTER'!$C133:$P617,5,FALSE)</f>
        <v>42580</v>
      </c>
      <c r="F133" s="168">
        <f>VLOOKUP($A$1,'GLOBAL INVOICE REGISTER'!$C133:$P617,6,FALSE)</f>
        <v>42640</v>
      </c>
      <c r="G133">
        <f>VLOOKUP($A$1,'GLOBAL INVOICE REGISTER'!$C133:$P617,7,FALSE)</f>
        <v>1608022</v>
      </c>
      <c r="H133" s="168">
        <f>VLOOKUP($A$1,'GLOBAL INVOICE REGISTER'!$C133:$P617,8,FALSE)</f>
        <v>42670</v>
      </c>
      <c r="I133" t="str">
        <f>VLOOKUP($A$1,'GLOBAL INVOICE REGISTER'!$C133:$P617,9,FALSE)</f>
        <v>XAF</v>
      </c>
      <c r="J133" s="167">
        <f>VLOOKUP($A$1,'GLOBAL INVOICE REGISTER'!$C133:$P617,10,FALSE)</f>
        <v>1064265.93</v>
      </c>
      <c r="K133" s="167">
        <f>VLOOKUP($A$1,'GLOBAL INVOICE REGISTER'!$C133:$P617,11,FALSE)</f>
        <v>0</v>
      </c>
      <c r="L133" s="167">
        <f>VLOOKUP($A$1,'GLOBAL INVOICE REGISTER'!$C133:$P617,12,FALSE)</f>
        <v>1064265.93</v>
      </c>
      <c r="M133" s="167">
        <f>VLOOKUP($A$1,'GLOBAL INVOICE REGISTER'!$C133:$P617,13,FALSE)</f>
        <v>12810751.15</v>
      </c>
      <c r="N133" s="168">
        <f>VLOOKUP($A$1,'GLOBAL INVOICE REGISTER'!$C133:$P617,14,FALSE)</f>
        <v>42674</v>
      </c>
      <c r="O133">
        <f>VLOOKUP($A$1,'GLOBAL INVOICE REGISTER'!$C133:$Q617,15,FALSE)</f>
        <v>0</v>
      </c>
    </row>
    <row r="134" spans="1:15" x14ac:dyDescent="0.35">
      <c r="A134" t="str">
        <f>VLOOKUP($A$1,'GLOBAL INVOICE REGISTER'!C134:P618,1,FALSE)</f>
        <v>CERISE</v>
      </c>
      <c r="B134" t="str">
        <f>VLOOKUP($A$1,'GLOBAL INVOICE REGISTER'!C134:P618,2,FALSE)</f>
        <v>2016-08-022</v>
      </c>
      <c r="C134" t="str">
        <f>VLOOKUP($A$1,'GLOBAL INVOICE REGISTER'!$C134:$P618,3,FALSE)</f>
        <v>XAF</v>
      </c>
      <c r="D134" s="167">
        <f>VLOOKUP($A$1,'GLOBAL INVOICE REGISTER'!$C134:$P618,4,FALSE)</f>
        <v>1064265.93</v>
      </c>
      <c r="E134" s="168">
        <f>VLOOKUP($A$1,'GLOBAL INVOICE REGISTER'!$C134:$P618,5,FALSE)</f>
        <v>42580</v>
      </c>
      <c r="F134" s="168">
        <f>VLOOKUP($A$1,'GLOBAL INVOICE REGISTER'!$C134:$P618,6,FALSE)</f>
        <v>42640</v>
      </c>
      <c r="G134">
        <f>VLOOKUP($A$1,'GLOBAL INVOICE REGISTER'!$C134:$P618,7,FALSE)</f>
        <v>1608022</v>
      </c>
      <c r="H134" s="168">
        <f>VLOOKUP($A$1,'GLOBAL INVOICE REGISTER'!$C134:$P618,8,FALSE)</f>
        <v>42670</v>
      </c>
      <c r="I134" t="str">
        <f>VLOOKUP($A$1,'GLOBAL INVOICE REGISTER'!$C134:$P618,9,FALSE)</f>
        <v>XAF</v>
      </c>
      <c r="J134" s="167">
        <f>VLOOKUP($A$1,'GLOBAL INVOICE REGISTER'!$C134:$P618,10,FALSE)</f>
        <v>1064265.93</v>
      </c>
      <c r="K134" s="167">
        <f>VLOOKUP($A$1,'GLOBAL INVOICE REGISTER'!$C134:$P618,11,FALSE)</f>
        <v>0</v>
      </c>
      <c r="L134" s="167">
        <f>VLOOKUP($A$1,'GLOBAL INVOICE REGISTER'!$C134:$P618,12,FALSE)</f>
        <v>1064265.93</v>
      </c>
      <c r="M134" s="167">
        <f>VLOOKUP($A$1,'GLOBAL INVOICE REGISTER'!$C134:$P618,13,FALSE)</f>
        <v>12810751.15</v>
      </c>
      <c r="N134" s="168">
        <f>VLOOKUP($A$1,'GLOBAL INVOICE REGISTER'!$C134:$P618,14,FALSE)</f>
        <v>42674</v>
      </c>
      <c r="O134">
        <f>VLOOKUP($A$1,'GLOBAL INVOICE REGISTER'!$C134:$Q618,15,FALSE)</f>
        <v>0</v>
      </c>
    </row>
    <row r="135" spans="1:15" x14ac:dyDescent="0.35">
      <c r="A135" t="str">
        <f>VLOOKUP($A$1,'GLOBAL INVOICE REGISTER'!C135:P619,1,FALSE)</f>
        <v>CERISE</v>
      </c>
      <c r="B135" t="str">
        <f>VLOOKUP($A$1,'GLOBAL INVOICE REGISTER'!C135:P619,2,FALSE)</f>
        <v>2016-08-022</v>
      </c>
      <c r="C135" t="str">
        <f>VLOOKUP($A$1,'GLOBAL INVOICE REGISTER'!$C135:$P619,3,FALSE)</f>
        <v>XAF</v>
      </c>
      <c r="D135" s="167">
        <f>VLOOKUP($A$1,'GLOBAL INVOICE REGISTER'!$C135:$P619,4,FALSE)</f>
        <v>1064265.93</v>
      </c>
      <c r="E135" s="168">
        <f>VLOOKUP($A$1,'GLOBAL INVOICE REGISTER'!$C135:$P619,5,FALSE)</f>
        <v>42580</v>
      </c>
      <c r="F135" s="168">
        <f>VLOOKUP($A$1,'GLOBAL INVOICE REGISTER'!$C135:$P619,6,FALSE)</f>
        <v>42640</v>
      </c>
      <c r="G135">
        <f>VLOOKUP($A$1,'GLOBAL INVOICE REGISTER'!$C135:$P619,7,FALSE)</f>
        <v>1608022</v>
      </c>
      <c r="H135" s="168">
        <f>VLOOKUP($A$1,'GLOBAL INVOICE REGISTER'!$C135:$P619,8,FALSE)</f>
        <v>42670</v>
      </c>
      <c r="I135" t="str">
        <f>VLOOKUP($A$1,'GLOBAL INVOICE REGISTER'!$C135:$P619,9,FALSE)</f>
        <v>XAF</v>
      </c>
      <c r="J135" s="167">
        <f>VLOOKUP($A$1,'GLOBAL INVOICE REGISTER'!$C135:$P619,10,FALSE)</f>
        <v>1064265.93</v>
      </c>
      <c r="K135" s="167">
        <f>VLOOKUP($A$1,'GLOBAL INVOICE REGISTER'!$C135:$P619,11,FALSE)</f>
        <v>0</v>
      </c>
      <c r="L135" s="167">
        <f>VLOOKUP($A$1,'GLOBAL INVOICE REGISTER'!$C135:$P619,12,FALSE)</f>
        <v>1064265.93</v>
      </c>
      <c r="M135" s="167">
        <f>VLOOKUP($A$1,'GLOBAL INVOICE REGISTER'!$C135:$P619,13,FALSE)</f>
        <v>12810751.15</v>
      </c>
      <c r="N135" s="168">
        <f>VLOOKUP($A$1,'GLOBAL INVOICE REGISTER'!$C135:$P619,14,FALSE)</f>
        <v>42674</v>
      </c>
      <c r="O135">
        <f>VLOOKUP($A$1,'GLOBAL INVOICE REGISTER'!$C135:$Q619,15,FALSE)</f>
        <v>0</v>
      </c>
    </row>
    <row r="136" spans="1:15" x14ac:dyDescent="0.35">
      <c r="A136" t="str">
        <f>VLOOKUP($A$1,'GLOBAL INVOICE REGISTER'!C136:P620,1,FALSE)</f>
        <v>CERISE</v>
      </c>
      <c r="B136" t="str">
        <f>VLOOKUP($A$1,'GLOBAL INVOICE REGISTER'!C136:P620,2,FALSE)</f>
        <v>2016-08-022</v>
      </c>
      <c r="C136" t="str">
        <f>VLOOKUP($A$1,'GLOBAL INVOICE REGISTER'!$C136:$P620,3,FALSE)</f>
        <v>XAF</v>
      </c>
      <c r="D136" s="167">
        <f>VLOOKUP($A$1,'GLOBAL INVOICE REGISTER'!$C136:$P620,4,FALSE)</f>
        <v>1064265.93</v>
      </c>
      <c r="E136" s="168">
        <f>VLOOKUP($A$1,'GLOBAL INVOICE REGISTER'!$C136:$P620,5,FALSE)</f>
        <v>42580</v>
      </c>
      <c r="F136" s="168">
        <f>VLOOKUP($A$1,'GLOBAL INVOICE REGISTER'!$C136:$P620,6,FALSE)</f>
        <v>42640</v>
      </c>
      <c r="G136">
        <f>VLOOKUP($A$1,'GLOBAL INVOICE REGISTER'!$C136:$P620,7,FALSE)</f>
        <v>1608022</v>
      </c>
      <c r="H136" s="168">
        <f>VLOOKUP($A$1,'GLOBAL INVOICE REGISTER'!$C136:$P620,8,FALSE)</f>
        <v>42670</v>
      </c>
      <c r="I136" t="str">
        <f>VLOOKUP($A$1,'GLOBAL INVOICE REGISTER'!$C136:$P620,9,FALSE)</f>
        <v>XAF</v>
      </c>
      <c r="J136" s="167">
        <f>VLOOKUP($A$1,'GLOBAL INVOICE REGISTER'!$C136:$P620,10,FALSE)</f>
        <v>1064265.93</v>
      </c>
      <c r="K136" s="167">
        <f>VLOOKUP($A$1,'GLOBAL INVOICE REGISTER'!$C136:$P620,11,FALSE)</f>
        <v>0</v>
      </c>
      <c r="L136" s="167">
        <f>VLOOKUP($A$1,'GLOBAL INVOICE REGISTER'!$C136:$P620,12,FALSE)</f>
        <v>1064265.93</v>
      </c>
      <c r="M136" s="167">
        <f>VLOOKUP($A$1,'GLOBAL INVOICE REGISTER'!$C136:$P620,13,FALSE)</f>
        <v>12810751.15</v>
      </c>
      <c r="N136" s="168">
        <f>VLOOKUP($A$1,'GLOBAL INVOICE REGISTER'!$C136:$P620,14,FALSE)</f>
        <v>42674</v>
      </c>
      <c r="O136">
        <f>VLOOKUP($A$1,'GLOBAL INVOICE REGISTER'!$C136:$Q620,15,FALSE)</f>
        <v>0</v>
      </c>
    </row>
    <row r="137" spans="1:15" x14ac:dyDescent="0.35">
      <c r="A137" t="str">
        <f>VLOOKUP($A$1,'GLOBAL INVOICE REGISTER'!C137:P621,1,FALSE)</f>
        <v>CERISE</v>
      </c>
      <c r="B137" t="str">
        <f>VLOOKUP($A$1,'GLOBAL INVOICE REGISTER'!C137:P621,2,FALSE)</f>
        <v>2016-08-022</v>
      </c>
      <c r="C137" t="str">
        <f>VLOOKUP($A$1,'GLOBAL INVOICE REGISTER'!$C137:$P621,3,FALSE)</f>
        <v>XAF</v>
      </c>
      <c r="D137" s="167">
        <f>VLOOKUP($A$1,'GLOBAL INVOICE REGISTER'!$C137:$P621,4,FALSE)</f>
        <v>1064265.93</v>
      </c>
      <c r="E137" s="168">
        <f>VLOOKUP($A$1,'GLOBAL INVOICE REGISTER'!$C137:$P621,5,FALSE)</f>
        <v>42580</v>
      </c>
      <c r="F137" s="168">
        <f>VLOOKUP($A$1,'GLOBAL INVOICE REGISTER'!$C137:$P621,6,FALSE)</f>
        <v>42640</v>
      </c>
      <c r="G137">
        <f>VLOOKUP($A$1,'GLOBAL INVOICE REGISTER'!$C137:$P621,7,FALSE)</f>
        <v>1608022</v>
      </c>
      <c r="H137" s="168">
        <f>VLOOKUP($A$1,'GLOBAL INVOICE REGISTER'!$C137:$P621,8,FALSE)</f>
        <v>42670</v>
      </c>
      <c r="I137" t="str">
        <f>VLOOKUP($A$1,'GLOBAL INVOICE REGISTER'!$C137:$P621,9,FALSE)</f>
        <v>XAF</v>
      </c>
      <c r="J137" s="167">
        <f>VLOOKUP($A$1,'GLOBAL INVOICE REGISTER'!$C137:$P621,10,FALSE)</f>
        <v>1064265.93</v>
      </c>
      <c r="K137" s="167">
        <f>VLOOKUP($A$1,'GLOBAL INVOICE REGISTER'!$C137:$P621,11,FALSE)</f>
        <v>0</v>
      </c>
      <c r="L137" s="167">
        <f>VLOOKUP($A$1,'GLOBAL INVOICE REGISTER'!$C137:$P621,12,FALSE)</f>
        <v>1064265.93</v>
      </c>
      <c r="M137" s="167">
        <f>VLOOKUP($A$1,'GLOBAL INVOICE REGISTER'!$C137:$P621,13,FALSE)</f>
        <v>12810751.15</v>
      </c>
      <c r="N137" s="168">
        <f>VLOOKUP($A$1,'GLOBAL INVOICE REGISTER'!$C137:$P621,14,FALSE)</f>
        <v>42674</v>
      </c>
      <c r="O137">
        <f>VLOOKUP($A$1,'GLOBAL INVOICE REGISTER'!$C137:$Q621,15,FALSE)</f>
        <v>0</v>
      </c>
    </row>
    <row r="138" spans="1:15" x14ac:dyDescent="0.35">
      <c r="A138" t="str">
        <f>VLOOKUP($A$1,'GLOBAL INVOICE REGISTER'!C138:P622,1,FALSE)</f>
        <v>CERISE</v>
      </c>
      <c r="B138" t="str">
        <f>VLOOKUP($A$1,'GLOBAL INVOICE REGISTER'!C138:P622,2,FALSE)</f>
        <v>2016-08-022</v>
      </c>
      <c r="C138" t="str">
        <f>VLOOKUP($A$1,'GLOBAL INVOICE REGISTER'!$C138:$P622,3,FALSE)</f>
        <v>XAF</v>
      </c>
      <c r="D138" s="167">
        <f>VLOOKUP($A$1,'GLOBAL INVOICE REGISTER'!$C138:$P622,4,FALSE)</f>
        <v>1064265.93</v>
      </c>
      <c r="E138" s="168">
        <f>VLOOKUP($A$1,'GLOBAL INVOICE REGISTER'!$C138:$P622,5,FALSE)</f>
        <v>42580</v>
      </c>
      <c r="F138" s="168">
        <f>VLOOKUP($A$1,'GLOBAL INVOICE REGISTER'!$C138:$P622,6,FALSE)</f>
        <v>42640</v>
      </c>
      <c r="G138">
        <f>VLOOKUP($A$1,'GLOBAL INVOICE REGISTER'!$C138:$P622,7,FALSE)</f>
        <v>1608022</v>
      </c>
      <c r="H138" s="168">
        <f>VLOOKUP($A$1,'GLOBAL INVOICE REGISTER'!$C138:$P622,8,FALSE)</f>
        <v>42670</v>
      </c>
      <c r="I138" t="str">
        <f>VLOOKUP($A$1,'GLOBAL INVOICE REGISTER'!$C138:$P622,9,FALSE)</f>
        <v>XAF</v>
      </c>
      <c r="J138" s="167">
        <f>VLOOKUP($A$1,'GLOBAL INVOICE REGISTER'!$C138:$P622,10,FALSE)</f>
        <v>1064265.93</v>
      </c>
      <c r="K138" s="167">
        <f>VLOOKUP($A$1,'GLOBAL INVOICE REGISTER'!$C138:$P622,11,FALSE)</f>
        <v>0</v>
      </c>
      <c r="L138" s="167">
        <f>VLOOKUP($A$1,'GLOBAL INVOICE REGISTER'!$C138:$P622,12,FALSE)</f>
        <v>1064265.93</v>
      </c>
      <c r="M138" s="167">
        <f>VLOOKUP($A$1,'GLOBAL INVOICE REGISTER'!$C138:$P622,13,FALSE)</f>
        <v>12810751.15</v>
      </c>
      <c r="N138" s="168">
        <f>VLOOKUP($A$1,'GLOBAL INVOICE REGISTER'!$C138:$P622,14,FALSE)</f>
        <v>42674</v>
      </c>
      <c r="O138">
        <f>VLOOKUP($A$1,'GLOBAL INVOICE REGISTER'!$C138:$Q622,15,FALSE)</f>
        <v>0</v>
      </c>
    </row>
    <row r="139" spans="1:15" x14ac:dyDescent="0.35">
      <c r="A139" t="str">
        <f>VLOOKUP($A$1,'GLOBAL INVOICE REGISTER'!C139:P623,1,FALSE)</f>
        <v>CERISE</v>
      </c>
      <c r="B139" t="str">
        <f>VLOOKUP($A$1,'GLOBAL INVOICE REGISTER'!C139:P623,2,FALSE)</f>
        <v>2016-08-022</v>
      </c>
      <c r="C139" t="str">
        <f>VLOOKUP($A$1,'GLOBAL INVOICE REGISTER'!$C139:$P623,3,FALSE)</f>
        <v>XAF</v>
      </c>
      <c r="D139" s="167">
        <f>VLOOKUP($A$1,'GLOBAL INVOICE REGISTER'!$C139:$P623,4,FALSE)</f>
        <v>1064265.93</v>
      </c>
      <c r="E139" s="168">
        <f>VLOOKUP($A$1,'GLOBAL INVOICE REGISTER'!$C139:$P623,5,FALSE)</f>
        <v>42580</v>
      </c>
      <c r="F139" s="168">
        <f>VLOOKUP($A$1,'GLOBAL INVOICE REGISTER'!$C139:$P623,6,FALSE)</f>
        <v>42640</v>
      </c>
      <c r="G139">
        <f>VLOOKUP($A$1,'GLOBAL INVOICE REGISTER'!$C139:$P623,7,FALSE)</f>
        <v>1608022</v>
      </c>
      <c r="H139" s="168">
        <f>VLOOKUP($A$1,'GLOBAL INVOICE REGISTER'!$C139:$P623,8,FALSE)</f>
        <v>42670</v>
      </c>
      <c r="I139" t="str">
        <f>VLOOKUP($A$1,'GLOBAL INVOICE REGISTER'!$C139:$P623,9,FALSE)</f>
        <v>XAF</v>
      </c>
      <c r="J139" s="167">
        <f>VLOOKUP($A$1,'GLOBAL INVOICE REGISTER'!$C139:$P623,10,FALSE)</f>
        <v>1064265.93</v>
      </c>
      <c r="K139" s="167">
        <f>VLOOKUP($A$1,'GLOBAL INVOICE REGISTER'!$C139:$P623,11,FALSE)</f>
        <v>0</v>
      </c>
      <c r="L139" s="167">
        <f>VLOOKUP($A$1,'GLOBAL INVOICE REGISTER'!$C139:$P623,12,FALSE)</f>
        <v>1064265.93</v>
      </c>
      <c r="M139" s="167">
        <f>VLOOKUP($A$1,'GLOBAL INVOICE REGISTER'!$C139:$P623,13,FALSE)</f>
        <v>12810751.15</v>
      </c>
      <c r="N139" s="168">
        <f>VLOOKUP($A$1,'GLOBAL INVOICE REGISTER'!$C139:$P623,14,FALSE)</f>
        <v>42674</v>
      </c>
      <c r="O139">
        <f>VLOOKUP($A$1,'GLOBAL INVOICE REGISTER'!$C139:$Q623,15,FALSE)</f>
        <v>0</v>
      </c>
    </row>
    <row r="140" spans="1:15" x14ac:dyDescent="0.35">
      <c r="A140" t="str">
        <f>VLOOKUP($A$1,'GLOBAL INVOICE REGISTER'!C140:P624,1,FALSE)</f>
        <v>CERISE</v>
      </c>
      <c r="B140" t="str">
        <f>VLOOKUP($A$1,'GLOBAL INVOICE REGISTER'!C140:P624,2,FALSE)</f>
        <v>2016-08-022</v>
      </c>
      <c r="C140" t="str">
        <f>VLOOKUP($A$1,'GLOBAL INVOICE REGISTER'!$C140:$P624,3,FALSE)</f>
        <v>XAF</v>
      </c>
      <c r="D140" s="167">
        <f>VLOOKUP($A$1,'GLOBAL INVOICE REGISTER'!$C140:$P624,4,FALSE)</f>
        <v>1064265.93</v>
      </c>
      <c r="E140" s="168">
        <f>VLOOKUP($A$1,'GLOBAL INVOICE REGISTER'!$C140:$P624,5,FALSE)</f>
        <v>42580</v>
      </c>
      <c r="F140" s="168">
        <f>VLOOKUP($A$1,'GLOBAL INVOICE REGISTER'!$C140:$P624,6,FALSE)</f>
        <v>42640</v>
      </c>
      <c r="G140">
        <f>VLOOKUP($A$1,'GLOBAL INVOICE REGISTER'!$C140:$P624,7,FALSE)</f>
        <v>1608022</v>
      </c>
      <c r="H140" s="168">
        <f>VLOOKUP($A$1,'GLOBAL INVOICE REGISTER'!$C140:$P624,8,FALSE)</f>
        <v>42670</v>
      </c>
      <c r="I140" t="str">
        <f>VLOOKUP($A$1,'GLOBAL INVOICE REGISTER'!$C140:$P624,9,FALSE)</f>
        <v>XAF</v>
      </c>
      <c r="J140" s="167">
        <f>VLOOKUP($A$1,'GLOBAL INVOICE REGISTER'!$C140:$P624,10,FALSE)</f>
        <v>1064265.93</v>
      </c>
      <c r="K140" s="167">
        <f>VLOOKUP($A$1,'GLOBAL INVOICE REGISTER'!$C140:$P624,11,FALSE)</f>
        <v>0</v>
      </c>
      <c r="L140" s="167">
        <f>VLOOKUP($A$1,'GLOBAL INVOICE REGISTER'!$C140:$P624,12,FALSE)</f>
        <v>1064265.93</v>
      </c>
      <c r="M140" s="167">
        <f>VLOOKUP($A$1,'GLOBAL INVOICE REGISTER'!$C140:$P624,13,FALSE)</f>
        <v>12810751.15</v>
      </c>
      <c r="N140" s="168">
        <f>VLOOKUP($A$1,'GLOBAL INVOICE REGISTER'!$C140:$P624,14,FALSE)</f>
        <v>42674</v>
      </c>
      <c r="O140">
        <f>VLOOKUP($A$1,'GLOBAL INVOICE REGISTER'!$C140:$Q624,15,FALSE)</f>
        <v>0</v>
      </c>
    </row>
    <row r="141" spans="1:15" x14ac:dyDescent="0.35">
      <c r="A141" t="str">
        <f>VLOOKUP($A$1,'GLOBAL INVOICE REGISTER'!C141:P625,1,FALSE)</f>
        <v>CERISE</v>
      </c>
      <c r="B141" t="str">
        <f>VLOOKUP($A$1,'GLOBAL INVOICE REGISTER'!C141:P625,2,FALSE)</f>
        <v>2016-08-022</v>
      </c>
      <c r="C141" t="str">
        <f>VLOOKUP($A$1,'GLOBAL INVOICE REGISTER'!$C141:$P625,3,FALSE)</f>
        <v>XAF</v>
      </c>
      <c r="D141" s="167">
        <f>VLOOKUP($A$1,'GLOBAL INVOICE REGISTER'!$C141:$P625,4,FALSE)</f>
        <v>1064265.93</v>
      </c>
      <c r="E141" s="168">
        <f>VLOOKUP($A$1,'GLOBAL INVOICE REGISTER'!$C141:$P625,5,FALSE)</f>
        <v>42580</v>
      </c>
      <c r="F141" s="168">
        <f>VLOOKUP($A$1,'GLOBAL INVOICE REGISTER'!$C141:$P625,6,FALSE)</f>
        <v>42640</v>
      </c>
      <c r="G141">
        <f>VLOOKUP($A$1,'GLOBAL INVOICE REGISTER'!$C141:$P625,7,FALSE)</f>
        <v>1608022</v>
      </c>
      <c r="H141" s="168">
        <f>VLOOKUP($A$1,'GLOBAL INVOICE REGISTER'!$C141:$P625,8,FALSE)</f>
        <v>42670</v>
      </c>
      <c r="I141" t="str">
        <f>VLOOKUP($A$1,'GLOBAL INVOICE REGISTER'!$C141:$P625,9,FALSE)</f>
        <v>XAF</v>
      </c>
      <c r="J141" s="167">
        <f>VLOOKUP($A$1,'GLOBAL INVOICE REGISTER'!$C141:$P625,10,FALSE)</f>
        <v>1064265.93</v>
      </c>
      <c r="K141" s="167">
        <f>VLOOKUP($A$1,'GLOBAL INVOICE REGISTER'!$C141:$P625,11,FALSE)</f>
        <v>0</v>
      </c>
      <c r="L141" s="167">
        <f>VLOOKUP($A$1,'GLOBAL INVOICE REGISTER'!$C141:$P625,12,FALSE)</f>
        <v>1064265.93</v>
      </c>
      <c r="M141" s="167">
        <f>VLOOKUP($A$1,'GLOBAL INVOICE REGISTER'!$C141:$P625,13,FALSE)</f>
        <v>12810751.15</v>
      </c>
      <c r="N141" s="168">
        <f>VLOOKUP($A$1,'GLOBAL INVOICE REGISTER'!$C141:$P625,14,FALSE)</f>
        <v>42674</v>
      </c>
      <c r="O141">
        <f>VLOOKUP($A$1,'GLOBAL INVOICE REGISTER'!$C141:$Q625,15,FALSE)</f>
        <v>0</v>
      </c>
    </row>
    <row r="142" spans="1:15" x14ac:dyDescent="0.35">
      <c r="A142" t="str">
        <f>VLOOKUP($A$1,'GLOBAL INVOICE REGISTER'!C142:P626,1,FALSE)</f>
        <v>CERISE</v>
      </c>
      <c r="B142" t="str">
        <f>VLOOKUP($A$1,'GLOBAL INVOICE REGISTER'!C142:P626,2,FALSE)</f>
        <v>2016-08-022</v>
      </c>
      <c r="C142" t="str">
        <f>VLOOKUP($A$1,'GLOBAL INVOICE REGISTER'!$C142:$P626,3,FALSE)</f>
        <v>XAF</v>
      </c>
      <c r="D142" s="167">
        <f>VLOOKUP($A$1,'GLOBAL INVOICE REGISTER'!$C142:$P626,4,FALSE)</f>
        <v>1064265.93</v>
      </c>
      <c r="E142" s="168">
        <f>VLOOKUP($A$1,'GLOBAL INVOICE REGISTER'!$C142:$P626,5,FALSE)</f>
        <v>42580</v>
      </c>
      <c r="F142" s="168">
        <f>VLOOKUP($A$1,'GLOBAL INVOICE REGISTER'!$C142:$P626,6,FALSE)</f>
        <v>42640</v>
      </c>
      <c r="G142">
        <f>VLOOKUP($A$1,'GLOBAL INVOICE REGISTER'!$C142:$P626,7,FALSE)</f>
        <v>1608022</v>
      </c>
      <c r="H142" s="168">
        <f>VLOOKUP($A$1,'GLOBAL INVOICE REGISTER'!$C142:$P626,8,FALSE)</f>
        <v>42670</v>
      </c>
      <c r="I142" t="str">
        <f>VLOOKUP($A$1,'GLOBAL INVOICE REGISTER'!$C142:$P626,9,FALSE)</f>
        <v>XAF</v>
      </c>
      <c r="J142" s="167">
        <f>VLOOKUP($A$1,'GLOBAL INVOICE REGISTER'!$C142:$P626,10,FALSE)</f>
        <v>1064265.93</v>
      </c>
      <c r="K142" s="167">
        <f>VLOOKUP($A$1,'GLOBAL INVOICE REGISTER'!$C142:$P626,11,FALSE)</f>
        <v>0</v>
      </c>
      <c r="L142" s="167">
        <f>VLOOKUP($A$1,'GLOBAL INVOICE REGISTER'!$C142:$P626,12,FALSE)</f>
        <v>1064265.93</v>
      </c>
      <c r="M142" s="167">
        <f>VLOOKUP($A$1,'GLOBAL INVOICE REGISTER'!$C142:$P626,13,FALSE)</f>
        <v>12810751.15</v>
      </c>
      <c r="N142" s="168">
        <f>VLOOKUP($A$1,'GLOBAL INVOICE REGISTER'!$C142:$P626,14,FALSE)</f>
        <v>42674</v>
      </c>
      <c r="O142">
        <f>VLOOKUP($A$1,'GLOBAL INVOICE REGISTER'!$C142:$Q626,15,FALSE)</f>
        <v>0</v>
      </c>
    </row>
    <row r="143" spans="1:15" x14ac:dyDescent="0.35">
      <c r="A143" t="str">
        <f>VLOOKUP($A$1,'GLOBAL INVOICE REGISTER'!C143:P627,1,FALSE)</f>
        <v>CERISE</v>
      </c>
      <c r="B143" t="str">
        <f>VLOOKUP($A$1,'GLOBAL INVOICE REGISTER'!C143:P627,2,FALSE)</f>
        <v>2016-08-022</v>
      </c>
      <c r="C143" t="str">
        <f>VLOOKUP($A$1,'GLOBAL INVOICE REGISTER'!$C143:$P627,3,FALSE)</f>
        <v>XAF</v>
      </c>
      <c r="D143" s="167">
        <f>VLOOKUP($A$1,'GLOBAL INVOICE REGISTER'!$C143:$P627,4,FALSE)</f>
        <v>1064265.93</v>
      </c>
      <c r="E143" s="168">
        <f>VLOOKUP($A$1,'GLOBAL INVOICE REGISTER'!$C143:$P627,5,FALSE)</f>
        <v>42580</v>
      </c>
      <c r="F143" s="168">
        <f>VLOOKUP($A$1,'GLOBAL INVOICE REGISTER'!$C143:$P627,6,FALSE)</f>
        <v>42640</v>
      </c>
      <c r="G143">
        <f>VLOOKUP($A$1,'GLOBAL INVOICE REGISTER'!$C143:$P627,7,FALSE)</f>
        <v>1608022</v>
      </c>
      <c r="H143" s="168">
        <f>VLOOKUP($A$1,'GLOBAL INVOICE REGISTER'!$C143:$P627,8,FALSE)</f>
        <v>42670</v>
      </c>
      <c r="I143" t="str">
        <f>VLOOKUP($A$1,'GLOBAL INVOICE REGISTER'!$C143:$P627,9,FALSE)</f>
        <v>XAF</v>
      </c>
      <c r="J143" s="167">
        <f>VLOOKUP($A$1,'GLOBAL INVOICE REGISTER'!$C143:$P627,10,FALSE)</f>
        <v>1064265.93</v>
      </c>
      <c r="K143" s="167">
        <f>VLOOKUP($A$1,'GLOBAL INVOICE REGISTER'!$C143:$P627,11,FALSE)</f>
        <v>0</v>
      </c>
      <c r="L143" s="167">
        <f>VLOOKUP($A$1,'GLOBAL INVOICE REGISTER'!$C143:$P627,12,FALSE)</f>
        <v>1064265.93</v>
      </c>
      <c r="M143" s="167">
        <f>VLOOKUP($A$1,'GLOBAL INVOICE REGISTER'!$C143:$P627,13,FALSE)</f>
        <v>12810751.15</v>
      </c>
      <c r="N143" s="168">
        <f>VLOOKUP($A$1,'GLOBAL INVOICE REGISTER'!$C143:$P627,14,FALSE)</f>
        <v>42674</v>
      </c>
      <c r="O143">
        <f>VLOOKUP($A$1,'GLOBAL INVOICE REGISTER'!$C143:$Q627,15,FALSE)</f>
        <v>0</v>
      </c>
    </row>
    <row r="144" spans="1:15" x14ac:dyDescent="0.35">
      <c r="A144" t="str">
        <f>VLOOKUP($A$1,'GLOBAL INVOICE REGISTER'!C144:P628,1,FALSE)</f>
        <v>CERISE</v>
      </c>
      <c r="B144" t="str">
        <f>VLOOKUP($A$1,'GLOBAL INVOICE REGISTER'!C144:P628,2,FALSE)</f>
        <v>2016-08-022</v>
      </c>
      <c r="C144" t="str">
        <f>VLOOKUP($A$1,'GLOBAL INVOICE REGISTER'!$C144:$P628,3,FALSE)</f>
        <v>XAF</v>
      </c>
      <c r="D144" s="167">
        <f>VLOOKUP($A$1,'GLOBAL INVOICE REGISTER'!$C144:$P628,4,FALSE)</f>
        <v>1064265.93</v>
      </c>
      <c r="E144" s="168">
        <f>VLOOKUP($A$1,'GLOBAL INVOICE REGISTER'!$C144:$P628,5,FALSE)</f>
        <v>42580</v>
      </c>
      <c r="F144" s="168">
        <f>VLOOKUP($A$1,'GLOBAL INVOICE REGISTER'!$C144:$P628,6,FALSE)</f>
        <v>42640</v>
      </c>
      <c r="G144">
        <f>VLOOKUP($A$1,'GLOBAL INVOICE REGISTER'!$C144:$P628,7,FALSE)</f>
        <v>1608022</v>
      </c>
      <c r="H144" s="168">
        <f>VLOOKUP($A$1,'GLOBAL INVOICE REGISTER'!$C144:$P628,8,FALSE)</f>
        <v>42670</v>
      </c>
      <c r="I144" t="str">
        <f>VLOOKUP($A$1,'GLOBAL INVOICE REGISTER'!$C144:$P628,9,FALSE)</f>
        <v>XAF</v>
      </c>
      <c r="J144" s="167">
        <f>VLOOKUP($A$1,'GLOBAL INVOICE REGISTER'!$C144:$P628,10,FALSE)</f>
        <v>1064265.93</v>
      </c>
      <c r="K144" s="167">
        <f>VLOOKUP($A$1,'GLOBAL INVOICE REGISTER'!$C144:$P628,11,FALSE)</f>
        <v>0</v>
      </c>
      <c r="L144" s="167">
        <f>VLOOKUP($A$1,'GLOBAL INVOICE REGISTER'!$C144:$P628,12,FALSE)</f>
        <v>1064265.93</v>
      </c>
      <c r="M144" s="167">
        <f>VLOOKUP($A$1,'GLOBAL INVOICE REGISTER'!$C144:$P628,13,FALSE)</f>
        <v>12810751.15</v>
      </c>
      <c r="N144" s="168">
        <f>VLOOKUP($A$1,'GLOBAL INVOICE REGISTER'!$C144:$P628,14,FALSE)</f>
        <v>42674</v>
      </c>
      <c r="O144">
        <f>VLOOKUP($A$1,'GLOBAL INVOICE REGISTER'!$C144:$Q628,15,FALSE)</f>
        <v>0</v>
      </c>
    </row>
    <row r="145" spans="1:15" x14ac:dyDescent="0.35">
      <c r="A145" t="str">
        <f>VLOOKUP($A$1,'GLOBAL INVOICE REGISTER'!C145:P629,1,FALSE)</f>
        <v>CERISE</v>
      </c>
      <c r="B145" t="str">
        <f>VLOOKUP($A$1,'GLOBAL INVOICE REGISTER'!C145:P629,2,FALSE)</f>
        <v>2016-08-022</v>
      </c>
      <c r="C145" t="str">
        <f>VLOOKUP($A$1,'GLOBAL INVOICE REGISTER'!$C145:$P629,3,FALSE)</f>
        <v>XAF</v>
      </c>
      <c r="D145" s="167">
        <f>VLOOKUP($A$1,'GLOBAL INVOICE REGISTER'!$C145:$P629,4,FALSE)</f>
        <v>1064265.93</v>
      </c>
      <c r="E145" s="168">
        <f>VLOOKUP($A$1,'GLOBAL INVOICE REGISTER'!$C145:$P629,5,FALSE)</f>
        <v>42580</v>
      </c>
      <c r="F145" s="168">
        <f>VLOOKUP($A$1,'GLOBAL INVOICE REGISTER'!$C145:$P629,6,FALSE)</f>
        <v>42640</v>
      </c>
      <c r="G145">
        <f>VLOOKUP($A$1,'GLOBAL INVOICE REGISTER'!$C145:$P629,7,FALSE)</f>
        <v>1608022</v>
      </c>
      <c r="H145" s="168">
        <f>VLOOKUP($A$1,'GLOBAL INVOICE REGISTER'!$C145:$P629,8,FALSE)</f>
        <v>42670</v>
      </c>
      <c r="I145" t="str">
        <f>VLOOKUP($A$1,'GLOBAL INVOICE REGISTER'!$C145:$P629,9,FALSE)</f>
        <v>XAF</v>
      </c>
      <c r="J145" s="167">
        <f>VLOOKUP($A$1,'GLOBAL INVOICE REGISTER'!$C145:$P629,10,FALSE)</f>
        <v>1064265.93</v>
      </c>
      <c r="K145" s="167">
        <f>VLOOKUP($A$1,'GLOBAL INVOICE REGISTER'!$C145:$P629,11,FALSE)</f>
        <v>0</v>
      </c>
      <c r="L145" s="167">
        <f>VLOOKUP($A$1,'GLOBAL INVOICE REGISTER'!$C145:$P629,12,FALSE)</f>
        <v>1064265.93</v>
      </c>
      <c r="M145" s="167">
        <f>VLOOKUP($A$1,'GLOBAL INVOICE REGISTER'!$C145:$P629,13,FALSE)</f>
        <v>12810751.15</v>
      </c>
      <c r="N145" s="168">
        <f>VLOOKUP($A$1,'GLOBAL INVOICE REGISTER'!$C145:$P629,14,FALSE)</f>
        <v>42674</v>
      </c>
      <c r="O145">
        <f>VLOOKUP($A$1,'GLOBAL INVOICE REGISTER'!$C145:$Q629,15,FALSE)</f>
        <v>0</v>
      </c>
    </row>
    <row r="146" spans="1:15" x14ac:dyDescent="0.35">
      <c r="A146" t="str">
        <f>VLOOKUP($A$1,'GLOBAL INVOICE REGISTER'!C146:P630,1,FALSE)</f>
        <v>CERISE</v>
      </c>
      <c r="B146" t="str">
        <f>VLOOKUP($A$1,'GLOBAL INVOICE REGISTER'!C146:P630,2,FALSE)</f>
        <v>2016-08-022</v>
      </c>
      <c r="C146" t="str">
        <f>VLOOKUP($A$1,'GLOBAL INVOICE REGISTER'!$C146:$P630,3,FALSE)</f>
        <v>XAF</v>
      </c>
      <c r="D146" s="167">
        <f>VLOOKUP($A$1,'GLOBAL INVOICE REGISTER'!$C146:$P630,4,FALSE)</f>
        <v>1064265.93</v>
      </c>
      <c r="E146" s="168">
        <f>VLOOKUP($A$1,'GLOBAL INVOICE REGISTER'!$C146:$P630,5,FALSE)</f>
        <v>42580</v>
      </c>
      <c r="F146" s="168">
        <f>VLOOKUP($A$1,'GLOBAL INVOICE REGISTER'!$C146:$P630,6,FALSE)</f>
        <v>42640</v>
      </c>
      <c r="G146">
        <f>VLOOKUP($A$1,'GLOBAL INVOICE REGISTER'!$C146:$P630,7,FALSE)</f>
        <v>1608022</v>
      </c>
      <c r="H146" s="168">
        <f>VLOOKUP($A$1,'GLOBAL INVOICE REGISTER'!$C146:$P630,8,FALSE)</f>
        <v>42670</v>
      </c>
      <c r="I146" t="str">
        <f>VLOOKUP($A$1,'GLOBAL INVOICE REGISTER'!$C146:$P630,9,FALSE)</f>
        <v>XAF</v>
      </c>
      <c r="J146" s="167">
        <f>VLOOKUP($A$1,'GLOBAL INVOICE REGISTER'!$C146:$P630,10,FALSE)</f>
        <v>1064265.93</v>
      </c>
      <c r="K146" s="167">
        <f>VLOOKUP($A$1,'GLOBAL INVOICE REGISTER'!$C146:$P630,11,FALSE)</f>
        <v>0</v>
      </c>
      <c r="L146" s="167">
        <f>VLOOKUP($A$1,'GLOBAL INVOICE REGISTER'!$C146:$P630,12,FALSE)</f>
        <v>1064265.93</v>
      </c>
      <c r="M146" s="167">
        <f>VLOOKUP($A$1,'GLOBAL INVOICE REGISTER'!$C146:$P630,13,FALSE)</f>
        <v>12810751.15</v>
      </c>
      <c r="N146" s="168">
        <f>VLOOKUP($A$1,'GLOBAL INVOICE REGISTER'!$C146:$P630,14,FALSE)</f>
        <v>42674</v>
      </c>
      <c r="O146">
        <f>VLOOKUP($A$1,'GLOBAL INVOICE REGISTER'!$C146:$Q630,15,FALSE)</f>
        <v>0</v>
      </c>
    </row>
    <row r="147" spans="1:15" x14ac:dyDescent="0.35">
      <c r="A147" t="str">
        <f>VLOOKUP($A$1,'GLOBAL INVOICE REGISTER'!C147:P631,1,FALSE)</f>
        <v>CERISE</v>
      </c>
      <c r="B147" t="str">
        <f>VLOOKUP($A$1,'GLOBAL INVOICE REGISTER'!C147:P631,2,FALSE)</f>
        <v>2016-08-022</v>
      </c>
      <c r="C147" t="str">
        <f>VLOOKUP($A$1,'GLOBAL INVOICE REGISTER'!$C147:$P631,3,FALSE)</f>
        <v>XAF</v>
      </c>
      <c r="D147" s="167">
        <f>VLOOKUP($A$1,'GLOBAL INVOICE REGISTER'!$C147:$P631,4,FALSE)</f>
        <v>1064265.93</v>
      </c>
      <c r="E147" s="168">
        <f>VLOOKUP($A$1,'GLOBAL INVOICE REGISTER'!$C147:$P631,5,FALSE)</f>
        <v>42580</v>
      </c>
      <c r="F147" s="168">
        <f>VLOOKUP($A$1,'GLOBAL INVOICE REGISTER'!$C147:$P631,6,FALSE)</f>
        <v>42640</v>
      </c>
      <c r="G147">
        <f>VLOOKUP($A$1,'GLOBAL INVOICE REGISTER'!$C147:$P631,7,FALSE)</f>
        <v>1608022</v>
      </c>
      <c r="H147" s="168">
        <f>VLOOKUP($A$1,'GLOBAL INVOICE REGISTER'!$C147:$P631,8,FALSE)</f>
        <v>42670</v>
      </c>
      <c r="I147" t="str">
        <f>VLOOKUP($A$1,'GLOBAL INVOICE REGISTER'!$C147:$P631,9,FALSE)</f>
        <v>XAF</v>
      </c>
      <c r="J147" s="167">
        <f>VLOOKUP($A$1,'GLOBAL INVOICE REGISTER'!$C147:$P631,10,FALSE)</f>
        <v>1064265.93</v>
      </c>
      <c r="K147" s="167">
        <f>VLOOKUP($A$1,'GLOBAL INVOICE REGISTER'!$C147:$P631,11,FALSE)</f>
        <v>0</v>
      </c>
      <c r="L147" s="167">
        <f>VLOOKUP($A$1,'GLOBAL INVOICE REGISTER'!$C147:$P631,12,FALSE)</f>
        <v>1064265.93</v>
      </c>
      <c r="M147" s="167">
        <f>VLOOKUP($A$1,'GLOBAL INVOICE REGISTER'!$C147:$P631,13,FALSE)</f>
        <v>12810751.15</v>
      </c>
      <c r="N147" s="168">
        <f>VLOOKUP($A$1,'GLOBAL INVOICE REGISTER'!$C147:$P631,14,FALSE)</f>
        <v>42674</v>
      </c>
      <c r="O147">
        <f>VLOOKUP($A$1,'GLOBAL INVOICE REGISTER'!$C147:$Q631,15,FALSE)</f>
        <v>0</v>
      </c>
    </row>
    <row r="148" spans="1:15" x14ac:dyDescent="0.35">
      <c r="A148" t="str">
        <f>VLOOKUP($A$1,'GLOBAL INVOICE REGISTER'!C148:P632,1,FALSE)</f>
        <v>CERISE</v>
      </c>
      <c r="B148" t="str">
        <f>VLOOKUP($A$1,'GLOBAL INVOICE REGISTER'!C148:P632,2,FALSE)</f>
        <v>2016-08-022</v>
      </c>
      <c r="C148" t="str">
        <f>VLOOKUP($A$1,'GLOBAL INVOICE REGISTER'!$C148:$P632,3,FALSE)</f>
        <v>XAF</v>
      </c>
      <c r="D148" s="167">
        <f>VLOOKUP($A$1,'GLOBAL INVOICE REGISTER'!$C148:$P632,4,FALSE)</f>
        <v>1064265.93</v>
      </c>
      <c r="E148" s="168">
        <f>VLOOKUP($A$1,'GLOBAL INVOICE REGISTER'!$C148:$P632,5,FALSE)</f>
        <v>42580</v>
      </c>
      <c r="F148" s="168">
        <f>VLOOKUP($A$1,'GLOBAL INVOICE REGISTER'!$C148:$P632,6,FALSE)</f>
        <v>42640</v>
      </c>
      <c r="G148">
        <f>VLOOKUP($A$1,'GLOBAL INVOICE REGISTER'!$C148:$P632,7,FALSE)</f>
        <v>1608022</v>
      </c>
      <c r="H148" s="168">
        <f>VLOOKUP($A$1,'GLOBAL INVOICE REGISTER'!$C148:$P632,8,FALSE)</f>
        <v>42670</v>
      </c>
      <c r="I148" t="str">
        <f>VLOOKUP($A$1,'GLOBAL INVOICE REGISTER'!$C148:$P632,9,FALSE)</f>
        <v>XAF</v>
      </c>
      <c r="J148" s="167">
        <f>VLOOKUP($A$1,'GLOBAL INVOICE REGISTER'!$C148:$P632,10,FALSE)</f>
        <v>1064265.93</v>
      </c>
      <c r="K148" s="167">
        <f>VLOOKUP($A$1,'GLOBAL INVOICE REGISTER'!$C148:$P632,11,FALSE)</f>
        <v>0</v>
      </c>
      <c r="L148" s="167">
        <f>VLOOKUP($A$1,'GLOBAL INVOICE REGISTER'!$C148:$P632,12,FALSE)</f>
        <v>1064265.93</v>
      </c>
      <c r="M148" s="167">
        <f>VLOOKUP($A$1,'GLOBAL INVOICE REGISTER'!$C148:$P632,13,FALSE)</f>
        <v>12810751.15</v>
      </c>
      <c r="N148" s="168">
        <f>VLOOKUP($A$1,'GLOBAL INVOICE REGISTER'!$C148:$P632,14,FALSE)</f>
        <v>42674</v>
      </c>
      <c r="O148">
        <f>VLOOKUP($A$1,'GLOBAL INVOICE REGISTER'!$C148:$Q632,15,FALSE)</f>
        <v>0</v>
      </c>
    </row>
    <row r="149" spans="1:15" x14ac:dyDescent="0.35">
      <c r="A149" t="str">
        <f>VLOOKUP($A$1,'GLOBAL INVOICE REGISTER'!C149:P633,1,FALSE)</f>
        <v>CERISE</v>
      </c>
      <c r="B149" t="str">
        <f>VLOOKUP($A$1,'GLOBAL INVOICE REGISTER'!C149:P633,2,FALSE)</f>
        <v>2016-08-022</v>
      </c>
      <c r="C149" t="str">
        <f>VLOOKUP($A$1,'GLOBAL INVOICE REGISTER'!$C149:$P633,3,FALSE)</f>
        <v>XAF</v>
      </c>
      <c r="D149" s="167">
        <f>VLOOKUP($A$1,'GLOBAL INVOICE REGISTER'!$C149:$P633,4,FALSE)</f>
        <v>1064265.93</v>
      </c>
      <c r="E149" s="168">
        <f>VLOOKUP($A$1,'GLOBAL INVOICE REGISTER'!$C149:$P633,5,FALSE)</f>
        <v>42580</v>
      </c>
      <c r="F149" s="168">
        <f>VLOOKUP($A$1,'GLOBAL INVOICE REGISTER'!$C149:$P633,6,FALSE)</f>
        <v>42640</v>
      </c>
      <c r="G149">
        <f>VLOOKUP($A$1,'GLOBAL INVOICE REGISTER'!$C149:$P633,7,FALSE)</f>
        <v>1608022</v>
      </c>
      <c r="H149" s="168">
        <f>VLOOKUP($A$1,'GLOBAL INVOICE REGISTER'!$C149:$P633,8,FALSE)</f>
        <v>42670</v>
      </c>
      <c r="I149" t="str">
        <f>VLOOKUP($A$1,'GLOBAL INVOICE REGISTER'!$C149:$P633,9,FALSE)</f>
        <v>XAF</v>
      </c>
      <c r="J149" s="167">
        <f>VLOOKUP($A$1,'GLOBAL INVOICE REGISTER'!$C149:$P633,10,FALSE)</f>
        <v>1064265.93</v>
      </c>
      <c r="K149" s="167">
        <f>VLOOKUP($A$1,'GLOBAL INVOICE REGISTER'!$C149:$P633,11,FALSE)</f>
        <v>0</v>
      </c>
      <c r="L149" s="167">
        <f>VLOOKUP($A$1,'GLOBAL INVOICE REGISTER'!$C149:$P633,12,FALSE)</f>
        <v>1064265.93</v>
      </c>
      <c r="M149" s="167">
        <f>VLOOKUP($A$1,'GLOBAL INVOICE REGISTER'!$C149:$P633,13,FALSE)</f>
        <v>12810751.15</v>
      </c>
      <c r="N149" s="168">
        <f>VLOOKUP($A$1,'GLOBAL INVOICE REGISTER'!$C149:$P633,14,FALSE)</f>
        <v>42674</v>
      </c>
      <c r="O149">
        <f>VLOOKUP($A$1,'GLOBAL INVOICE REGISTER'!$C149:$Q633,15,FALSE)</f>
        <v>0</v>
      </c>
    </row>
    <row r="150" spans="1:15" x14ac:dyDescent="0.35">
      <c r="A150" t="str">
        <f>VLOOKUP($A$1,'GLOBAL INVOICE REGISTER'!C150:P634,1,FALSE)</f>
        <v>CERISE</v>
      </c>
      <c r="B150" t="str">
        <f>VLOOKUP($A$1,'GLOBAL INVOICE REGISTER'!C150:P634,2,FALSE)</f>
        <v>2016-08-022</v>
      </c>
      <c r="C150" t="str">
        <f>VLOOKUP($A$1,'GLOBAL INVOICE REGISTER'!$C150:$P634,3,FALSE)</f>
        <v>XAF</v>
      </c>
      <c r="D150" s="167">
        <f>VLOOKUP($A$1,'GLOBAL INVOICE REGISTER'!$C150:$P634,4,FALSE)</f>
        <v>1064265.93</v>
      </c>
      <c r="E150" s="168">
        <f>VLOOKUP($A$1,'GLOBAL INVOICE REGISTER'!$C150:$P634,5,FALSE)</f>
        <v>42580</v>
      </c>
      <c r="F150" s="168">
        <f>VLOOKUP($A$1,'GLOBAL INVOICE REGISTER'!$C150:$P634,6,FALSE)</f>
        <v>42640</v>
      </c>
      <c r="G150">
        <f>VLOOKUP($A$1,'GLOBAL INVOICE REGISTER'!$C150:$P634,7,FALSE)</f>
        <v>1608022</v>
      </c>
      <c r="H150" s="168">
        <f>VLOOKUP($A$1,'GLOBAL INVOICE REGISTER'!$C150:$P634,8,FALSE)</f>
        <v>42670</v>
      </c>
      <c r="I150" t="str">
        <f>VLOOKUP($A$1,'GLOBAL INVOICE REGISTER'!$C150:$P634,9,FALSE)</f>
        <v>XAF</v>
      </c>
      <c r="J150" s="167">
        <f>VLOOKUP($A$1,'GLOBAL INVOICE REGISTER'!$C150:$P634,10,FALSE)</f>
        <v>1064265.93</v>
      </c>
      <c r="K150" s="167">
        <f>VLOOKUP($A$1,'GLOBAL INVOICE REGISTER'!$C150:$P634,11,FALSE)</f>
        <v>0</v>
      </c>
      <c r="L150" s="167">
        <f>VLOOKUP($A$1,'GLOBAL INVOICE REGISTER'!$C150:$P634,12,FALSE)</f>
        <v>1064265.93</v>
      </c>
      <c r="M150" s="167">
        <f>VLOOKUP($A$1,'GLOBAL INVOICE REGISTER'!$C150:$P634,13,FALSE)</f>
        <v>12810751.15</v>
      </c>
      <c r="N150" s="168">
        <f>VLOOKUP($A$1,'GLOBAL INVOICE REGISTER'!$C150:$P634,14,FALSE)</f>
        <v>42674</v>
      </c>
      <c r="O150">
        <f>VLOOKUP($A$1,'GLOBAL INVOICE REGISTER'!$C150:$Q634,15,FALSE)</f>
        <v>0</v>
      </c>
    </row>
    <row r="151" spans="1:15" x14ac:dyDescent="0.35">
      <c r="A151" t="str">
        <f>VLOOKUP($A$1,'GLOBAL INVOICE REGISTER'!C151:P635,1,FALSE)</f>
        <v>CERISE</v>
      </c>
      <c r="B151" t="str">
        <f>VLOOKUP($A$1,'GLOBAL INVOICE REGISTER'!C151:P635,2,FALSE)</f>
        <v>2016-08-022</v>
      </c>
      <c r="C151" t="str">
        <f>VLOOKUP($A$1,'GLOBAL INVOICE REGISTER'!$C151:$P635,3,FALSE)</f>
        <v>XAF</v>
      </c>
      <c r="D151" s="167">
        <f>VLOOKUP($A$1,'GLOBAL INVOICE REGISTER'!$C151:$P635,4,FALSE)</f>
        <v>1064265.93</v>
      </c>
      <c r="E151" s="168">
        <f>VLOOKUP($A$1,'GLOBAL INVOICE REGISTER'!$C151:$P635,5,FALSE)</f>
        <v>42580</v>
      </c>
      <c r="F151" s="168">
        <f>VLOOKUP($A$1,'GLOBAL INVOICE REGISTER'!$C151:$P635,6,FALSE)</f>
        <v>42640</v>
      </c>
      <c r="G151">
        <f>VLOOKUP($A$1,'GLOBAL INVOICE REGISTER'!$C151:$P635,7,FALSE)</f>
        <v>1608022</v>
      </c>
      <c r="H151" s="168">
        <f>VLOOKUP($A$1,'GLOBAL INVOICE REGISTER'!$C151:$P635,8,FALSE)</f>
        <v>42670</v>
      </c>
      <c r="I151" t="str">
        <f>VLOOKUP($A$1,'GLOBAL INVOICE REGISTER'!$C151:$P635,9,FALSE)</f>
        <v>XAF</v>
      </c>
      <c r="J151" s="167">
        <f>VLOOKUP($A$1,'GLOBAL INVOICE REGISTER'!$C151:$P635,10,FALSE)</f>
        <v>1064265.93</v>
      </c>
      <c r="K151" s="167">
        <f>VLOOKUP($A$1,'GLOBAL INVOICE REGISTER'!$C151:$P635,11,FALSE)</f>
        <v>0</v>
      </c>
      <c r="L151" s="167">
        <f>VLOOKUP($A$1,'GLOBAL INVOICE REGISTER'!$C151:$P635,12,FALSE)</f>
        <v>1064265.93</v>
      </c>
      <c r="M151" s="167">
        <f>VLOOKUP($A$1,'GLOBAL INVOICE REGISTER'!$C151:$P635,13,FALSE)</f>
        <v>12810751.15</v>
      </c>
      <c r="N151" s="168">
        <f>VLOOKUP($A$1,'GLOBAL INVOICE REGISTER'!$C151:$P635,14,FALSE)</f>
        <v>42674</v>
      </c>
      <c r="O151">
        <f>VLOOKUP($A$1,'GLOBAL INVOICE REGISTER'!$C151:$Q635,15,FALSE)</f>
        <v>0</v>
      </c>
    </row>
    <row r="152" spans="1:15" x14ac:dyDescent="0.35">
      <c r="A152" t="str">
        <f>VLOOKUP($A$1,'GLOBAL INVOICE REGISTER'!C152:P636,1,FALSE)</f>
        <v>CERISE</v>
      </c>
      <c r="B152" t="str">
        <f>VLOOKUP($A$1,'GLOBAL INVOICE REGISTER'!C152:P636,2,FALSE)</f>
        <v>2016-08-022</v>
      </c>
      <c r="C152" t="str">
        <f>VLOOKUP($A$1,'GLOBAL INVOICE REGISTER'!$C152:$P636,3,FALSE)</f>
        <v>XAF</v>
      </c>
      <c r="D152" s="167">
        <f>VLOOKUP($A$1,'GLOBAL INVOICE REGISTER'!$C152:$P636,4,FALSE)</f>
        <v>1064265.93</v>
      </c>
      <c r="E152" s="168">
        <f>VLOOKUP($A$1,'GLOBAL INVOICE REGISTER'!$C152:$P636,5,FALSE)</f>
        <v>42580</v>
      </c>
      <c r="F152" s="168">
        <f>VLOOKUP($A$1,'GLOBAL INVOICE REGISTER'!$C152:$P636,6,FALSE)</f>
        <v>42640</v>
      </c>
      <c r="G152">
        <f>VLOOKUP($A$1,'GLOBAL INVOICE REGISTER'!$C152:$P636,7,FALSE)</f>
        <v>1608022</v>
      </c>
      <c r="H152" s="168">
        <f>VLOOKUP($A$1,'GLOBAL INVOICE REGISTER'!$C152:$P636,8,FALSE)</f>
        <v>42670</v>
      </c>
      <c r="I152" t="str">
        <f>VLOOKUP($A$1,'GLOBAL INVOICE REGISTER'!$C152:$P636,9,FALSE)</f>
        <v>XAF</v>
      </c>
      <c r="J152" s="167">
        <f>VLOOKUP($A$1,'GLOBAL INVOICE REGISTER'!$C152:$P636,10,FALSE)</f>
        <v>1064265.93</v>
      </c>
      <c r="K152" s="167">
        <f>VLOOKUP($A$1,'GLOBAL INVOICE REGISTER'!$C152:$P636,11,FALSE)</f>
        <v>0</v>
      </c>
      <c r="L152" s="167">
        <f>VLOOKUP($A$1,'GLOBAL INVOICE REGISTER'!$C152:$P636,12,FALSE)</f>
        <v>1064265.93</v>
      </c>
      <c r="M152" s="167">
        <f>VLOOKUP($A$1,'GLOBAL INVOICE REGISTER'!$C152:$P636,13,FALSE)</f>
        <v>12810751.15</v>
      </c>
      <c r="N152" s="168">
        <f>VLOOKUP($A$1,'GLOBAL INVOICE REGISTER'!$C152:$P636,14,FALSE)</f>
        <v>42674</v>
      </c>
      <c r="O152">
        <f>VLOOKUP($A$1,'GLOBAL INVOICE REGISTER'!$C152:$Q636,15,FALSE)</f>
        <v>0</v>
      </c>
    </row>
    <row r="153" spans="1:15" x14ac:dyDescent="0.35">
      <c r="A153" t="str">
        <f>VLOOKUP($A$1,'GLOBAL INVOICE REGISTER'!C153:P637,1,FALSE)</f>
        <v>CERISE</v>
      </c>
      <c r="B153" t="str">
        <f>VLOOKUP($A$1,'GLOBAL INVOICE REGISTER'!C153:P637,2,FALSE)</f>
        <v>2016-08-023</v>
      </c>
      <c r="C153" t="str">
        <f>VLOOKUP($A$1,'GLOBAL INVOICE REGISTER'!$C153:$P637,3,FALSE)</f>
        <v>XAF</v>
      </c>
      <c r="D153" s="167">
        <f>VLOOKUP($A$1,'GLOBAL INVOICE REGISTER'!$C153:$P637,4,FALSE)</f>
        <v>573150.19999999995</v>
      </c>
      <c r="E153" s="168">
        <f>VLOOKUP($A$1,'GLOBAL INVOICE REGISTER'!$C153:$P637,5,FALSE)</f>
        <v>42580</v>
      </c>
      <c r="F153" s="168">
        <f>VLOOKUP($A$1,'GLOBAL INVOICE REGISTER'!$C153:$P637,6,FALSE)</f>
        <v>42640</v>
      </c>
      <c r="G153">
        <f>VLOOKUP($A$1,'GLOBAL INVOICE REGISTER'!$C153:$P637,7,FALSE)</f>
        <v>1608023</v>
      </c>
      <c r="H153" s="168">
        <f>VLOOKUP($A$1,'GLOBAL INVOICE REGISTER'!$C153:$P637,8,FALSE)</f>
        <v>42670</v>
      </c>
      <c r="I153" t="str">
        <f>VLOOKUP($A$1,'GLOBAL INVOICE REGISTER'!$C153:$P637,9,FALSE)</f>
        <v>XAF</v>
      </c>
      <c r="J153" s="167">
        <f>VLOOKUP($A$1,'GLOBAL INVOICE REGISTER'!$C153:$P637,10,FALSE)</f>
        <v>573150.19999999995</v>
      </c>
      <c r="K153" s="167">
        <f>VLOOKUP($A$1,'GLOBAL INVOICE REGISTER'!$C153:$P637,11,FALSE)</f>
        <v>0</v>
      </c>
      <c r="L153" s="167">
        <f>VLOOKUP($A$1,'GLOBAL INVOICE REGISTER'!$C153:$P637,12,FALSE)</f>
        <v>573150.19999999995</v>
      </c>
      <c r="M153" s="167">
        <f>VLOOKUP($A$1,'GLOBAL INVOICE REGISTER'!$C153:$P637,13,FALSE)</f>
        <v>12810751.15</v>
      </c>
      <c r="N153" s="168">
        <f>VLOOKUP($A$1,'GLOBAL INVOICE REGISTER'!$C153:$P637,14,FALSE)</f>
        <v>42674</v>
      </c>
      <c r="O153">
        <f>VLOOKUP($A$1,'GLOBAL INVOICE REGISTER'!$C153:$Q637,15,FALSE)</f>
        <v>0</v>
      </c>
    </row>
    <row r="154" spans="1:15" x14ac:dyDescent="0.35">
      <c r="A154" t="str">
        <f>VLOOKUP($A$1,'GLOBAL INVOICE REGISTER'!C154:P638,1,FALSE)</f>
        <v>CERISE</v>
      </c>
      <c r="B154" t="str">
        <f>VLOOKUP($A$1,'GLOBAL INVOICE REGISTER'!C154:P638,2,FALSE)</f>
        <v>2016-08-024</v>
      </c>
      <c r="C154" t="str">
        <f>VLOOKUP($A$1,'GLOBAL INVOICE REGISTER'!$C154:$P638,3,FALSE)</f>
        <v>XAF</v>
      </c>
      <c r="D154" s="167">
        <f>VLOOKUP($A$1,'GLOBAL INVOICE REGISTER'!$C154:$P638,4,FALSE)</f>
        <v>343047.51</v>
      </c>
      <c r="E154" s="168">
        <f>VLOOKUP($A$1,'GLOBAL INVOICE REGISTER'!$C154:$P638,5,FALSE)</f>
        <v>42580</v>
      </c>
      <c r="F154" s="168">
        <f>VLOOKUP($A$1,'GLOBAL INVOICE REGISTER'!$C154:$P638,6,FALSE)</f>
        <v>42640</v>
      </c>
      <c r="G154">
        <f>VLOOKUP($A$1,'GLOBAL INVOICE REGISTER'!$C154:$P638,7,FALSE)</f>
        <v>1608024</v>
      </c>
      <c r="H154" s="168">
        <f>VLOOKUP($A$1,'GLOBAL INVOICE REGISTER'!$C154:$P638,8,FALSE)</f>
        <v>42670</v>
      </c>
      <c r="I154" t="str">
        <f>VLOOKUP($A$1,'GLOBAL INVOICE REGISTER'!$C154:$P638,9,FALSE)</f>
        <v>XAF</v>
      </c>
      <c r="J154" s="167">
        <f>VLOOKUP($A$1,'GLOBAL INVOICE REGISTER'!$C154:$P638,10,FALSE)</f>
        <v>343047.51</v>
      </c>
      <c r="K154" s="167">
        <f>VLOOKUP($A$1,'GLOBAL INVOICE REGISTER'!$C154:$P638,11,FALSE)</f>
        <v>0</v>
      </c>
      <c r="L154" s="167">
        <f>VLOOKUP($A$1,'GLOBAL INVOICE REGISTER'!$C154:$P638,12,FALSE)</f>
        <v>343047.51</v>
      </c>
      <c r="M154" s="167">
        <f>VLOOKUP($A$1,'GLOBAL INVOICE REGISTER'!$C154:$P638,13,FALSE)</f>
        <v>12810751.15</v>
      </c>
      <c r="N154" s="168">
        <f>VLOOKUP($A$1,'GLOBAL INVOICE REGISTER'!$C154:$P638,14,FALSE)</f>
        <v>42674</v>
      </c>
      <c r="O154">
        <f>VLOOKUP($A$1,'GLOBAL INVOICE REGISTER'!$C154:$Q638,15,FALSE)</f>
        <v>0</v>
      </c>
    </row>
    <row r="155" spans="1:15" x14ac:dyDescent="0.35">
      <c r="A155" t="str">
        <f>VLOOKUP($A$1,'GLOBAL INVOICE REGISTER'!C155:P639,1,FALSE)</f>
        <v>CERISE</v>
      </c>
      <c r="B155" t="str">
        <f>VLOOKUP($A$1,'GLOBAL INVOICE REGISTER'!C155:P639,2,FALSE)</f>
        <v>2016-08-025</v>
      </c>
      <c r="C155" t="str">
        <f>VLOOKUP($A$1,'GLOBAL INVOICE REGISTER'!$C155:$P639,3,FALSE)</f>
        <v>XAF</v>
      </c>
      <c r="D155" s="167">
        <f>VLOOKUP($A$1,'GLOBAL INVOICE REGISTER'!$C155:$P639,4,FALSE)</f>
        <v>276775.2</v>
      </c>
      <c r="E155" s="168">
        <f>VLOOKUP($A$1,'GLOBAL INVOICE REGISTER'!$C155:$P639,5,FALSE)</f>
        <v>42580</v>
      </c>
      <c r="F155" s="168">
        <f>VLOOKUP($A$1,'GLOBAL INVOICE REGISTER'!$C155:$P639,6,FALSE)</f>
        <v>42640</v>
      </c>
      <c r="G155">
        <f>VLOOKUP($A$1,'GLOBAL INVOICE REGISTER'!$C155:$P639,7,FALSE)</f>
        <v>1608025</v>
      </c>
      <c r="H155" s="168">
        <f>VLOOKUP($A$1,'GLOBAL INVOICE REGISTER'!$C155:$P639,8,FALSE)</f>
        <v>42670</v>
      </c>
      <c r="I155" t="str">
        <f>VLOOKUP($A$1,'GLOBAL INVOICE REGISTER'!$C155:$P639,9,FALSE)</f>
        <v>XAF</v>
      </c>
      <c r="J155" s="167">
        <f>VLOOKUP($A$1,'GLOBAL INVOICE REGISTER'!$C155:$P639,10,FALSE)</f>
        <v>276775.2</v>
      </c>
      <c r="K155" s="167">
        <f>VLOOKUP($A$1,'GLOBAL INVOICE REGISTER'!$C155:$P639,11,FALSE)</f>
        <v>0</v>
      </c>
      <c r="L155" s="167">
        <f>VLOOKUP($A$1,'GLOBAL INVOICE REGISTER'!$C155:$P639,12,FALSE)</f>
        <v>276775.2</v>
      </c>
      <c r="M155" s="167">
        <f>VLOOKUP($A$1,'GLOBAL INVOICE REGISTER'!$C155:$P639,13,FALSE)</f>
        <v>12810751.15</v>
      </c>
      <c r="N155" s="168">
        <f>VLOOKUP($A$1,'GLOBAL INVOICE REGISTER'!$C155:$P639,14,FALSE)</f>
        <v>42674</v>
      </c>
      <c r="O155">
        <f>VLOOKUP($A$1,'GLOBAL INVOICE REGISTER'!$C155:$Q639,15,FALSE)</f>
        <v>0</v>
      </c>
    </row>
    <row r="156" spans="1:15" x14ac:dyDescent="0.35">
      <c r="A156" t="str">
        <f>VLOOKUP($A$1,'GLOBAL INVOICE REGISTER'!C156:P640,1,FALSE)</f>
        <v>CERISE</v>
      </c>
      <c r="B156" t="str">
        <f>VLOOKUP($A$1,'GLOBAL INVOICE REGISTER'!C156:P640,2,FALSE)</f>
        <v>2016-08-026</v>
      </c>
      <c r="C156" t="str">
        <f>VLOOKUP($A$1,'GLOBAL INVOICE REGISTER'!$C156:$P640,3,FALSE)</f>
        <v>XAF</v>
      </c>
      <c r="D156" s="167">
        <f>VLOOKUP($A$1,'GLOBAL INVOICE REGISTER'!$C156:$P640,4,FALSE)</f>
        <v>123354.4</v>
      </c>
      <c r="E156" s="168">
        <f>VLOOKUP($A$1,'GLOBAL INVOICE REGISTER'!$C156:$P640,5,FALSE)</f>
        <v>42580</v>
      </c>
      <c r="F156" s="168">
        <f>VLOOKUP($A$1,'GLOBAL INVOICE REGISTER'!$C156:$P640,6,FALSE)</f>
        <v>42640</v>
      </c>
      <c r="G156">
        <f>VLOOKUP($A$1,'GLOBAL INVOICE REGISTER'!$C156:$P640,7,FALSE)</f>
        <v>1608026</v>
      </c>
      <c r="H156" s="168">
        <f>VLOOKUP($A$1,'GLOBAL INVOICE REGISTER'!$C156:$P640,8,FALSE)</f>
        <v>42670</v>
      </c>
      <c r="I156" t="str">
        <f>VLOOKUP($A$1,'GLOBAL INVOICE REGISTER'!$C156:$P640,9,FALSE)</f>
        <v>XAF</v>
      </c>
      <c r="J156" s="167">
        <f>VLOOKUP($A$1,'GLOBAL INVOICE REGISTER'!$C156:$P640,10,FALSE)</f>
        <v>123354.4</v>
      </c>
      <c r="K156" s="167">
        <f>VLOOKUP($A$1,'GLOBAL INVOICE REGISTER'!$C156:$P640,11,FALSE)</f>
        <v>0</v>
      </c>
      <c r="L156" s="167">
        <f>VLOOKUP($A$1,'GLOBAL INVOICE REGISTER'!$C156:$P640,12,FALSE)</f>
        <v>123354.4</v>
      </c>
      <c r="M156" s="167">
        <f>VLOOKUP($A$1,'GLOBAL INVOICE REGISTER'!$C156:$P640,13,FALSE)</f>
        <v>12810751.15</v>
      </c>
      <c r="N156" s="168">
        <f>VLOOKUP($A$1,'GLOBAL INVOICE REGISTER'!$C156:$P640,14,FALSE)</f>
        <v>42674</v>
      </c>
      <c r="O156">
        <f>VLOOKUP($A$1,'GLOBAL INVOICE REGISTER'!$C156:$Q640,15,FALSE)</f>
        <v>0</v>
      </c>
    </row>
    <row r="157" spans="1:15" x14ac:dyDescent="0.35">
      <c r="A157" t="str">
        <f>VLOOKUP($A$1,'GLOBAL INVOICE REGISTER'!C157:P641,1,FALSE)</f>
        <v>CERISE</v>
      </c>
      <c r="B157" t="str">
        <f>VLOOKUP($A$1,'GLOBAL INVOICE REGISTER'!C157:P641,2,FALSE)</f>
        <v>2016-08-027</v>
      </c>
      <c r="C157" t="str">
        <f>VLOOKUP($A$1,'GLOBAL INVOICE REGISTER'!$C157:$P641,3,FALSE)</f>
        <v>XAF</v>
      </c>
      <c r="D157" s="167">
        <f>VLOOKUP($A$1,'GLOBAL INVOICE REGISTER'!$C157:$P641,4,FALSE)</f>
        <v>11142</v>
      </c>
      <c r="E157" s="168">
        <f>VLOOKUP($A$1,'GLOBAL INVOICE REGISTER'!$C157:$P641,5,FALSE)</f>
        <v>42580</v>
      </c>
      <c r="F157" s="168">
        <f>VLOOKUP($A$1,'GLOBAL INVOICE REGISTER'!$C157:$P641,6,FALSE)</f>
        <v>42640</v>
      </c>
      <c r="G157">
        <f>VLOOKUP($A$1,'GLOBAL INVOICE REGISTER'!$C157:$P641,7,FALSE)</f>
        <v>1608027</v>
      </c>
      <c r="H157" s="168">
        <f>VLOOKUP($A$1,'GLOBAL INVOICE REGISTER'!$C157:$P641,8,FALSE)</f>
        <v>42670</v>
      </c>
      <c r="I157" t="str">
        <f>VLOOKUP($A$1,'GLOBAL INVOICE REGISTER'!$C157:$P641,9,FALSE)</f>
        <v>XAF</v>
      </c>
      <c r="J157" s="167">
        <f>VLOOKUP($A$1,'GLOBAL INVOICE REGISTER'!$C157:$P641,10,FALSE)</f>
        <v>11142</v>
      </c>
      <c r="K157" s="167">
        <f>VLOOKUP($A$1,'GLOBAL INVOICE REGISTER'!$C157:$P641,11,FALSE)</f>
        <v>0</v>
      </c>
      <c r="L157" s="167">
        <f>VLOOKUP($A$1,'GLOBAL INVOICE REGISTER'!$C157:$P641,12,FALSE)</f>
        <v>11142</v>
      </c>
      <c r="M157" s="167">
        <f>VLOOKUP($A$1,'GLOBAL INVOICE REGISTER'!$C157:$P641,13,FALSE)</f>
        <v>12810751.15</v>
      </c>
      <c r="N157" s="168">
        <f>VLOOKUP($A$1,'GLOBAL INVOICE REGISTER'!$C157:$P641,14,FALSE)</f>
        <v>42674</v>
      </c>
      <c r="O157">
        <f>VLOOKUP($A$1,'GLOBAL INVOICE REGISTER'!$C157:$Q641,15,FALSE)</f>
        <v>0</v>
      </c>
    </row>
    <row r="158" spans="1:15" x14ac:dyDescent="0.35">
      <c r="A158" t="str">
        <f>VLOOKUP($A$1,'GLOBAL INVOICE REGISTER'!C158:P642,1,FALSE)</f>
        <v>CERISE</v>
      </c>
      <c r="B158" t="str">
        <f>VLOOKUP($A$1,'GLOBAL INVOICE REGISTER'!C158:P642,2,FALSE)</f>
        <v>2016-08-028</v>
      </c>
      <c r="C158" t="str">
        <f>VLOOKUP($A$1,'GLOBAL INVOICE REGISTER'!$C158:$P642,3,FALSE)</f>
        <v>XAF</v>
      </c>
      <c r="D158" s="167">
        <f>VLOOKUP($A$1,'GLOBAL INVOICE REGISTER'!$C158:$P642,4,FALSE)</f>
        <v>91724.64</v>
      </c>
      <c r="E158" s="168">
        <f>VLOOKUP($A$1,'GLOBAL INVOICE REGISTER'!$C158:$P642,5,FALSE)</f>
        <v>42605</v>
      </c>
      <c r="F158" s="168">
        <f>VLOOKUP($A$1,'GLOBAL INVOICE REGISTER'!$C158:$P642,6,FALSE)</f>
        <v>42665</v>
      </c>
      <c r="G158">
        <f>VLOOKUP($A$1,'GLOBAL INVOICE REGISTER'!$C158:$P642,7,FALSE)</f>
        <v>1608028</v>
      </c>
      <c r="H158" s="168">
        <f>VLOOKUP($A$1,'GLOBAL INVOICE REGISTER'!$C158:$P642,8,FALSE)</f>
        <v>42670</v>
      </c>
      <c r="I158" t="str">
        <f>VLOOKUP($A$1,'GLOBAL INVOICE REGISTER'!$C158:$P642,9,FALSE)</f>
        <v>XAF</v>
      </c>
      <c r="J158" s="167">
        <f>VLOOKUP($A$1,'GLOBAL INVOICE REGISTER'!$C158:$P642,10,FALSE)</f>
        <v>91724.64</v>
      </c>
      <c r="K158" s="167">
        <f>VLOOKUP($A$1,'GLOBAL INVOICE REGISTER'!$C158:$P642,11,FALSE)</f>
        <v>0</v>
      </c>
      <c r="L158" s="167">
        <f>VLOOKUP($A$1,'GLOBAL INVOICE REGISTER'!$C158:$P642,12,FALSE)</f>
        <v>91724.64</v>
      </c>
      <c r="M158" s="167">
        <f>VLOOKUP($A$1,'GLOBAL INVOICE REGISTER'!$C158:$P642,13,FALSE)</f>
        <v>12810751.15</v>
      </c>
      <c r="N158" s="168">
        <f>VLOOKUP($A$1,'GLOBAL INVOICE REGISTER'!$C158:$P642,14,FALSE)</f>
        <v>42674</v>
      </c>
      <c r="O158">
        <f>VLOOKUP($A$1,'GLOBAL INVOICE REGISTER'!$C158:$Q642,15,FALSE)</f>
        <v>0</v>
      </c>
    </row>
    <row r="159" spans="1:15" x14ac:dyDescent="0.35">
      <c r="A159" t="str">
        <f>VLOOKUP($A$1,'GLOBAL INVOICE REGISTER'!C159:P643,1,FALSE)</f>
        <v>CERISE</v>
      </c>
      <c r="B159" t="str">
        <f>VLOOKUP($A$1,'GLOBAL INVOICE REGISTER'!C159:P643,2,FALSE)</f>
        <v>2016-08-030</v>
      </c>
      <c r="C159" t="str">
        <f>VLOOKUP($A$1,'GLOBAL INVOICE REGISTER'!$C159:$P643,3,FALSE)</f>
        <v>XAF</v>
      </c>
      <c r="D159" s="167">
        <f>VLOOKUP($A$1,'GLOBAL INVOICE REGISTER'!$C159:$P643,4,FALSE)</f>
        <v>178848.8</v>
      </c>
      <c r="E159" s="168">
        <f>VLOOKUP($A$1,'GLOBAL INVOICE REGISTER'!$C159:$P643,5,FALSE)</f>
        <v>42606</v>
      </c>
      <c r="F159" s="168">
        <f>VLOOKUP($A$1,'GLOBAL INVOICE REGISTER'!$C159:$P643,6,FALSE)</f>
        <v>42666</v>
      </c>
      <c r="G159">
        <f>VLOOKUP($A$1,'GLOBAL INVOICE REGISTER'!$C159:$P643,7,FALSE)</f>
        <v>1608030</v>
      </c>
      <c r="H159" s="168">
        <f>VLOOKUP($A$1,'GLOBAL INVOICE REGISTER'!$C159:$P643,8,FALSE)</f>
        <v>42670</v>
      </c>
      <c r="I159" t="str">
        <f>VLOOKUP($A$1,'GLOBAL INVOICE REGISTER'!$C159:$P643,9,FALSE)</f>
        <v>XAF</v>
      </c>
      <c r="J159" s="167">
        <f>VLOOKUP($A$1,'GLOBAL INVOICE REGISTER'!$C159:$P643,10,FALSE)</f>
        <v>178848.8</v>
      </c>
      <c r="K159" s="167">
        <f>VLOOKUP($A$1,'GLOBAL INVOICE REGISTER'!$C159:$P643,11,FALSE)</f>
        <v>0</v>
      </c>
      <c r="L159" s="167">
        <f>VLOOKUP($A$1,'GLOBAL INVOICE REGISTER'!$C159:$P643,12,FALSE)</f>
        <v>178848.8</v>
      </c>
      <c r="M159" s="167">
        <f>VLOOKUP($A$1,'GLOBAL INVOICE REGISTER'!$C159:$P643,13,FALSE)</f>
        <v>12810751.15</v>
      </c>
      <c r="N159" s="168">
        <f>VLOOKUP($A$1,'GLOBAL INVOICE REGISTER'!$C159:$P643,14,FALSE)</f>
        <v>42674</v>
      </c>
      <c r="O159">
        <f>VLOOKUP($A$1,'GLOBAL INVOICE REGISTER'!$C159:$Q643,15,FALSE)</f>
        <v>0</v>
      </c>
    </row>
    <row r="160" spans="1:15" x14ac:dyDescent="0.35">
      <c r="A160" t="str">
        <f>VLOOKUP($A$1,'GLOBAL INVOICE REGISTER'!C160:P644,1,FALSE)</f>
        <v>CERISE</v>
      </c>
      <c r="B160" t="str">
        <f>VLOOKUP($A$1,'GLOBAL INVOICE REGISTER'!C160:P644,2,FALSE)</f>
        <v>2016-08-030</v>
      </c>
      <c r="C160" t="str">
        <f>VLOOKUP($A$1,'GLOBAL INVOICE REGISTER'!$C160:$P644,3,FALSE)</f>
        <v>XAF</v>
      </c>
      <c r="D160" s="167">
        <f>VLOOKUP($A$1,'GLOBAL INVOICE REGISTER'!$C160:$P644,4,FALSE)</f>
        <v>178848.8</v>
      </c>
      <c r="E160" s="168">
        <f>VLOOKUP($A$1,'GLOBAL INVOICE REGISTER'!$C160:$P644,5,FALSE)</f>
        <v>42606</v>
      </c>
      <c r="F160" s="168">
        <f>VLOOKUP($A$1,'GLOBAL INVOICE REGISTER'!$C160:$P644,6,FALSE)</f>
        <v>42666</v>
      </c>
      <c r="G160">
        <f>VLOOKUP($A$1,'GLOBAL INVOICE REGISTER'!$C160:$P644,7,FALSE)</f>
        <v>1608030</v>
      </c>
      <c r="H160" s="168">
        <f>VLOOKUP($A$1,'GLOBAL INVOICE REGISTER'!$C160:$P644,8,FALSE)</f>
        <v>42670</v>
      </c>
      <c r="I160" t="str">
        <f>VLOOKUP($A$1,'GLOBAL INVOICE REGISTER'!$C160:$P644,9,FALSE)</f>
        <v>XAF</v>
      </c>
      <c r="J160" s="167">
        <f>VLOOKUP($A$1,'GLOBAL INVOICE REGISTER'!$C160:$P644,10,FALSE)</f>
        <v>178848.8</v>
      </c>
      <c r="K160" s="167">
        <f>VLOOKUP($A$1,'GLOBAL INVOICE REGISTER'!$C160:$P644,11,FALSE)</f>
        <v>0</v>
      </c>
      <c r="L160" s="167">
        <f>VLOOKUP($A$1,'GLOBAL INVOICE REGISTER'!$C160:$P644,12,FALSE)</f>
        <v>178848.8</v>
      </c>
      <c r="M160" s="167">
        <f>VLOOKUP($A$1,'GLOBAL INVOICE REGISTER'!$C160:$P644,13,FALSE)</f>
        <v>12810751.15</v>
      </c>
      <c r="N160" s="168">
        <f>VLOOKUP($A$1,'GLOBAL INVOICE REGISTER'!$C160:$P644,14,FALSE)</f>
        <v>42674</v>
      </c>
      <c r="O160">
        <f>VLOOKUP($A$1,'GLOBAL INVOICE REGISTER'!$C160:$Q644,15,FALSE)</f>
        <v>0</v>
      </c>
    </row>
    <row r="161" spans="1:15" x14ac:dyDescent="0.35">
      <c r="A161" t="str">
        <f>VLOOKUP($A$1,'GLOBAL INVOICE REGISTER'!C161:P645,1,FALSE)</f>
        <v>CERISE</v>
      </c>
      <c r="B161" t="str">
        <f>VLOOKUP($A$1,'GLOBAL INVOICE REGISTER'!C161:P645,2,FALSE)</f>
        <v>2016-08-030</v>
      </c>
      <c r="C161" t="str">
        <f>VLOOKUP($A$1,'GLOBAL INVOICE REGISTER'!$C161:$P645,3,FALSE)</f>
        <v>XAF</v>
      </c>
      <c r="D161" s="167">
        <f>VLOOKUP($A$1,'GLOBAL INVOICE REGISTER'!$C161:$P645,4,FALSE)</f>
        <v>178848.8</v>
      </c>
      <c r="E161" s="168">
        <f>VLOOKUP($A$1,'GLOBAL INVOICE REGISTER'!$C161:$P645,5,FALSE)</f>
        <v>42606</v>
      </c>
      <c r="F161" s="168">
        <f>VLOOKUP($A$1,'GLOBAL INVOICE REGISTER'!$C161:$P645,6,FALSE)</f>
        <v>42666</v>
      </c>
      <c r="G161">
        <f>VLOOKUP($A$1,'GLOBAL INVOICE REGISTER'!$C161:$P645,7,FALSE)</f>
        <v>1608030</v>
      </c>
      <c r="H161" s="168">
        <f>VLOOKUP($A$1,'GLOBAL INVOICE REGISTER'!$C161:$P645,8,FALSE)</f>
        <v>42670</v>
      </c>
      <c r="I161" t="str">
        <f>VLOOKUP($A$1,'GLOBAL INVOICE REGISTER'!$C161:$P645,9,FALSE)</f>
        <v>XAF</v>
      </c>
      <c r="J161" s="167">
        <f>VLOOKUP($A$1,'GLOBAL INVOICE REGISTER'!$C161:$P645,10,FALSE)</f>
        <v>178848.8</v>
      </c>
      <c r="K161" s="167">
        <f>VLOOKUP($A$1,'GLOBAL INVOICE REGISTER'!$C161:$P645,11,FALSE)</f>
        <v>0</v>
      </c>
      <c r="L161" s="167">
        <f>VLOOKUP($A$1,'GLOBAL INVOICE REGISTER'!$C161:$P645,12,FALSE)</f>
        <v>178848.8</v>
      </c>
      <c r="M161" s="167">
        <f>VLOOKUP($A$1,'GLOBAL INVOICE REGISTER'!$C161:$P645,13,FALSE)</f>
        <v>12810751.15</v>
      </c>
      <c r="N161" s="168">
        <f>VLOOKUP($A$1,'GLOBAL INVOICE REGISTER'!$C161:$P645,14,FALSE)</f>
        <v>42674</v>
      </c>
      <c r="O161">
        <f>VLOOKUP($A$1,'GLOBAL INVOICE REGISTER'!$C161:$Q645,15,FALSE)</f>
        <v>0</v>
      </c>
    </row>
    <row r="162" spans="1:15" x14ac:dyDescent="0.35">
      <c r="A162" t="str">
        <f>VLOOKUP($A$1,'GLOBAL INVOICE REGISTER'!C162:P646,1,FALSE)</f>
        <v>CERISE</v>
      </c>
      <c r="B162" t="str">
        <f>VLOOKUP($A$1,'GLOBAL INVOICE REGISTER'!C162:P646,2,FALSE)</f>
        <v>2016-08-030</v>
      </c>
      <c r="C162" t="str">
        <f>VLOOKUP($A$1,'GLOBAL INVOICE REGISTER'!$C162:$P646,3,FALSE)</f>
        <v>XAF</v>
      </c>
      <c r="D162" s="167">
        <f>VLOOKUP($A$1,'GLOBAL INVOICE REGISTER'!$C162:$P646,4,FALSE)</f>
        <v>178848.8</v>
      </c>
      <c r="E162" s="168">
        <f>VLOOKUP($A$1,'GLOBAL INVOICE REGISTER'!$C162:$P646,5,FALSE)</f>
        <v>42606</v>
      </c>
      <c r="F162" s="168">
        <f>VLOOKUP($A$1,'GLOBAL INVOICE REGISTER'!$C162:$P646,6,FALSE)</f>
        <v>42666</v>
      </c>
      <c r="G162">
        <f>VLOOKUP($A$1,'GLOBAL INVOICE REGISTER'!$C162:$P646,7,FALSE)</f>
        <v>1608030</v>
      </c>
      <c r="H162" s="168">
        <f>VLOOKUP($A$1,'GLOBAL INVOICE REGISTER'!$C162:$P646,8,FALSE)</f>
        <v>42670</v>
      </c>
      <c r="I162" t="str">
        <f>VLOOKUP($A$1,'GLOBAL INVOICE REGISTER'!$C162:$P646,9,FALSE)</f>
        <v>XAF</v>
      </c>
      <c r="J162" s="167">
        <f>VLOOKUP($A$1,'GLOBAL INVOICE REGISTER'!$C162:$P646,10,FALSE)</f>
        <v>178848.8</v>
      </c>
      <c r="K162" s="167">
        <f>VLOOKUP($A$1,'GLOBAL INVOICE REGISTER'!$C162:$P646,11,FALSE)</f>
        <v>0</v>
      </c>
      <c r="L162" s="167">
        <f>VLOOKUP($A$1,'GLOBAL INVOICE REGISTER'!$C162:$P646,12,FALSE)</f>
        <v>178848.8</v>
      </c>
      <c r="M162" s="167">
        <f>VLOOKUP($A$1,'GLOBAL INVOICE REGISTER'!$C162:$P646,13,FALSE)</f>
        <v>12810751.15</v>
      </c>
      <c r="N162" s="168">
        <f>VLOOKUP($A$1,'GLOBAL INVOICE REGISTER'!$C162:$P646,14,FALSE)</f>
        <v>42674</v>
      </c>
      <c r="O162">
        <f>VLOOKUP($A$1,'GLOBAL INVOICE REGISTER'!$C162:$Q646,15,FALSE)</f>
        <v>0</v>
      </c>
    </row>
    <row r="163" spans="1:15" x14ac:dyDescent="0.35">
      <c r="A163" t="str">
        <f>VLOOKUP($A$1,'GLOBAL INVOICE REGISTER'!C163:P647,1,FALSE)</f>
        <v>CERISE</v>
      </c>
      <c r="B163" t="str">
        <f>VLOOKUP($A$1,'GLOBAL INVOICE REGISTER'!C163:P647,2,FALSE)</f>
        <v>2016-08-030</v>
      </c>
      <c r="C163" t="str">
        <f>VLOOKUP($A$1,'GLOBAL INVOICE REGISTER'!$C163:$P647,3,FALSE)</f>
        <v>XAF</v>
      </c>
      <c r="D163" s="167">
        <f>VLOOKUP($A$1,'GLOBAL INVOICE REGISTER'!$C163:$P647,4,FALSE)</f>
        <v>178848.8</v>
      </c>
      <c r="E163" s="168">
        <f>VLOOKUP($A$1,'GLOBAL INVOICE REGISTER'!$C163:$P647,5,FALSE)</f>
        <v>42606</v>
      </c>
      <c r="F163" s="168">
        <f>VLOOKUP($A$1,'GLOBAL INVOICE REGISTER'!$C163:$P647,6,FALSE)</f>
        <v>42666</v>
      </c>
      <c r="G163">
        <f>VLOOKUP($A$1,'GLOBAL INVOICE REGISTER'!$C163:$P647,7,FALSE)</f>
        <v>1608030</v>
      </c>
      <c r="H163" s="168">
        <f>VLOOKUP($A$1,'GLOBAL INVOICE REGISTER'!$C163:$P647,8,FALSE)</f>
        <v>42670</v>
      </c>
      <c r="I163" t="str">
        <f>VLOOKUP($A$1,'GLOBAL INVOICE REGISTER'!$C163:$P647,9,FALSE)</f>
        <v>XAF</v>
      </c>
      <c r="J163" s="167">
        <f>VLOOKUP($A$1,'GLOBAL INVOICE REGISTER'!$C163:$P647,10,FALSE)</f>
        <v>178848.8</v>
      </c>
      <c r="K163" s="167">
        <f>VLOOKUP($A$1,'GLOBAL INVOICE REGISTER'!$C163:$P647,11,FALSE)</f>
        <v>0</v>
      </c>
      <c r="L163" s="167">
        <f>VLOOKUP($A$1,'GLOBAL INVOICE REGISTER'!$C163:$P647,12,FALSE)</f>
        <v>178848.8</v>
      </c>
      <c r="M163" s="167">
        <f>VLOOKUP($A$1,'GLOBAL INVOICE REGISTER'!$C163:$P647,13,FALSE)</f>
        <v>12810751.15</v>
      </c>
      <c r="N163" s="168">
        <f>VLOOKUP($A$1,'GLOBAL INVOICE REGISTER'!$C163:$P647,14,FALSE)</f>
        <v>42674</v>
      </c>
      <c r="O163">
        <f>VLOOKUP($A$1,'GLOBAL INVOICE REGISTER'!$C163:$Q647,15,FALSE)</f>
        <v>0</v>
      </c>
    </row>
    <row r="164" spans="1:15" x14ac:dyDescent="0.35">
      <c r="A164" t="str">
        <f>VLOOKUP($A$1,'GLOBAL INVOICE REGISTER'!C164:P648,1,FALSE)</f>
        <v>CERISE</v>
      </c>
      <c r="B164" t="str">
        <f>VLOOKUP($A$1,'GLOBAL INVOICE REGISTER'!C164:P648,2,FALSE)</f>
        <v>2016-08-030</v>
      </c>
      <c r="C164" t="str">
        <f>VLOOKUP($A$1,'GLOBAL INVOICE REGISTER'!$C164:$P648,3,FALSE)</f>
        <v>XAF</v>
      </c>
      <c r="D164" s="167">
        <f>VLOOKUP($A$1,'GLOBAL INVOICE REGISTER'!$C164:$P648,4,FALSE)</f>
        <v>178848.8</v>
      </c>
      <c r="E164" s="168">
        <f>VLOOKUP($A$1,'GLOBAL INVOICE REGISTER'!$C164:$P648,5,FALSE)</f>
        <v>42606</v>
      </c>
      <c r="F164" s="168">
        <f>VLOOKUP($A$1,'GLOBAL INVOICE REGISTER'!$C164:$P648,6,FALSE)</f>
        <v>42666</v>
      </c>
      <c r="G164">
        <f>VLOOKUP($A$1,'GLOBAL INVOICE REGISTER'!$C164:$P648,7,FALSE)</f>
        <v>1608030</v>
      </c>
      <c r="H164" s="168">
        <f>VLOOKUP($A$1,'GLOBAL INVOICE REGISTER'!$C164:$P648,8,FALSE)</f>
        <v>42670</v>
      </c>
      <c r="I164" t="str">
        <f>VLOOKUP($A$1,'GLOBAL INVOICE REGISTER'!$C164:$P648,9,FALSE)</f>
        <v>XAF</v>
      </c>
      <c r="J164" s="167">
        <f>VLOOKUP($A$1,'GLOBAL INVOICE REGISTER'!$C164:$P648,10,FALSE)</f>
        <v>178848.8</v>
      </c>
      <c r="K164" s="167">
        <f>VLOOKUP($A$1,'GLOBAL INVOICE REGISTER'!$C164:$P648,11,FALSE)</f>
        <v>0</v>
      </c>
      <c r="L164" s="167">
        <f>VLOOKUP($A$1,'GLOBAL INVOICE REGISTER'!$C164:$P648,12,FALSE)</f>
        <v>178848.8</v>
      </c>
      <c r="M164" s="167">
        <f>VLOOKUP($A$1,'GLOBAL INVOICE REGISTER'!$C164:$P648,13,FALSE)</f>
        <v>12810751.15</v>
      </c>
      <c r="N164" s="168">
        <f>VLOOKUP($A$1,'GLOBAL INVOICE REGISTER'!$C164:$P648,14,FALSE)</f>
        <v>42674</v>
      </c>
      <c r="O164">
        <f>VLOOKUP($A$1,'GLOBAL INVOICE REGISTER'!$C164:$Q648,15,FALSE)</f>
        <v>0</v>
      </c>
    </row>
    <row r="165" spans="1:15" x14ac:dyDescent="0.35">
      <c r="A165" t="str">
        <f>VLOOKUP($A$1,'GLOBAL INVOICE REGISTER'!C165:P649,1,FALSE)</f>
        <v>CERISE</v>
      </c>
      <c r="B165" t="str">
        <f>VLOOKUP($A$1,'GLOBAL INVOICE REGISTER'!C165:P649,2,FALSE)</f>
        <v>2016-08-030</v>
      </c>
      <c r="C165" t="str">
        <f>VLOOKUP($A$1,'GLOBAL INVOICE REGISTER'!$C165:$P649,3,FALSE)</f>
        <v>XAF</v>
      </c>
      <c r="D165" s="167">
        <f>VLOOKUP($A$1,'GLOBAL INVOICE REGISTER'!$C165:$P649,4,FALSE)</f>
        <v>178848.8</v>
      </c>
      <c r="E165" s="168">
        <f>VLOOKUP($A$1,'GLOBAL INVOICE REGISTER'!$C165:$P649,5,FALSE)</f>
        <v>42606</v>
      </c>
      <c r="F165" s="168">
        <f>VLOOKUP($A$1,'GLOBAL INVOICE REGISTER'!$C165:$P649,6,FALSE)</f>
        <v>42666</v>
      </c>
      <c r="G165">
        <f>VLOOKUP($A$1,'GLOBAL INVOICE REGISTER'!$C165:$P649,7,FALSE)</f>
        <v>1608030</v>
      </c>
      <c r="H165" s="168">
        <f>VLOOKUP($A$1,'GLOBAL INVOICE REGISTER'!$C165:$P649,8,FALSE)</f>
        <v>42670</v>
      </c>
      <c r="I165" t="str">
        <f>VLOOKUP($A$1,'GLOBAL INVOICE REGISTER'!$C165:$P649,9,FALSE)</f>
        <v>XAF</v>
      </c>
      <c r="J165" s="167">
        <f>VLOOKUP($A$1,'GLOBAL INVOICE REGISTER'!$C165:$P649,10,FALSE)</f>
        <v>178848.8</v>
      </c>
      <c r="K165" s="167">
        <f>VLOOKUP($A$1,'GLOBAL INVOICE REGISTER'!$C165:$P649,11,FALSE)</f>
        <v>0</v>
      </c>
      <c r="L165" s="167">
        <f>VLOOKUP($A$1,'GLOBAL INVOICE REGISTER'!$C165:$P649,12,FALSE)</f>
        <v>178848.8</v>
      </c>
      <c r="M165" s="167">
        <f>VLOOKUP($A$1,'GLOBAL INVOICE REGISTER'!$C165:$P649,13,FALSE)</f>
        <v>12810751.15</v>
      </c>
      <c r="N165" s="168">
        <f>VLOOKUP($A$1,'GLOBAL INVOICE REGISTER'!$C165:$P649,14,FALSE)</f>
        <v>42674</v>
      </c>
      <c r="O165">
        <f>VLOOKUP($A$1,'GLOBAL INVOICE REGISTER'!$C165:$Q649,15,FALSE)</f>
        <v>0</v>
      </c>
    </row>
    <row r="166" spans="1:15" x14ac:dyDescent="0.35">
      <c r="A166" t="str">
        <f>VLOOKUP($A$1,'GLOBAL INVOICE REGISTER'!C166:P650,1,FALSE)</f>
        <v>CERISE</v>
      </c>
      <c r="B166" t="str">
        <f>VLOOKUP($A$1,'GLOBAL INVOICE REGISTER'!C166:P650,2,FALSE)</f>
        <v>2016-08-030</v>
      </c>
      <c r="C166" t="str">
        <f>VLOOKUP($A$1,'GLOBAL INVOICE REGISTER'!$C166:$P650,3,FALSE)</f>
        <v>XAF</v>
      </c>
      <c r="D166" s="167">
        <f>VLOOKUP($A$1,'GLOBAL INVOICE REGISTER'!$C166:$P650,4,FALSE)</f>
        <v>178848.8</v>
      </c>
      <c r="E166" s="168">
        <f>VLOOKUP($A$1,'GLOBAL INVOICE REGISTER'!$C166:$P650,5,FALSE)</f>
        <v>42606</v>
      </c>
      <c r="F166" s="168">
        <f>VLOOKUP($A$1,'GLOBAL INVOICE REGISTER'!$C166:$P650,6,FALSE)</f>
        <v>42666</v>
      </c>
      <c r="G166">
        <f>VLOOKUP($A$1,'GLOBAL INVOICE REGISTER'!$C166:$P650,7,FALSE)</f>
        <v>1608030</v>
      </c>
      <c r="H166" s="168">
        <f>VLOOKUP($A$1,'GLOBAL INVOICE REGISTER'!$C166:$P650,8,FALSE)</f>
        <v>42670</v>
      </c>
      <c r="I166" t="str">
        <f>VLOOKUP($A$1,'GLOBAL INVOICE REGISTER'!$C166:$P650,9,FALSE)</f>
        <v>XAF</v>
      </c>
      <c r="J166" s="167">
        <f>VLOOKUP($A$1,'GLOBAL INVOICE REGISTER'!$C166:$P650,10,FALSE)</f>
        <v>178848.8</v>
      </c>
      <c r="K166" s="167">
        <f>VLOOKUP($A$1,'GLOBAL INVOICE REGISTER'!$C166:$P650,11,FALSE)</f>
        <v>0</v>
      </c>
      <c r="L166" s="167">
        <f>VLOOKUP($A$1,'GLOBAL INVOICE REGISTER'!$C166:$P650,12,FALSE)</f>
        <v>178848.8</v>
      </c>
      <c r="M166" s="167">
        <f>VLOOKUP($A$1,'GLOBAL INVOICE REGISTER'!$C166:$P650,13,FALSE)</f>
        <v>12810751.15</v>
      </c>
      <c r="N166" s="168">
        <f>VLOOKUP($A$1,'GLOBAL INVOICE REGISTER'!$C166:$P650,14,FALSE)</f>
        <v>42674</v>
      </c>
      <c r="O166">
        <f>VLOOKUP($A$1,'GLOBAL INVOICE REGISTER'!$C166:$Q650,15,FALSE)</f>
        <v>0</v>
      </c>
    </row>
    <row r="167" spans="1:15" x14ac:dyDescent="0.35">
      <c r="A167" t="str">
        <f>VLOOKUP($A$1,'GLOBAL INVOICE REGISTER'!C167:P651,1,FALSE)</f>
        <v>CERISE</v>
      </c>
      <c r="B167" t="str">
        <f>VLOOKUP($A$1,'GLOBAL INVOICE REGISTER'!C167:P651,2,FALSE)</f>
        <v>2016-08-030</v>
      </c>
      <c r="C167" t="str">
        <f>VLOOKUP($A$1,'GLOBAL INVOICE REGISTER'!$C167:$P651,3,FALSE)</f>
        <v>XAF</v>
      </c>
      <c r="D167" s="167">
        <f>VLOOKUP($A$1,'GLOBAL INVOICE REGISTER'!$C167:$P651,4,FALSE)</f>
        <v>178848.8</v>
      </c>
      <c r="E167" s="168">
        <f>VLOOKUP($A$1,'GLOBAL INVOICE REGISTER'!$C167:$P651,5,FALSE)</f>
        <v>42606</v>
      </c>
      <c r="F167" s="168">
        <f>VLOOKUP($A$1,'GLOBAL INVOICE REGISTER'!$C167:$P651,6,FALSE)</f>
        <v>42666</v>
      </c>
      <c r="G167">
        <f>VLOOKUP($A$1,'GLOBAL INVOICE REGISTER'!$C167:$P651,7,FALSE)</f>
        <v>1608030</v>
      </c>
      <c r="H167" s="168">
        <f>VLOOKUP($A$1,'GLOBAL INVOICE REGISTER'!$C167:$P651,8,FALSE)</f>
        <v>42670</v>
      </c>
      <c r="I167" t="str">
        <f>VLOOKUP($A$1,'GLOBAL INVOICE REGISTER'!$C167:$P651,9,FALSE)</f>
        <v>XAF</v>
      </c>
      <c r="J167" s="167">
        <f>VLOOKUP($A$1,'GLOBAL INVOICE REGISTER'!$C167:$P651,10,FALSE)</f>
        <v>178848.8</v>
      </c>
      <c r="K167" s="167">
        <f>VLOOKUP($A$1,'GLOBAL INVOICE REGISTER'!$C167:$P651,11,FALSE)</f>
        <v>0</v>
      </c>
      <c r="L167" s="167">
        <f>VLOOKUP($A$1,'GLOBAL INVOICE REGISTER'!$C167:$P651,12,FALSE)</f>
        <v>178848.8</v>
      </c>
      <c r="M167" s="167">
        <f>VLOOKUP($A$1,'GLOBAL INVOICE REGISTER'!$C167:$P651,13,FALSE)</f>
        <v>12810751.15</v>
      </c>
      <c r="N167" s="168">
        <f>VLOOKUP($A$1,'GLOBAL INVOICE REGISTER'!$C167:$P651,14,FALSE)</f>
        <v>42674</v>
      </c>
      <c r="O167">
        <f>VLOOKUP($A$1,'GLOBAL INVOICE REGISTER'!$C167:$Q651,15,FALSE)</f>
        <v>0</v>
      </c>
    </row>
    <row r="168" spans="1:15" x14ac:dyDescent="0.35">
      <c r="A168" t="str">
        <f>VLOOKUP($A$1,'GLOBAL INVOICE REGISTER'!C168:P652,1,FALSE)</f>
        <v>CERISE</v>
      </c>
      <c r="B168" t="str">
        <f>VLOOKUP($A$1,'GLOBAL INVOICE REGISTER'!C168:P652,2,FALSE)</f>
        <v>2016-08-030</v>
      </c>
      <c r="C168" t="str">
        <f>VLOOKUP($A$1,'GLOBAL INVOICE REGISTER'!$C168:$P652,3,FALSE)</f>
        <v>XAF</v>
      </c>
      <c r="D168" s="167">
        <f>VLOOKUP($A$1,'GLOBAL INVOICE REGISTER'!$C168:$P652,4,FALSE)</f>
        <v>178848.8</v>
      </c>
      <c r="E168" s="168">
        <f>VLOOKUP($A$1,'GLOBAL INVOICE REGISTER'!$C168:$P652,5,FALSE)</f>
        <v>42606</v>
      </c>
      <c r="F168" s="168">
        <f>VLOOKUP($A$1,'GLOBAL INVOICE REGISTER'!$C168:$P652,6,FALSE)</f>
        <v>42666</v>
      </c>
      <c r="G168">
        <f>VLOOKUP($A$1,'GLOBAL INVOICE REGISTER'!$C168:$P652,7,FALSE)</f>
        <v>1608030</v>
      </c>
      <c r="H168" s="168">
        <f>VLOOKUP($A$1,'GLOBAL INVOICE REGISTER'!$C168:$P652,8,FALSE)</f>
        <v>42670</v>
      </c>
      <c r="I168" t="str">
        <f>VLOOKUP($A$1,'GLOBAL INVOICE REGISTER'!$C168:$P652,9,FALSE)</f>
        <v>XAF</v>
      </c>
      <c r="J168" s="167">
        <f>VLOOKUP($A$1,'GLOBAL INVOICE REGISTER'!$C168:$P652,10,FALSE)</f>
        <v>178848.8</v>
      </c>
      <c r="K168" s="167">
        <f>VLOOKUP($A$1,'GLOBAL INVOICE REGISTER'!$C168:$P652,11,FALSE)</f>
        <v>0</v>
      </c>
      <c r="L168" s="167">
        <f>VLOOKUP($A$1,'GLOBAL INVOICE REGISTER'!$C168:$P652,12,FALSE)</f>
        <v>178848.8</v>
      </c>
      <c r="M168" s="167">
        <f>VLOOKUP($A$1,'GLOBAL INVOICE REGISTER'!$C168:$P652,13,FALSE)</f>
        <v>12810751.15</v>
      </c>
      <c r="N168" s="168">
        <f>VLOOKUP($A$1,'GLOBAL INVOICE REGISTER'!$C168:$P652,14,FALSE)</f>
        <v>42674</v>
      </c>
      <c r="O168">
        <f>VLOOKUP($A$1,'GLOBAL INVOICE REGISTER'!$C168:$Q652,15,FALSE)</f>
        <v>0</v>
      </c>
    </row>
    <row r="169" spans="1:15" x14ac:dyDescent="0.35">
      <c r="A169" t="str">
        <f>VLOOKUP($A$1,'GLOBAL INVOICE REGISTER'!C169:P653,1,FALSE)</f>
        <v>CERISE</v>
      </c>
      <c r="B169" t="str">
        <f>VLOOKUP($A$1,'GLOBAL INVOICE REGISTER'!C169:P653,2,FALSE)</f>
        <v>2016-08-030</v>
      </c>
      <c r="C169" t="str">
        <f>VLOOKUP($A$1,'GLOBAL INVOICE REGISTER'!$C169:$P653,3,FALSE)</f>
        <v>XAF</v>
      </c>
      <c r="D169" s="167">
        <f>VLOOKUP($A$1,'GLOBAL INVOICE REGISTER'!$C169:$P653,4,FALSE)</f>
        <v>178848.8</v>
      </c>
      <c r="E169" s="168">
        <f>VLOOKUP($A$1,'GLOBAL INVOICE REGISTER'!$C169:$P653,5,FALSE)</f>
        <v>42606</v>
      </c>
      <c r="F169" s="168">
        <f>VLOOKUP($A$1,'GLOBAL INVOICE REGISTER'!$C169:$P653,6,FALSE)</f>
        <v>42666</v>
      </c>
      <c r="G169">
        <f>VLOOKUP($A$1,'GLOBAL INVOICE REGISTER'!$C169:$P653,7,FALSE)</f>
        <v>1608030</v>
      </c>
      <c r="H169" s="168">
        <f>VLOOKUP($A$1,'GLOBAL INVOICE REGISTER'!$C169:$P653,8,FALSE)</f>
        <v>42670</v>
      </c>
      <c r="I169" t="str">
        <f>VLOOKUP($A$1,'GLOBAL INVOICE REGISTER'!$C169:$P653,9,FALSE)</f>
        <v>XAF</v>
      </c>
      <c r="J169" s="167">
        <f>VLOOKUP($A$1,'GLOBAL INVOICE REGISTER'!$C169:$P653,10,FALSE)</f>
        <v>178848.8</v>
      </c>
      <c r="K169" s="167">
        <f>VLOOKUP($A$1,'GLOBAL INVOICE REGISTER'!$C169:$P653,11,FALSE)</f>
        <v>0</v>
      </c>
      <c r="L169" s="167">
        <f>VLOOKUP($A$1,'GLOBAL INVOICE REGISTER'!$C169:$P653,12,FALSE)</f>
        <v>178848.8</v>
      </c>
      <c r="M169" s="167">
        <f>VLOOKUP($A$1,'GLOBAL INVOICE REGISTER'!$C169:$P653,13,FALSE)</f>
        <v>12810751.15</v>
      </c>
      <c r="N169" s="168">
        <f>VLOOKUP($A$1,'GLOBAL INVOICE REGISTER'!$C169:$P653,14,FALSE)</f>
        <v>42674</v>
      </c>
      <c r="O169">
        <f>VLOOKUP($A$1,'GLOBAL INVOICE REGISTER'!$C169:$Q653,15,FALSE)</f>
        <v>0</v>
      </c>
    </row>
    <row r="170" spans="1:15" x14ac:dyDescent="0.35">
      <c r="A170" t="str">
        <f>VLOOKUP($A$1,'GLOBAL INVOICE REGISTER'!C170:P654,1,FALSE)</f>
        <v>CERISE</v>
      </c>
      <c r="B170" t="str">
        <f>VLOOKUP($A$1,'GLOBAL INVOICE REGISTER'!C170:P654,2,FALSE)</f>
        <v>2016-08-030</v>
      </c>
      <c r="C170" t="str">
        <f>VLOOKUP($A$1,'GLOBAL INVOICE REGISTER'!$C170:$P654,3,FALSE)</f>
        <v>XAF</v>
      </c>
      <c r="D170" s="167">
        <f>VLOOKUP($A$1,'GLOBAL INVOICE REGISTER'!$C170:$P654,4,FALSE)</f>
        <v>178848.8</v>
      </c>
      <c r="E170" s="168">
        <f>VLOOKUP($A$1,'GLOBAL INVOICE REGISTER'!$C170:$P654,5,FALSE)</f>
        <v>42606</v>
      </c>
      <c r="F170" s="168">
        <f>VLOOKUP($A$1,'GLOBAL INVOICE REGISTER'!$C170:$P654,6,FALSE)</f>
        <v>42666</v>
      </c>
      <c r="G170">
        <f>VLOOKUP($A$1,'GLOBAL INVOICE REGISTER'!$C170:$P654,7,FALSE)</f>
        <v>1608030</v>
      </c>
      <c r="H170" s="168">
        <f>VLOOKUP($A$1,'GLOBAL INVOICE REGISTER'!$C170:$P654,8,FALSE)</f>
        <v>42670</v>
      </c>
      <c r="I170" t="str">
        <f>VLOOKUP($A$1,'GLOBAL INVOICE REGISTER'!$C170:$P654,9,FALSE)</f>
        <v>XAF</v>
      </c>
      <c r="J170" s="167">
        <f>VLOOKUP($A$1,'GLOBAL INVOICE REGISTER'!$C170:$P654,10,FALSE)</f>
        <v>178848.8</v>
      </c>
      <c r="K170" s="167">
        <f>VLOOKUP($A$1,'GLOBAL INVOICE REGISTER'!$C170:$P654,11,FALSE)</f>
        <v>0</v>
      </c>
      <c r="L170" s="167">
        <f>VLOOKUP($A$1,'GLOBAL INVOICE REGISTER'!$C170:$P654,12,FALSE)</f>
        <v>178848.8</v>
      </c>
      <c r="M170" s="167">
        <f>VLOOKUP($A$1,'GLOBAL INVOICE REGISTER'!$C170:$P654,13,FALSE)</f>
        <v>12810751.15</v>
      </c>
      <c r="N170" s="168">
        <f>VLOOKUP($A$1,'GLOBAL INVOICE REGISTER'!$C170:$P654,14,FALSE)</f>
        <v>42674</v>
      </c>
      <c r="O170">
        <f>VLOOKUP($A$1,'GLOBAL INVOICE REGISTER'!$C170:$Q654,15,FALSE)</f>
        <v>0</v>
      </c>
    </row>
    <row r="171" spans="1:15" x14ac:dyDescent="0.35">
      <c r="A171" t="str">
        <f>VLOOKUP($A$1,'GLOBAL INVOICE REGISTER'!C171:P655,1,FALSE)</f>
        <v>CERISE</v>
      </c>
      <c r="B171" t="str">
        <f>VLOOKUP($A$1,'GLOBAL INVOICE REGISTER'!C171:P655,2,FALSE)</f>
        <v>2016-08-030</v>
      </c>
      <c r="C171" t="str">
        <f>VLOOKUP($A$1,'GLOBAL INVOICE REGISTER'!$C171:$P655,3,FALSE)</f>
        <v>XAF</v>
      </c>
      <c r="D171" s="167">
        <f>VLOOKUP($A$1,'GLOBAL INVOICE REGISTER'!$C171:$P655,4,FALSE)</f>
        <v>178848.8</v>
      </c>
      <c r="E171" s="168">
        <f>VLOOKUP($A$1,'GLOBAL INVOICE REGISTER'!$C171:$P655,5,FALSE)</f>
        <v>42606</v>
      </c>
      <c r="F171" s="168">
        <f>VLOOKUP($A$1,'GLOBAL INVOICE REGISTER'!$C171:$P655,6,FALSE)</f>
        <v>42666</v>
      </c>
      <c r="G171">
        <f>VLOOKUP($A$1,'GLOBAL INVOICE REGISTER'!$C171:$P655,7,FALSE)</f>
        <v>1608030</v>
      </c>
      <c r="H171" s="168">
        <f>VLOOKUP($A$1,'GLOBAL INVOICE REGISTER'!$C171:$P655,8,FALSE)</f>
        <v>42670</v>
      </c>
      <c r="I171" t="str">
        <f>VLOOKUP($A$1,'GLOBAL INVOICE REGISTER'!$C171:$P655,9,FALSE)</f>
        <v>XAF</v>
      </c>
      <c r="J171" s="167">
        <f>VLOOKUP($A$1,'GLOBAL INVOICE REGISTER'!$C171:$P655,10,FALSE)</f>
        <v>178848.8</v>
      </c>
      <c r="K171" s="167">
        <f>VLOOKUP($A$1,'GLOBAL INVOICE REGISTER'!$C171:$P655,11,FALSE)</f>
        <v>0</v>
      </c>
      <c r="L171" s="167">
        <f>VLOOKUP($A$1,'GLOBAL INVOICE REGISTER'!$C171:$P655,12,FALSE)</f>
        <v>178848.8</v>
      </c>
      <c r="M171" s="167">
        <f>VLOOKUP($A$1,'GLOBAL INVOICE REGISTER'!$C171:$P655,13,FALSE)</f>
        <v>12810751.15</v>
      </c>
      <c r="N171" s="168">
        <f>VLOOKUP($A$1,'GLOBAL INVOICE REGISTER'!$C171:$P655,14,FALSE)</f>
        <v>42674</v>
      </c>
      <c r="O171">
        <f>VLOOKUP($A$1,'GLOBAL INVOICE REGISTER'!$C171:$Q655,15,FALSE)</f>
        <v>0</v>
      </c>
    </row>
    <row r="172" spans="1:15" x14ac:dyDescent="0.35">
      <c r="A172" t="str">
        <f>VLOOKUP($A$1,'GLOBAL INVOICE REGISTER'!C172:P656,1,FALSE)</f>
        <v>CERISE</v>
      </c>
      <c r="B172" t="str">
        <f>VLOOKUP($A$1,'GLOBAL INVOICE REGISTER'!C172:P656,2,FALSE)</f>
        <v>2016-08-030</v>
      </c>
      <c r="C172" t="str">
        <f>VLOOKUP($A$1,'GLOBAL INVOICE REGISTER'!$C172:$P656,3,FALSE)</f>
        <v>XAF</v>
      </c>
      <c r="D172" s="167">
        <f>VLOOKUP($A$1,'GLOBAL INVOICE REGISTER'!$C172:$P656,4,FALSE)</f>
        <v>178848.8</v>
      </c>
      <c r="E172" s="168">
        <f>VLOOKUP($A$1,'GLOBAL INVOICE REGISTER'!$C172:$P656,5,FALSE)</f>
        <v>42606</v>
      </c>
      <c r="F172" s="168">
        <f>VLOOKUP($A$1,'GLOBAL INVOICE REGISTER'!$C172:$P656,6,FALSE)</f>
        <v>42666</v>
      </c>
      <c r="G172">
        <f>VLOOKUP($A$1,'GLOBAL INVOICE REGISTER'!$C172:$P656,7,FALSE)</f>
        <v>1608030</v>
      </c>
      <c r="H172" s="168">
        <f>VLOOKUP($A$1,'GLOBAL INVOICE REGISTER'!$C172:$P656,8,FALSE)</f>
        <v>42670</v>
      </c>
      <c r="I172" t="str">
        <f>VLOOKUP($A$1,'GLOBAL INVOICE REGISTER'!$C172:$P656,9,FALSE)</f>
        <v>XAF</v>
      </c>
      <c r="J172" s="167">
        <f>VLOOKUP($A$1,'GLOBAL INVOICE REGISTER'!$C172:$P656,10,FALSE)</f>
        <v>178848.8</v>
      </c>
      <c r="K172" s="167">
        <f>VLOOKUP($A$1,'GLOBAL INVOICE REGISTER'!$C172:$P656,11,FALSE)</f>
        <v>0</v>
      </c>
      <c r="L172" s="167">
        <f>VLOOKUP($A$1,'GLOBAL INVOICE REGISTER'!$C172:$P656,12,FALSE)</f>
        <v>178848.8</v>
      </c>
      <c r="M172" s="167">
        <f>VLOOKUP($A$1,'GLOBAL INVOICE REGISTER'!$C172:$P656,13,FALSE)</f>
        <v>12810751.15</v>
      </c>
      <c r="N172" s="168">
        <f>VLOOKUP($A$1,'GLOBAL INVOICE REGISTER'!$C172:$P656,14,FALSE)</f>
        <v>42674</v>
      </c>
      <c r="O172">
        <f>VLOOKUP($A$1,'GLOBAL INVOICE REGISTER'!$C172:$Q656,15,FALSE)</f>
        <v>0</v>
      </c>
    </row>
    <row r="173" spans="1:15" x14ac:dyDescent="0.35">
      <c r="A173" t="str">
        <f>VLOOKUP($A$1,'GLOBAL INVOICE REGISTER'!C173:P657,1,FALSE)</f>
        <v>CERISE</v>
      </c>
      <c r="B173" t="str">
        <f>VLOOKUP($A$1,'GLOBAL INVOICE REGISTER'!C173:P657,2,FALSE)</f>
        <v>2016-08-030</v>
      </c>
      <c r="C173" t="str">
        <f>VLOOKUP($A$1,'GLOBAL INVOICE REGISTER'!$C173:$P657,3,FALSE)</f>
        <v>XAF</v>
      </c>
      <c r="D173" s="167">
        <f>VLOOKUP($A$1,'GLOBAL INVOICE REGISTER'!$C173:$P657,4,FALSE)</f>
        <v>178848.8</v>
      </c>
      <c r="E173" s="168">
        <f>VLOOKUP($A$1,'GLOBAL INVOICE REGISTER'!$C173:$P657,5,FALSE)</f>
        <v>42606</v>
      </c>
      <c r="F173" s="168">
        <f>VLOOKUP($A$1,'GLOBAL INVOICE REGISTER'!$C173:$P657,6,FALSE)</f>
        <v>42666</v>
      </c>
      <c r="G173">
        <f>VLOOKUP($A$1,'GLOBAL INVOICE REGISTER'!$C173:$P657,7,FALSE)</f>
        <v>1608030</v>
      </c>
      <c r="H173" s="168">
        <f>VLOOKUP($A$1,'GLOBAL INVOICE REGISTER'!$C173:$P657,8,FALSE)</f>
        <v>42670</v>
      </c>
      <c r="I173" t="str">
        <f>VLOOKUP($A$1,'GLOBAL INVOICE REGISTER'!$C173:$P657,9,FALSE)</f>
        <v>XAF</v>
      </c>
      <c r="J173" s="167">
        <f>VLOOKUP($A$1,'GLOBAL INVOICE REGISTER'!$C173:$P657,10,FALSE)</f>
        <v>178848.8</v>
      </c>
      <c r="K173" s="167">
        <f>VLOOKUP($A$1,'GLOBAL INVOICE REGISTER'!$C173:$P657,11,FALSE)</f>
        <v>0</v>
      </c>
      <c r="L173" s="167">
        <f>VLOOKUP($A$1,'GLOBAL INVOICE REGISTER'!$C173:$P657,12,FALSE)</f>
        <v>178848.8</v>
      </c>
      <c r="M173" s="167">
        <f>VLOOKUP($A$1,'GLOBAL INVOICE REGISTER'!$C173:$P657,13,FALSE)</f>
        <v>12810751.15</v>
      </c>
      <c r="N173" s="168">
        <f>VLOOKUP($A$1,'GLOBAL INVOICE REGISTER'!$C173:$P657,14,FALSE)</f>
        <v>42674</v>
      </c>
      <c r="O173">
        <f>VLOOKUP($A$1,'GLOBAL INVOICE REGISTER'!$C173:$Q657,15,FALSE)</f>
        <v>0</v>
      </c>
    </row>
    <row r="174" spans="1:15" x14ac:dyDescent="0.35">
      <c r="A174" t="str">
        <f>VLOOKUP($A$1,'GLOBAL INVOICE REGISTER'!C174:P658,1,FALSE)</f>
        <v>CERISE</v>
      </c>
      <c r="B174" t="str">
        <f>VLOOKUP($A$1,'GLOBAL INVOICE REGISTER'!C174:P658,2,FALSE)</f>
        <v>2016-08-030</v>
      </c>
      <c r="C174" t="str">
        <f>VLOOKUP($A$1,'GLOBAL INVOICE REGISTER'!$C174:$P658,3,FALSE)</f>
        <v>XAF</v>
      </c>
      <c r="D174" s="167">
        <f>VLOOKUP($A$1,'GLOBAL INVOICE REGISTER'!$C174:$P658,4,FALSE)</f>
        <v>178848.8</v>
      </c>
      <c r="E174" s="168">
        <f>VLOOKUP($A$1,'GLOBAL INVOICE REGISTER'!$C174:$P658,5,FALSE)</f>
        <v>42606</v>
      </c>
      <c r="F174" s="168">
        <f>VLOOKUP($A$1,'GLOBAL INVOICE REGISTER'!$C174:$P658,6,FALSE)</f>
        <v>42666</v>
      </c>
      <c r="G174">
        <f>VLOOKUP($A$1,'GLOBAL INVOICE REGISTER'!$C174:$P658,7,FALSE)</f>
        <v>1608030</v>
      </c>
      <c r="H174" s="168">
        <f>VLOOKUP($A$1,'GLOBAL INVOICE REGISTER'!$C174:$P658,8,FALSE)</f>
        <v>42670</v>
      </c>
      <c r="I174" t="str">
        <f>VLOOKUP($A$1,'GLOBAL INVOICE REGISTER'!$C174:$P658,9,FALSE)</f>
        <v>XAF</v>
      </c>
      <c r="J174" s="167">
        <f>VLOOKUP($A$1,'GLOBAL INVOICE REGISTER'!$C174:$P658,10,FALSE)</f>
        <v>178848.8</v>
      </c>
      <c r="K174" s="167">
        <f>VLOOKUP($A$1,'GLOBAL INVOICE REGISTER'!$C174:$P658,11,FALSE)</f>
        <v>0</v>
      </c>
      <c r="L174" s="167">
        <f>VLOOKUP($A$1,'GLOBAL INVOICE REGISTER'!$C174:$P658,12,FALSE)</f>
        <v>178848.8</v>
      </c>
      <c r="M174" s="167">
        <f>VLOOKUP($A$1,'GLOBAL INVOICE REGISTER'!$C174:$P658,13,FALSE)</f>
        <v>12810751.15</v>
      </c>
      <c r="N174" s="168">
        <f>VLOOKUP($A$1,'GLOBAL INVOICE REGISTER'!$C174:$P658,14,FALSE)</f>
        <v>42674</v>
      </c>
      <c r="O174">
        <f>VLOOKUP($A$1,'GLOBAL INVOICE REGISTER'!$C174:$Q658,15,FALSE)</f>
        <v>0</v>
      </c>
    </row>
    <row r="175" spans="1:15" x14ac:dyDescent="0.35">
      <c r="A175" t="str">
        <f>VLOOKUP($A$1,'GLOBAL INVOICE REGISTER'!C175:P659,1,FALSE)</f>
        <v>CERISE</v>
      </c>
      <c r="B175" t="str">
        <f>VLOOKUP($A$1,'GLOBAL INVOICE REGISTER'!C175:P659,2,FALSE)</f>
        <v>2016-08-030</v>
      </c>
      <c r="C175" t="str">
        <f>VLOOKUP($A$1,'GLOBAL INVOICE REGISTER'!$C175:$P659,3,FALSE)</f>
        <v>XAF</v>
      </c>
      <c r="D175" s="167">
        <f>VLOOKUP($A$1,'GLOBAL INVOICE REGISTER'!$C175:$P659,4,FALSE)</f>
        <v>178848.8</v>
      </c>
      <c r="E175" s="168">
        <f>VLOOKUP($A$1,'GLOBAL INVOICE REGISTER'!$C175:$P659,5,FALSE)</f>
        <v>42606</v>
      </c>
      <c r="F175" s="168">
        <f>VLOOKUP($A$1,'GLOBAL INVOICE REGISTER'!$C175:$P659,6,FALSE)</f>
        <v>42666</v>
      </c>
      <c r="G175">
        <f>VLOOKUP($A$1,'GLOBAL INVOICE REGISTER'!$C175:$P659,7,FALSE)</f>
        <v>1608030</v>
      </c>
      <c r="H175" s="168">
        <f>VLOOKUP($A$1,'GLOBAL INVOICE REGISTER'!$C175:$P659,8,FALSE)</f>
        <v>42670</v>
      </c>
      <c r="I175" t="str">
        <f>VLOOKUP($A$1,'GLOBAL INVOICE REGISTER'!$C175:$P659,9,FALSE)</f>
        <v>XAF</v>
      </c>
      <c r="J175" s="167">
        <f>VLOOKUP($A$1,'GLOBAL INVOICE REGISTER'!$C175:$P659,10,FALSE)</f>
        <v>178848.8</v>
      </c>
      <c r="K175" s="167">
        <f>VLOOKUP($A$1,'GLOBAL INVOICE REGISTER'!$C175:$P659,11,FALSE)</f>
        <v>0</v>
      </c>
      <c r="L175" s="167">
        <f>VLOOKUP($A$1,'GLOBAL INVOICE REGISTER'!$C175:$P659,12,FALSE)</f>
        <v>178848.8</v>
      </c>
      <c r="M175" s="167">
        <f>VLOOKUP($A$1,'GLOBAL INVOICE REGISTER'!$C175:$P659,13,FALSE)</f>
        <v>12810751.15</v>
      </c>
      <c r="N175" s="168">
        <f>VLOOKUP($A$1,'GLOBAL INVOICE REGISTER'!$C175:$P659,14,FALSE)</f>
        <v>42674</v>
      </c>
      <c r="O175">
        <f>VLOOKUP($A$1,'GLOBAL INVOICE REGISTER'!$C175:$Q659,15,FALSE)</f>
        <v>0</v>
      </c>
    </row>
    <row r="176" spans="1:15" x14ac:dyDescent="0.35">
      <c r="A176" t="str">
        <f>VLOOKUP($A$1,'GLOBAL INVOICE REGISTER'!C176:P660,1,FALSE)</f>
        <v>CERISE</v>
      </c>
      <c r="B176" t="str">
        <f>VLOOKUP($A$1,'GLOBAL INVOICE REGISTER'!C176:P660,2,FALSE)</f>
        <v>2016-08-030</v>
      </c>
      <c r="C176" t="str">
        <f>VLOOKUP($A$1,'GLOBAL INVOICE REGISTER'!$C176:$P660,3,FALSE)</f>
        <v>XAF</v>
      </c>
      <c r="D176" s="167">
        <f>VLOOKUP($A$1,'GLOBAL INVOICE REGISTER'!$C176:$P660,4,FALSE)</f>
        <v>178848.8</v>
      </c>
      <c r="E176" s="168">
        <f>VLOOKUP($A$1,'GLOBAL INVOICE REGISTER'!$C176:$P660,5,FALSE)</f>
        <v>42606</v>
      </c>
      <c r="F176" s="168">
        <f>VLOOKUP($A$1,'GLOBAL INVOICE REGISTER'!$C176:$P660,6,FALSE)</f>
        <v>42666</v>
      </c>
      <c r="G176">
        <f>VLOOKUP($A$1,'GLOBAL INVOICE REGISTER'!$C176:$P660,7,FALSE)</f>
        <v>1608030</v>
      </c>
      <c r="H176" s="168">
        <f>VLOOKUP($A$1,'GLOBAL INVOICE REGISTER'!$C176:$P660,8,FALSE)</f>
        <v>42670</v>
      </c>
      <c r="I176" t="str">
        <f>VLOOKUP($A$1,'GLOBAL INVOICE REGISTER'!$C176:$P660,9,FALSE)</f>
        <v>XAF</v>
      </c>
      <c r="J176" s="167">
        <f>VLOOKUP($A$1,'GLOBAL INVOICE REGISTER'!$C176:$P660,10,FALSE)</f>
        <v>178848.8</v>
      </c>
      <c r="K176" s="167">
        <f>VLOOKUP($A$1,'GLOBAL INVOICE REGISTER'!$C176:$P660,11,FALSE)</f>
        <v>0</v>
      </c>
      <c r="L176" s="167">
        <f>VLOOKUP($A$1,'GLOBAL INVOICE REGISTER'!$C176:$P660,12,FALSE)</f>
        <v>178848.8</v>
      </c>
      <c r="M176" s="167">
        <f>VLOOKUP($A$1,'GLOBAL INVOICE REGISTER'!$C176:$P660,13,FALSE)</f>
        <v>12810751.15</v>
      </c>
      <c r="N176" s="168">
        <f>VLOOKUP($A$1,'GLOBAL INVOICE REGISTER'!$C176:$P660,14,FALSE)</f>
        <v>42674</v>
      </c>
      <c r="O176">
        <f>VLOOKUP($A$1,'GLOBAL INVOICE REGISTER'!$C176:$Q660,15,FALSE)</f>
        <v>0</v>
      </c>
    </row>
    <row r="177" spans="1:15" x14ac:dyDescent="0.35">
      <c r="A177" t="str">
        <f>VLOOKUP($A$1,'GLOBAL INVOICE REGISTER'!C177:P661,1,FALSE)</f>
        <v>CERISE</v>
      </c>
      <c r="B177" t="str">
        <f>VLOOKUP($A$1,'GLOBAL INVOICE REGISTER'!C177:P661,2,FALSE)</f>
        <v>2016-08-030</v>
      </c>
      <c r="C177" t="str">
        <f>VLOOKUP($A$1,'GLOBAL INVOICE REGISTER'!$C177:$P661,3,FALSE)</f>
        <v>XAF</v>
      </c>
      <c r="D177" s="167">
        <f>VLOOKUP($A$1,'GLOBAL INVOICE REGISTER'!$C177:$P661,4,FALSE)</f>
        <v>178848.8</v>
      </c>
      <c r="E177" s="168">
        <f>VLOOKUP($A$1,'GLOBAL INVOICE REGISTER'!$C177:$P661,5,FALSE)</f>
        <v>42606</v>
      </c>
      <c r="F177" s="168">
        <f>VLOOKUP($A$1,'GLOBAL INVOICE REGISTER'!$C177:$P661,6,FALSE)</f>
        <v>42666</v>
      </c>
      <c r="G177">
        <f>VLOOKUP($A$1,'GLOBAL INVOICE REGISTER'!$C177:$P661,7,FALSE)</f>
        <v>1608030</v>
      </c>
      <c r="H177" s="168">
        <f>VLOOKUP($A$1,'GLOBAL INVOICE REGISTER'!$C177:$P661,8,FALSE)</f>
        <v>42670</v>
      </c>
      <c r="I177" t="str">
        <f>VLOOKUP($A$1,'GLOBAL INVOICE REGISTER'!$C177:$P661,9,FALSE)</f>
        <v>XAF</v>
      </c>
      <c r="J177" s="167">
        <f>VLOOKUP($A$1,'GLOBAL INVOICE REGISTER'!$C177:$P661,10,FALSE)</f>
        <v>178848.8</v>
      </c>
      <c r="K177" s="167">
        <f>VLOOKUP($A$1,'GLOBAL INVOICE REGISTER'!$C177:$P661,11,FALSE)</f>
        <v>0</v>
      </c>
      <c r="L177" s="167">
        <f>VLOOKUP($A$1,'GLOBAL INVOICE REGISTER'!$C177:$P661,12,FALSE)</f>
        <v>178848.8</v>
      </c>
      <c r="M177" s="167">
        <f>VLOOKUP($A$1,'GLOBAL INVOICE REGISTER'!$C177:$P661,13,FALSE)</f>
        <v>12810751.15</v>
      </c>
      <c r="N177" s="168">
        <f>VLOOKUP($A$1,'GLOBAL INVOICE REGISTER'!$C177:$P661,14,FALSE)</f>
        <v>42674</v>
      </c>
      <c r="O177">
        <f>VLOOKUP($A$1,'GLOBAL INVOICE REGISTER'!$C177:$Q661,15,FALSE)</f>
        <v>0</v>
      </c>
    </row>
    <row r="178" spans="1:15" x14ac:dyDescent="0.35">
      <c r="A178" t="str">
        <f>VLOOKUP($A$1,'GLOBAL INVOICE REGISTER'!C178:P662,1,FALSE)</f>
        <v>CERISE</v>
      </c>
      <c r="B178" t="str">
        <f>VLOOKUP($A$1,'GLOBAL INVOICE REGISTER'!C178:P662,2,FALSE)</f>
        <v>2016-08-030</v>
      </c>
      <c r="C178" t="str">
        <f>VLOOKUP($A$1,'GLOBAL INVOICE REGISTER'!$C178:$P662,3,FALSE)</f>
        <v>XAF</v>
      </c>
      <c r="D178" s="167">
        <f>VLOOKUP($A$1,'GLOBAL INVOICE REGISTER'!$C178:$P662,4,FALSE)</f>
        <v>178848.8</v>
      </c>
      <c r="E178" s="168">
        <f>VLOOKUP($A$1,'GLOBAL INVOICE REGISTER'!$C178:$P662,5,FALSE)</f>
        <v>42606</v>
      </c>
      <c r="F178" s="168">
        <f>VLOOKUP($A$1,'GLOBAL INVOICE REGISTER'!$C178:$P662,6,FALSE)</f>
        <v>42666</v>
      </c>
      <c r="G178">
        <f>VLOOKUP($A$1,'GLOBAL INVOICE REGISTER'!$C178:$P662,7,FALSE)</f>
        <v>1608030</v>
      </c>
      <c r="H178" s="168">
        <f>VLOOKUP($A$1,'GLOBAL INVOICE REGISTER'!$C178:$P662,8,FALSE)</f>
        <v>42670</v>
      </c>
      <c r="I178" t="str">
        <f>VLOOKUP($A$1,'GLOBAL INVOICE REGISTER'!$C178:$P662,9,FALSE)</f>
        <v>XAF</v>
      </c>
      <c r="J178" s="167">
        <f>VLOOKUP($A$1,'GLOBAL INVOICE REGISTER'!$C178:$P662,10,FALSE)</f>
        <v>178848.8</v>
      </c>
      <c r="K178" s="167">
        <f>VLOOKUP($A$1,'GLOBAL INVOICE REGISTER'!$C178:$P662,11,FALSE)</f>
        <v>0</v>
      </c>
      <c r="L178" s="167">
        <f>VLOOKUP($A$1,'GLOBAL INVOICE REGISTER'!$C178:$P662,12,FALSE)</f>
        <v>178848.8</v>
      </c>
      <c r="M178" s="167">
        <f>VLOOKUP($A$1,'GLOBAL INVOICE REGISTER'!$C178:$P662,13,FALSE)</f>
        <v>12810751.15</v>
      </c>
      <c r="N178" s="168">
        <f>VLOOKUP($A$1,'GLOBAL INVOICE REGISTER'!$C178:$P662,14,FALSE)</f>
        <v>42674</v>
      </c>
      <c r="O178">
        <f>VLOOKUP($A$1,'GLOBAL INVOICE REGISTER'!$C178:$Q662,15,FALSE)</f>
        <v>0</v>
      </c>
    </row>
    <row r="179" spans="1:15" x14ac:dyDescent="0.35">
      <c r="A179" t="str">
        <f>VLOOKUP($A$1,'GLOBAL INVOICE REGISTER'!C179:P663,1,FALSE)</f>
        <v>CERISE</v>
      </c>
      <c r="B179" t="str">
        <f>VLOOKUP($A$1,'GLOBAL INVOICE REGISTER'!C179:P663,2,FALSE)</f>
        <v>2016-08-030</v>
      </c>
      <c r="C179" t="str">
        <f>VLOOKUP($A$1,'GLOBAL INVOICE REGISTER'!$C179:$P663,3,FALSE)</f>
        <v>XAF</v>
      </c>
      <c r="D179" s="167">
        <f>VLOOKUP($A$1,'GLOBAL INVOICE REGISTER'!$C179:$P663,4,FALSE)</f>
        <v>178848.8</v>
      </c>
      <c r="E179" s="168">
        <f>VLOOKUP($A$1,'GLOBAL INVOICE REGISTER'!$C179:$P663,5,FALSE)</f>
        <v>42606</v>
      </c>
      <c r="F179" s="168">
        <f>VLOOKUP($A$1,'GLOBAL INVOICE REGISTER'!$C179:$P663,6,FALSE)</f>
        <v>42666</v>
      </c>
      <c r="G179">
        <f>VLOOKUP($A$1,'GLOBAL INVOICE REGISTER'!$C179:$P663,7,FALSE)</f>
        <v>1608030</v>
      </c>
      <c r="H179" s="168">
        <f>VLOOKUP($A$1,'GLOBAL INVOICE REGISTER'!$C179:$P663,8,FALSE)</f>
        <v>42670</v>
      </c>
      <c r="I179" t="str">
        <f>VLOOKUP($A$1,'GLOBAL INVOICE REGISTER'!$C179:$P663,9,FALSE)</f>
        <v>XAF</v>
      </c>
      <c r="J179" s="167">
        <f>VLOOKUP($A$1,'GLOBAL INVOICE REGISTER'!$C179:$P663,10,FALSE)</f>
        <v>178848.8</v>
      </c>
      <c r="K179" s="167">
        <f>VLOOKUP($A$1,'GLOBAL INVOICE REGISTER'!$C179:$P663,11,FALSE)</f>
        <v>0</v>
      </c>
      <c r="L179" s="167">
        <f>VLOOKUP($A$1,'GLOBAL INVOICE REGISTER'!$C179:$P663,12,FALSE)</f>
        <v>178848.8</v>
      </c>
      <c r="M179" s="167">
        <f>VLOOKUP($A$1,'GLOBAL INVOICE REGISTER'!$C179:$P663,13,FALSE)</f>
        <v>12810751.15</v>
      </c>
      <c r="N179" s="168">
        <f>VLOOKUP($A$1,'GLOBAL INVOICE REGISTER'!$C179:$P663,14,FALSE)</f>
        <v>42674</v>
      </c>
      <c r="O179">
        <f>VLOOKUP($A$1,'GLOBAL INVOICE REGISTER'!$C179:$Q663,15,FALSE)</f>
        <v>0</v>
      </c>
    </row>
    <row r="180" spans="1:15" x14ac:dyDescent="0.35">
      <c r="A180" t="str">
        <f>VLOOKUP($A$1,'GLOBAL INVOICE REGISTER'!C180:P664,1,FALSE)</f>
        <v>CERISE</v>
      </c>
      <c r="B180" t="str">
        <f>VLOOKUP($A$1,'GLOBAL INVOICE REGISTER'!C180:P664,2,FALSE)</f>
        <v>2016-08-030</v>
      </c>
      <c r="C180" t="str">
        <f>VLOOKUP($A$1,'GLOBAL INVOICE REGISTER'!$C180:$P664,3,FALSE)</f>
        <v>XAF</v>
      </c>
      <c r="D180" s="167">
        <f>VLOOKUP($A$1,'GLOBAL INVOICE REGISTER'!$C180:$P664,4,FALSE)</f>
        <v>178848.8</v>
      </c>
      <c r="E180" s="168">
        <f>VLOOKUP($A$1,'GLOBAL INVOICE REGISTER'!$C180:$P664,5,FALSE)</f>
        <v>42606</v>
      </c>
      <c r="F180" s="168">
        <f>VLOOKUP($A$1,'GLOBAL INVOICE REGISTER'!$C180:$P664,6,FALSE)</f>
        <v>42666</v>
      </c>
      <c r="G180">
        <f>VLOOKUP($A$1,'GLOBAL INVOICE REGISTER'!$C180:$P664,7,FALSE)</f>
        <v>1608030</v>
      </c>
      <c r="H180" s="168">
        <f>VLOOKUP($A$1,'GLOBAL INVOICE REGISTER'!$C180:$P664,8,FALSE)</f>
        <v>42670</v>
      </c>
      <c r="I180" t="str">
        <f>VLOOKUP($A$1,'GLOBAL INVOICE REGISTER'!$C180:$P664,9,FALSE)</f>
        <v>XAF</v>
      </c>
      <c r="J180" s="167">
        <f>VLOOKUP($A$1,'GLOBAL INVOICE REGISTER'!$C180:$P664,10,FALSE)</f>
        <v>178848.8</v>
      </c>
      <c r="K180" s="167">
        <f>VLOOKUP($A$1,'GLOBAL INVOICE REGISTER'!$C180:$P664,11,FALSE)</f>
        <v>0</v>
      </c>
      <c r="L180" s="167">
        <f>VLOOKUP($A$1,'GLOBAL INVOICE REGISTER'!$C180:$P664,12,FALSE)</f>
        <v>178848.8</v>
      </c>
      <c r="M180" s="167">
        <f>VLOOKUP($A$1,'GLOBAL INVOICE REGISTER'!$C180:$P664,13,FALSE)</f>
        <v>12810751.15</v>
      </c>
      <c r="N180" s="168">
        <f>VLOOKUP($A$1,'GLOBAL INVOICE REGISTER'!$C180:$P664,14,FALSE)</f>
        <v>42674</v>
      </c>
      <c r="O180">
        <f>VLOOKUP($A$1,'GLOBAL INVOICE REGISTER'!$C180:$Q664,15,FALSE)</f>
        <v>0</v>
      </c>
    </row>
    <row r="181" spans="1:15" x14ac:dyDescent="0.35">
      <c r="A181" t="str">
        <f>VLOOKUP($A$1,'GLOBAL INVOICE REGISTER'!C181:P665,1,FALSE)</f>
        <v>CERISE</v>
      </c>
      <c r="B181" t="str">
        <f>VLOOKUP($A$1,'GLOBAL INVOICE REGISTER'!C181:P665,2,FALSE)</f>
        <v>2016-08-030</v>
      </c>
      <c r="C181" t="str">
        <f>VLOOKUP($A$1,'GLOBAL INVOICE REGISTER'!$C181:$P665,3,FALSE)</f>
        <v>XAF</v>
      </c>
      <c r="D181" s="167">
        <f>VLOOKUP($A$1,'GLOBAL INVOICE REGISTER'!$C181:$P665,4,FALSE)</f>
        <v>178848.8</v>
      </c>
      <c r="E181" s="168">
        <f>VLOOKUP($A$1,'GLOBAL INVOICE REGISTER'!$C181:$P665,5,FALSE)</f>
        <v>42606</v>
      </c>
      <c r="F181" s="168">
        <f>VLOOKUP($A$1,'GLOBAL INVOICE REGISTER'!$C181:$P665,6,FALSE)</f>
        <v>42666</v>
      </c>
      <c r="G181">
        <f>VLOOKUP($A$1,'GLOBAL INVOICE REGISTER'!$C181:$P665,7,FALSE)</f>
        <v>1608030</v>
      </c>
      <c r="H181" s="168">
        <f>VLOOKUP($A$1,'GLOBAL INVOICE REGISTER'!$C181:$P665,8,FALSE)</f>
        <v>42670</v>
      </c>
      <c r="I181" t="str">
        <f>VLOOKUP($A$1,'GLOBAL INVOICE REGISTER'!$C181:$P665,9,FALSE)</f>
        <v>XAF</v>
      </c>
      <c r="J181" s="167">
        <f>VLOOKUP($A$1,'GLOBAL INVOICE REGISTER'!$C181:$P665,10,FALSE)</f>
        <v>178848.8</v>
      </c>
      <c r="K181" s="167">
        <f>VLOOKUP($A$1,'GLOBAL INVOICE REGISTER'!$C181:$P665,11,FALSE)</f>
        <v>0</v>
      </c>
      <c r="L181" s="167">
        <f>VLOOKUP($A$1,'GLOBAL INVOICE REGISTER'!$C181:$P665,12,FALSE)</f>
        <v>178848.8</v>
      </c>
      <c r="M181" s="167">
        <f>VLOOKUP($A$1,'GLOBAL INVOICE REGISTER'!$C181:$P665,13,FALSE)</f>
        <v>12810751.15</v>
      </c>
      <c r="N181" s="168">
        <f>VLOOKUP($A$1,'GLOBAL INVOICE REGISTER'!$C181:$P665,14,FALSE)</f>
        <v>42674</v>
      </c>
      <c r="O181">
        <f>VLOOKUP($A$1,'GLOBAL INVOICE REGISTER'!$C181:$Q665,15,FALSE)</f>
        <v>0</v>
      </c>
    </row>
    <row r="182" spans="1:15" x14ac:dyDescent="0.35">
      <c r="A182" t="str">
        <f>VLOOKUP($A$1,'GLOBAL INVOICE REGISTER'!C182:P666,1,FALSE)</f>
        <v>CERISE</v>
      </c>
      <c r="B182" t="str">
        <f>VLOOKUP($A$1,'GLOBAL INVOICE REGISTER'!C182:P666,2,FALSE)</f>
        <v>2016-08-031</v>
      </c>
      <c r="C182" t="str">
        <f>VLOOKUP($A$1,'GLOBAL INVOICE REGISTER'!$C182:$P666,3,FALSE)</f>
        <v>XAF</v>
      </c>
      <c r="D182" s="167">
        <f>VLOOKUP($A$1,'GLOBAL INVOICE REGISTER'!$C182:$P666,4,FALSE)</f>
        <v>1128360.8700000001</v>
      </c>
      <c r="E182" s="168">
        <f>VLOOKUP($A$1,'GLOBAL INVOICE REGISTER'!$C182:$P666,5,FALSE)</f>
        <v>42606</v>
      </c>
      <c r="F182" s="168">
        <f>VLOOKUP($A$1,'GLOBAL INVOICE REGISTER'!$C182:$P666,6,FALSE)</f>
        <v>42666</v>
      </c>
      <c r="G182">
        <f>VLOOKUP($A$1,'GLOBAL INVOICE REGISTER'!$C182:$P666,7,FALSE)</f>
        <v>1608031</v>
      </c>
      <c r="H182" s="168">
        <f>VLOOKUP($A$1,'GLOBAL INVOICE REGISTER'!$C182:$P666,8,FALSE)</f>
        <v>42670</v>
      </c>
      <c r="I182" t="str">
        <f>VLOOKUP($A$1,'GLOBAL INVOICE REGISTER'!$C182:$P666,9,FALSE)</f>
        <v>XAF</v>
      </c>
      <c r="J182" s="167">
        <f>VLOOKUP($A$1,'GLOBAL INVOICE REGISTER'!$C182:$P666,10,FALSE)</f>
        <v>1128360.8700000001</v>
      </c>
      <c r="K182" s="167">
        <f>VLOOKUP($A$1,'GLOBAL INVOICE REGISTER'!$C182:$P666,11,FALSE)</f>
        <v>0</v>
      </c>
      <c r="L182" s="167">
        <f>VLOOKUP($A$1,'GLOBAL INVOICE REGISTER'!$C182:$P666,12,FALSE)</f>
        <v>1128360.8700000001</v>
      </c>
      <c r="M182" s="167">
        <f>VLOOKUP($A$1,'GLOBAL INVOICE REGISTER'!$C182:$P666,13,FALSE)</f>
        <v>12810751.15</v>
      </c>
      <c r="N182" s="168">
        <f>VLOOKUP($A$1,'GLOBAL INVOICE REGISTER'!$C182:$P666,14,FALSE)</f>
        <v>42674</v>
      </c>
      <c r="O182">
        <f>VLOOKUP($A$1,'GLOBAL INVOICE REGISTER'!$C182:$Q666,15,FALSE)</f>
        <v>0</v>
      </c>
    </row>
    <row r="183" spans="1:15" x14ac:dyDescent="0.35">
      <c r="A183" t="str">
        <f>VLOOKUP($A$1,'GLOBAL INVOICE REGISTER'!C183:P667,1,FALSE)</f>
        <v>CERISE</v>
      </c>
      <c r="B183" t="str">
        <f>VLOOKUP($A$1,'GLOBAL INVOICE REGISTER'!C183:P667,2,FALSE)</f>
        <v>2016-08-032</v>
      </c>
      <c r="C183" t="str">
        <f>VLOOKUP($A$1,'GLOBAL INVOICE REGISTER'!$C183:$P667,3,FALSE)</f>
        <v>XAF</v>
      </c>
      <c r="D183" s="167">
        <f>VLOOKUP($A$1,'GLOBAL INVOICE REGISTER'!$C183:$P667,4,FALSE)</f>
        <v>361470.33</v>
      </c>
      <c r="E183" s="168">
        <f>VLOOKUP($A$1,'GLOBAL INVOICE REGISTER'!$C183:$P667,5,FALSE)</f>
        <v>42606</v>
      </c>
      <c r="F183" s="168">
        <f>VLOOKUP($A$1,'GLOBAL INVOICE REGISTER'!$C183:$P667,6,FALSE)</f>
        <v>42666</v>
      </c>
      <c r="G183">
        <f>VLOOKUP($A$1,'GLOBAL INVOICE REGISTER'!$C183:$P667,7,FALSE)</f>
        <v>1608032</v>
      </c>
      <c r="H183" s="168">
        <f>VLOOKUP($A$1,'GLOBAL INVOICE REGISTER'!$C183:$P667,8,FALSE)</f>
        <v>42670</v>
      </c>
      <c r="I183" t="str">
        <f>VLOOKUP($A$1,'GLOBAL INVOICE REGISTER'!$C183:$P667,9,FALSE)</f>
        <v>XAF</v>
      </c>
      <c r="J183" s="167">
        <f>VLOOKUP($A$1,'GLOBAL INVOICE REGISTER'!$C183:$P667,10,FALSE)</f>
        <v>361470.33</v>
      </c>
      <c r="K183" s="167">
        <f>VLOOKUP($A$1,'GLOBAL INVOICE REGISTER'!$C183:$P667,11,FALSE)</f>
        <v>0</v>
      </c>
      <c r="L183" s="167">
        <f>VLOOKUP($A$1,'GLOBAL INVOICE REGISTER'!$C183:$P667,12,FALSE)</f>
        <v>361470.33</v>
      </c>
      <c r="M183" s="167">
        <f>VLOOKUP($A$1,'GLOBAL INVOICE REGISTER'!$C183:$P667,13,FALSE)</f>
        <v>12810751.15</v>
      </c>
      <c r="N183" s="168">
        <f>VLOOKUP($A$1,'GLOBAL INVOICE REGISTER'!$C183:$P667,14,FALSE)</f>
        <v>42674</v>
      </c>
      <c r="O183">
        <f>VLOOKUP($A$1,'GLOBAL INVOICE REGISTER'!$C183:$Q667,15,FALSE)</f>
        <v>0</v>
      </c>
    </row>
    <row r="184" spans="1:15" x14ac:dyDescent="0.35">
      <c r="A184" t="str">
        <f>VLOOKUP($A$1,'GLOBAL INVOICE REGISTER'!C184:P668,1,FALSE)</f>
        <v>CERISE</v>
      </c>
      <c r="B184" t="str">
        <f>VLOOKUP($A$1,'GLOBAL INVOICE REGISTER'!C184:P668,2,FALSE)</f>
        <v>2016-08-033</v>
      </c>
      <c r="C184" t="str">
        <f>VLOOKUP($A$1,'GLOBAL INVOICE REGISTER'!$C184:$P668,3,FALSE)</f>
        <v>XAF</v>
      </c>
      <c r="D184" s="167">
        <f>VLOOKUP($A$1,'GLOBAL INVOICE REGISTER'!$C184:$P668,4,FALSE)</f>
        <v>15208.83</v>
      </c>
      <c r="E184" s="168">
        <f>VLOOKUP($A$1,'GLOBAL INVOICE REGISTER'!$C184:$P668,5,FALSE)</f>
        <v>42606</v>
      </c>
      <c r="F184" s="168">
        <f>VLOOKUP($A$1,'GLOBAL INVOICE REGISTER'!$C184:$P668,6,FALSE)</f>
        <v>42666</v>
      </c>
      <c r="G184">
        <f>VLOOKUP($A$1,'GLOBAL INVOICE REGISTER'!$C184:$P668,7,FALSE)</f>
        <v>1608033</v>
      </c>
      <c r="H184" s="168">
        <f>VLOOKUP($A$1,'GLOBAL INVOICE REGISTER'!$C184:$P668,8,FALSE)</f>
        <v>42670</v>
      </c>
      <c r="I184" t="str">
        <f>VLOOKUP($A$1,'GLOBAL INVOICE REGISTER'!$C184:$P668,9,FALSE)</f>
        <v>XAF</v>
      </c>
      <c r="J184" s="167">
        <f>VLOOKUP($A$1,'GLOBAL INVOICE REGISTER'!$C184:$P668,10,FALSE)</f>
        <v>15208.83</v>
      </c>
      <c r="K184" s="167">
        <f>VLOOKUP($A$1,'GLOBAL INVOICE REGISTER'!$C184:$P668,11,FALSE)</f>
        <v>0</v>
      </c>
      <c r="L184" s="167">
        <f>VLOOKUP($A$1,'GLOBAL INVOICE REGISTER'!$C184:$P668,12,FALSE)</f>
        <v>15208.83</v>
      </c>
      <c r="M184" s="167">
        <f>VLOOKUP($A$1,'GLOBAL INVOICE REGISTER'!$C184:$P668,13,FALSE)</f>
        <v>12810751.15</v>
      </c>
      <c r="N184" s="168">
        <f>VLOOKUP($A$1,'GLOBAL INVOICE REGISTER'!$C184:$P668,14,FALSE)</f>
        <v>42674</v>
      </c>
      <c r="O184">
        <f>VLOOKUP($A$1,'GLOBAL INVOICE REGISTER'!$C184:$Q668,15,FALSE)</f>
        <v>0</v>
      </c>
    </row>
    <row r="185" spans="1:15" x14ac:dyDescent="0.35">
      <c r="A185" t="str">
        <f>VLOOKUP($A$1,'GLOBAL INVOICE REGISTER'!C185:P669,1,FALSE)</f>
        <v>CERISE</v>
      </c>
      <c r="B185" t="str">
        <f>VLOOKUP($A$1,'GLOBAL INVOICE REGISTER'!C185:P669,2,FALSE)</f>
        <v>2016-08-034</v>
      </c>
      <c r="C185" t="str">
        <f>VLOOKUP($A$1,'GLOBAL INVOICE REGISTER'!$C185:$P669,3,FALSE)</f>
        <v>XAF</v>
      </c>
      <c r="D185" s="167">
        <f>VLOOKUP($A$1,'GLOBAL INVOICE REGISTER'!$C185:$P669,4,FALSE)</f>
        <v>321237.53999999998</v>
      </c>
      <c r="E185" s="168">
        <f>VLOOKUP($A$1,'GLOBAL INVOICE REGISTER'!$C185:$P669,5,FALSE)</f>
        <v>42606</v>
      </c>
      <c r="F185" s="168">
        <f>VLOOKUP($A$1,'GLOBAL INVOICE REGISTER'!$C185:$P669,6,FALSE)</f>
        <v>42666</v>
      </c>
      <c r="G185">
        <f>VLOOKUP($A$1,'GLOBAL INVOICE REGISTER'!$C185:$P669,7,FALSE)</f>
        <v>1608034</v>
      </c>
      <c r="H185" s="168">
        <f>VLOOKUP($A$1,'GLOBAL INVOICE REGISTER'!$C185:$P669,8,FALSE)</f>
        <v>42670</v>
      </c>
      <c r="I185" t="str">
        <f>VLOOKUP($A$1,'GLOBAL INVOICE REGISTER'!$C185:$P669,9,FALSE)</f>
        <v>XAF</v>
      </c>
      <c r="J185" s="167">
        <f>VLOOKUP($A$1,'GLOBAL INVOICE REGISTER'!$C185:$P669,10,FALSE)</f>
        <v>321237.53999999998</v>
      </c>
      <c r="K185" s="167">
        <f>VLOOKUP($A$1,'GLOBAL INVOICE REGISTER'!$C185:$P669,11,FALSE)</f>
        <v>0</v>
      </c>
      <c r="L185" s="167">
        <f>VLOOKUP($A$1,'GLOBAL INVOICE REGISTER'!$C185:$P669,12,FALSE)</f>
        <v>321237.53999999998</v>
      </c>
      <c r="M185" s="167">
        <f>VLOOKUP($A$1,'GLOBAL INVOICE REGISTER'!$C185:$P669,13,FALSE)</f>
        <v>12810751.15</v>
      </c>
      <c r="N185" s="168">
        <f>VLOOKUP($A$1,'GLOBAL INVOICE REGISTER'!$C185:$P669,14,FALSE)</f>
        <v>42674</v>
      </c>
      <c r="O185">
        <f>VLOOKUP($A$1,'GLOBAL INVOICE REGISTER'!$C185:$Q669,15,FALSE)</f>
        <v>0</v>
      </c>
    </row>
    <row r="186" spans="1:15" x14ac:dyDescent="0.35">
      <c r="A186" t="str">
        <f>VLOOKUP($A$1,'GLOBAL INVOICE REGISTER'!C186:P670,1,FALSE)</f>
        <v>CERISE</v>
      </c>
      <c r="B186" t="str">
        <f>VLOOKUP($A$1,'GLOBAL INVOICE REGISTER'!C186:P670,2,FALSE)</f>
        <v>2016-08-035</v>
      </c>
      <c r="C186" t="str">
        <f>VLOOKUP($A$1,'GLOBAL INVOICE REGISTER'!$C186:$P670,3,FALSE)</f>
        <v>XAF</v>
      </c>
      <c r="D186" s="167">
        <f>VLOOKUP($A$1,'GLOBAL INVOICE REGISTER'!$C186:$P670,4,FALSE)</f>
        <v>496546.12</v>
      </c>
      <c r="E186" s="168">
        <f>VLOOKUP($A$1,'GLOBAL INVOICE REGISTER'!$C186:$P670,5,FALSE)</f>
        <v>42606</v>
      </c>
      <c r="F186" s="168">
        <f>VLOOKUP($A$1,'GLOBAL INVOICE REGISTER'!$C186:$P670,6,FALSE)</f>
        <v>42666</v>
      </c>
      <c r="G186">
        <f>VLOOKUP($A$1,'GLOBAL INVOICE REGISTER'!$C186:$P670,7,FALSE)</f>
        <v>1608035</v>
      </c>
      <c r="H186" s="168">
        <f>VLOOKUP($A$1,'GLOBAL INVOICE REGISTER'!$C186:$P670,8,FALSE)</f>
        <v>42670</v>
      </c>
      <c r="I186" t="str">
        <f>VLOOKUP($A$1,'GLOBAL INVOICE REGISTER'!$C186:$P670,9,FALSE)</f>
        <v>XAF</v>
      </c>
      <c r="J186" s="167">
        <f>VLOOKUP($A$1,'GLOBAL INVOICE REGISTER'!$C186:$P670,10,FALSE)</f>
        <v>496546.12</v>
      </c>
      <c r="K186" s="167">
        <f>VLOOKUP($A$1,'GLOBAL INVOICE REGISTER'!$C186:$P670,11,FALSE)</f>
        <v>0</v>
      </c>
      <c r="L186" s="167">
        <f>VLOOKUP($A$1,'GLOBAL INVOICE REGISTER'!$C186:$P670,12,FALSE)</f>
        <v>496546.12</v>
      </c>
      <c r="M186" s="167">
        <f>VLOOKUP($A$1,'GLOBAL INVOICE REGISTER'!$C186:$P670,13,FALSE)</f>
        <v>12810751.15</v>
      </c>
      <c r="N186" s="168">
        <f>VLOOKUP($A$1,'GLOBAL INVOICE REGISTER'!$C186:$P670,14,FALSE)</f>
        <v>42674</v>
      </c>
      <c r="O186">
        <f>VLOOKUP($A$1,'GLOBAL INVOICE REGISTER'!$C186:$Q670,15,FALSE)</f>
        <v>0</v>
      </c>
    </row>
    <row r="187" spans="1:15" x14ac:dyDescent="0.35">
      <c r="A187" t="str">
        <f>VLOOKUP($A$1,'GLOBAL INVOICE REGISTER'!C187:P671,1,FALSE)</f>
        <v>CERISE</v>
      </c>
      <c r="B187" t="str">
        <f>VLOOKUP($A$1,'GLOBAL INVOICE REGISTER'!C187:P671,2,FALSE)</f>
        <v>2016-08-036</v>
      </c>
      <c r="C187" t="str">
        <f>VLOOKUP($A$1,'GLOBAL INVOICE REGISTER'!$C187:$P671,3,FALSE)</f>
        <v>XAF</v>
      </c>
      <c r="D187" s="167">
        <f>VLOOKUP($A$1,'GLOBAL INVOICE REGISTER'!$C187:$P671,4,FALSE)</f>
        <v>82278.8</v>
      </c>
      <c r="E187" s="168">
        <f>VLOOKUP($A$1,'GLOBAL INVOICE REGISTER'!$C187:$P671,5,FALSE)</f>
        <v>42606</v>
      </c>
      <c r="F187" s="168">
        <f>VLOOKUP($A$1,'GLOBAL INVOICE REGISTER'!$C187:$P671,6,FALSE)</f>
        <v>42666</v>
      </c>
      <c r="G187">
        <f>VLOOKUP($A$1,'GLOBAL INVOICE REGISTER'!$C187:$P671,7,FALSE)</f>
        <v>1608036</v>
      </c>
      <c r="H187" s="168">
        <f>VLOOKUP($A$1,'GLOBAL INVOICE REGISTER'!$C187:$P671,8,FALSE)</f>
        <v>42670</v>
      </c>
      <c r="I187" t="str">
        <f>VLOOKUP($A$1,'GLOBAL INVOICE REGISTER'!$C187:$P671,9,FALSE)</f>
        <v>XAF</v>
      </c>
      <c r="J187" s="167">
        <f>VLOOKUP($A$1,'GLOBAL INVOICE REGISTER'!$C187:$P671,10,FALSE)</f>
        <v>82278.8</v>
      </c>
      <c r="K187" s="167">
        <f>VLOOKUP($A$1,'GLOBAL INVOICE REGISTER'!$C187:$P671,11,FALSE)</f>
        <v>0</v>
      </c>
      <c r="L187" s="167">
        <f>VLOOKUP($A$1,'GLOBAL INVOICE REGISTER'!$C187:$P671,12,FALSE)</f>
        <v>82278.8</v>
      </c>
      <c r="M187" s="167">
        <f>VLOOKUP($A$1,'GLOBAL INVOICE REGISTER'!$C187:$P671,13,FALSE)</f>
        <v>12810751.15</v>
      </c>
      <c r="N187" s="168">
        <f>VLOOKUP($A$1,'GLOBAL INVOICE REGISTER'!$C187:$P671,14,FALSE)</f>
        <v>42674</v>
      </c>
      <c r="O187">
        <f>VLOOKUP($A$1,'GLOBAL INVOICE REGISTER'!$C187:$Q671,15,FALSE)</f>
        <v>0</v>
      </c>
    </row>
    <row r="188" spans="1:15" x14ac:dyDescent="0.35">
      <c r="A188" t="str">
        <f>VLOOKUP($A$1,'GLOBAL INVOICE REGISTER'!C188:P672,1,FALSE)</f>
        <v>CERISE</v>
      </c>
      <c r="B188" t="str">
        <f>VLOOKUP($A$1,'GLOBAL INVOICE REGISTER'!C188:P672,2,FALSE)</f>
        <v>2016-08-037</v>
      </c>
      <c r="C188" t="str">
        <f>VLOOKUP($A$1,'GLOBAL INVOICE REGISTER'!$C188:$P672,3,FALSE)</f>
        <v>XAF</v>
      </c>
      <c r="D188" s="167">
        <f>VLOOKUP($A$1,'GLOBAL INVOICE REGISTER'!$C188:$P672,4,FALSE)</f>
        <v>1728.4</v>
      </c>
      <c r="E188" s="168">
        <f>VLOOKUP($A$1,'GLOBAL INVOICE REGISTER'!$C188:$P672,5,FALSE)</f>
        <v>42606</v>
      </c>
      <c r="F188" s="168">
        <f>VLOOKUP($A$1,'GLOBAL INVOICE REGISTER'!$C188:$P672,6,FALSE)</f>
        <v>42666</v>
      </c>
      <c r="G188">
        <f>VLOOKUP($A$1,'GLOBAL INVOICE REGISTER'!$C188:$P672,7,FALSE)</f>
        <v>1608037</v>
      </c>
      <c r="H188" s="168">
        <f>VLOOKUP($A$1,'GLOBAL INVOICE REGISTER'!$C188:$P672,8,FALSE)</f>
        <v>42670</v>
      </c>
      <c r="I188" t="str">
        <f>VLOOKUP($A$1,'GLOBAL INVOICE REGISTER'!$C188:$P672,9,FALSE)</f>
        <v>XAF</v>
      </c>
      <c r="J188" s="167">
        <f>VLOOKUP($A$1,'GLOBAL INVOICE REGISTER'!$C188:$P672,10,FALSE)</f>
        <v>1728.4</v>
      </c>
      <c r="K188" s="167">
        <f>VLOOKUP($A$1,'GLOBAL INVOICE REGISTER'!$C188:$P672,11,FALSE)</f>
        <v>0</v>
      </c>
      <c r="L188" s="167">
        <f>VLOOKUP($A$1,'GLOBAL INVOICE REGISTER'!$C188:$P672,12,FALSE)</f>
        <v>1728.4</v>
      </c>
      <c r="M188" s="167">
        <f>VLOOKUP($A$1,'GLOBAL INVOICE REGISTER'!$C188:$P672,13,FALSE)</f>
        <v>12810751.15</v>
      </c>
      <c r="N188" s="168">
        <f>VLOOKUP($A$1,'GLOBAL INVOICE REGISTER'!$C188:$P672,14,FALSE)</f>
        <v>42674</v>
      </c>
      <c r="O188">
        <f>VLOOKUP($A$1,'GLOBAL INVOICE REGISTER'!$C188:$Q672,15,FALSE)</f>
        <v>0</v>
      </c>
    </row>
    <row r="189" spans="1:15" x14ac:dyDescent="0.35">
      <c r="A189" t="str">
        <f>VLOOKUP($A$1,'GLOBAL INVOICE REGISTER'!C189:P673,1,FALSE)</f>
        <v>CERISE</v>
      </c>
      <c r="B189" t="str">
        <f>VLOOKUP($A$1,'GLOBAL INVOICE REGISTER'!C189:P673,2,FALSE)</f>
        <v>2016-08-038</v>
      </c>
      <c r="C189" t="str">
        <f>VLOOKUP($A$1,'GLOBAL INVOICE REGISTER'!$C189:$P673,3,FALSE)</f>
        <v>XAF</v>
      </c>
      <c r="D189" s="167">
        <f>VLOOKUP($A$1,'GLOBAL INVOICE REGISTER'!$C189:$P673,4,FALSE)</f>
        <v>15002</v>
      </c>
      <c r="E189" s="168">
        <f>VLOOKUP($A$1,'GLOBAL INVOICE REGISTER'!$C189:$P673,5,FALSE)</f>
        <v>42606</v>
      </c>
      <c r="F189" s="168">
        <f>VLOOKUP($A$1,'GLOBAL INVOICE REGISTER'!$C189:$P673,6,FALSE)</f>
        <v>42666</v>
      </c>
      <c r="G189">
        <f>VLOOKUP($A$1,'GLOBAL INVOICE REGISTER'!$C189:$P673,7,FALSE)</f>
        <v>1608038</v>
      </c>
      <c r="H189" s="168">
        <f>VLOOKUP($A$1,'GLOBAL INVOICE REGISTER'!$C189:$P673,8,FALSE)</f>
        <v>42670</v>
      </c>
      <c r="I189" t="str">
        <f>VLOOKUP($A$1,'GLOBAL INVOICE REGISTER'!$C189:$P673,9,FALSE)</f>
        <v>XAF</v>
      </c>
      <c r="J189" s="167">
        <f>VLOOKUP($A$1,'GLOBAL INVOICE REGISTER'!$C189:$P673,10,FALSE)</f>
        <v>15002</v>
      </c>
      <c r="K189" s="167">
        <f>VLOOKUP($A$1,'GLOBAL INVOICE REGISTER'!$C189:$P673,11,FALSE)</f>
        <v>0</v>
      </c>
      <c r="L189" s="167">
        <f>VLOOKUP($A$1,'GLOBAL INVOICE REGISTER'!$C189:$P673,12,FALSE)</f>
        <v>15002</v>
      </c>
      <c r="M189" s="167">
        <f>VLOOKUP($A$1,'GLOBAL INVOICE REGISTER'!$C189:$P673,13,FALSE)</f>
        <v>12810751.15</v>
      </c>
      <c r="N189" s="168">
        <f>VLOOKUP($A$1,'GLOBAL INVOICE REGISTER'!$C189:$P673,14,FALSE)</f>
        <v>42674</v>
      </c>
      <c r="O189">
        <f>VLOOKUP($A$1,'GLOBAL INVOICE REGISTER'!$C189:$Q673,15,FALSE)</f>
        <v>0</v>
      </c>
    </row>
    <row r="190" spans="1:15" x14ac:dyDescent="0.35">
      <c r="A190" t="str">
        <f>VLOOKUP($A$1,'GLOBAL INVOICE REGISTER'!C190:P674,1,FALSE)</f>
        <v>CERISE</v>
      </c>
      <c r="B190" t="str">
        <f>VLOOKUP($A$1,'GLOBAL INVOICE REGISTER'!C190:P674,2,FALSE)</f>
        <v>2016-10-039</v>
      </c>
      <c r="C190" t="str">
        <f>VLOOKUP($A$1,'GLOBAL INVOICE REGISTER'!$C190:$P674,3,FALSE)</f>
        <v>XAF</v>
      </c>
      <c r="D190" s="167">
        <f>VLOOKUP($A$1,'GLOBAL INVOICE REGISTER'!$C190:$P674,4,FALSE)</f>
        <v>90702.35</v>
      </c>
      <c r="E190" s="168">
        <f>VLOOKUP($A$1,'GLOBAL INVOICE REGISTER'!$C190:$P674,5,FALSE)</f>
        <v>42661</v>
      </c>
      <c r="F190" s="168">
        <f>VLOOKUP($A$1,'GLOBAL INVOICE REGISTER'!$C190:$P674,6,FALSE)</f>
        <v>42721</v>
      </c>
      <c r="G190">
        <f>VLOOKUP($A$1,'GLOBAL INVOICE REGISTER'!$C190:$P674,7,FALSE)</f>
        <v>1610135</v>
      </c>
      <c r="H190" s="168">
        <f>VLOOKUP($A$1,'GLOBAL INVOICE REGISTER'!$C190:$P674,8,FALSE)</f>
        <v>42663</v>
      </c>
      <c r="I190" t="str">
        <f>VLOOKUP($A$1,'GLOBAL INVOICE REGISTER'!$C190:$P674,9,FALSE)</f>
        <v>XAF</v>
      </c>
      <c r="J190" s="167">
        <f>VLOOKUP($A$1,'GLOBAL INVOICE REGISTER'!$C190:$P674,10,FALSE)</f>
        <v>90702.35</v>
      </c>
      <c r="K190" s="167">
        <f>VLOOKUP($A$1,'GLOBAL INVOICE REGISTER'!$C190:$P674,11,FALSE)</f>
        <v>0</v>
      </c>
      <c r="L190" s="167">
        <f>VLOOKUP($A$1,'GLOBAL INVOICE REGISTER'!$C190:$P674,12,FALSE)</f>
        <v>90702.35</v>
      </c>
      <c r="M190" s="167">
        <f>VLOOKUP($A$1,'GLOBAL INVOICE REGISTER'!$C190:$P674,13,FALSE)</f>
        <v>12810751.15</v>
      </c>
      <c r="N190" s="168">
        <f>VLOOKUP($A$1,'GLOBAL INVOICE REGISTER'!$C190:$P674,14,FALSE)</f>
        <v>42674</v>
      </c>
      <c r="O190">
        <f>VLOOKUP($A$1,'GLOBAL INVOICE REGISTER'!$C190:$Q674,15,FALSE)</f>
        <v>0</v>
      </c>
    </row>
    <row r="191" spans="1:15" x14ac:dyDescent="0.35">
      <c r="A191" t="str">
        <f>VLOOKUP($A$1,'GLOBAL INVOICE REGISTER'!C191:P675,1,FALSE)</f>
        <v>CERISE</v>
      </c>
      <c r="B191" t="str">
        <f>VLOOKUP($A$1,'GLOBAL INVOICE REGISTER'!C191:P675,2,FALSE)</f>
        <v>2016-08-040</v>
      </c>
      <c r="C191" t="str">
        <f>VLOOKUP($A$1,'GLOBAL INVOICE REGISTER'!$C191:$P675,3,FALSE)</f>
        <v>XAF</v>
      </c>
      <c r="D191" s="167">
        <f>VLOOKUP($A$1,'GLOBAL INVOICE REGISTER'!$C191:$P675,4,FALSE)</f>
        <v>1132446.27</v>
      </c>
      <c r="E191" s="168">
        <f>VLOOKUP($A$1,'GLOBAL INVOICE REGISTER'!$C191:$P675,5,FALSE)</f>
        <v>42606</v>
      </c>
      <c r="F191" s="168">
        <f>VLOOKUP($A$1,'GLOBAL INVOICE REGISTER'!$C191:$P675,6,FALSE)</f>
        <v>42666</v>
      </c>
      <c r="G191">
        <f>VLOOKUP($A$1,'GLOBAL INVOICE REGISTER'!$C191:$P675,7,FALSE)</f>
        <v>1608040</v>
      </c>
      <c r="H191" s="168">
        <f>VLOOKUP($A$1,'GLOBAL INVOICE REGISTER'!$C191:$P675,8,FALSE)</f>
        <v>42607</v>
      </c>
      <c r="I191" t="str">
        <f>VLOOKUP($A$1,'GLOBAL INVOICE REGISTER'!$C191:$P675,9,FALSE)</f>
        <v>XAF</v>
      </c>
      <c r="J191" s="167">
        <f>VLOOKUP($A$1,'GLOBAL INVOICE REGISTER'!$C191:$P675,10,FALSE)</f>
        <v>1132444.6299999999</v>
      </c>
      <c r="K191" s="167">
        <f>VLOOKUP($A$1,'GLOBAL INVOICE REGISTER'!$C191:$P675,11,FALSE)</f>
        <v>0</v>
      </c>
      <c r="L191" s="167">
        <f>VLOOKUP($A$1,'GLOBAL INVOICE REGISTER'!$C191:$P675,12,FALSE)</f>
        <v>1132444.6299999999</v>
      </c>
      <c r="M191" s="167">
        <f>VLOOKUP($A$1,'GLOBAL INVOICE REGISTER'!$C191:$P675,13,FALSE)</f>
        <v>2658565.7000000002</v>
      </c>
      <c r="N191" s="168">
        <f>VLOOKUP($A$1,'GLOBAL INVOICE REGISTER'!$C191:$P675,14,FALSE)</f>
        <v>42635</v>
      </c>
      <c r="O191">
        <f>VLOOKUP($A$1,'GLOBAL INVOICE REGISTER'!$C191:$Q675,15,FALSE)</f>
        <v>0</v>
      </c>
    </row>
    <row r="192" spans="1:15" x14ac:dyDescent="0.35">
      <c r="A192" t="str">
        <f>VLOOKUP($A$1,'GLOBAL INVOICE REGISTER'!C192:P676,1,FALSE)</f>
        <v>CERISE</v>
      </c>
      <c r="B192" t="str">
        <f>VLOOKUP($A$1,'GLOBAL INVOICE REGISTER'!C192:P676,2,FALSE)</f>
        <v>2016-08-040</v>
      </c>
      <c r="C192" t="str">
        <f>VLOOKUP($A$1,'GLOBAL INVOICE REGISTER'!$C192:$P676,3,FALSE)</f>
        <v>XAF</v>
      </c>
      <c r="D192" s="167">
        <f>VLOOKUP($A$1,'GLOBAL INVOICE REGISTER'!$C192:$P676,4,FALSE)</f>
        <v>1132446.27</v>
      </c>
      <c r="E192" s="168">
        <f>VLOOKUP($A$1,'GLOBAL INVOICE REGISTER'!$C192:$P676,5,FALSE)</f>
        <v>42606</v>
      </c>
      <c r="F192" s="168">
        <f>VLOOKUP($A$1,'GLOBAL INVOICE REGISTER'!$C192:$P676,6,FALSE)</f>
        <v>42666</v>
      </c>
      <c r="G192">
        <f>VLOOKUP($A$1,'GLOBAL INVOICE REGISTER'!$C192:$P676,7,FALSE)</f>
        <v>1608040</v>
      </c>
      <c r="H192" s="168">
        <f>VLOOKUP($A$1,'GLOBAL INVOICE REGISTER'!$C192:$P676,8,FALSE)</f>
        <v>42607</v>
      </c>
      <c r="I192" t="str">
        <f>VLOOKUP($A$1,'GLOBAL INVOICE REGISTER'!$C192:$P676,9,FALSE)</f>
        <v>XAF</v>
      </c>
      <c r="J192" s="167">
        <f>VLOOKUP($A$1,'GLOBAL INVOICE REGISTER'!$C192:$P676,10,FALSE)</f>
        <v>1132444.6299999999</v>
      </c>
      <c r="K192" s="167">
        <f>VLOOKUP($A$1,'GLOBAL INVOICE REGISTER'!$C192:$P676,11,FALSE)</f>
        <v>0</v>
      </c>
      <c r="L192" s="167">
        <f>VLOOKUP($A$1,'GLOBAL INVOICE REGISTER'!$C192:$P676,12,FALSE)</f>
        <v>1132444.6299999999</v>
      </c>
      <c r="M192" s="167">
        <f>VLOOKUP($A$1,'GLOBAL INVOICE REGISTER'!$C192:$P676,13,FALSE)</f>
        <v>2658565.7000000002</v>
      </c>
      <c r="N192" s="168">
        <f>VLOOKUP($A$1,'GLOBAL INVOICE REGISTER'!$C192:$P676,14,FALSE)</f>
        <v>42635</v>
      </c>
      <c r="O192">
        <f>VLOOKUP($A$1,'GLOBAL INVOICE REGISTER'!$C192:$Q676,15,FALSE)</f>
        <v>0</v>
      </c>
    </row>
    <row r="193" spans="1:15" x14ac:dyDescent="0.35">
      <c r="A193" t="str">
        <f>VLOOKUP($A$1,'GLOBAL INVOICE REGISTER'!C193:P677,1,FALSE)</f>
        <v>CERISE</v>
      </c>
      <c r="B193" t="str">
        <f>VLOOKUP($A$1,'GLOBAL INVOICE REGISTER'!C193:P677,2,FALSE)</f>
        <v>2016-08-040</v>
      </c>
      <c r="C193" t="str">
        <f>VLOOKUP($A$1,'GLOBAL INVOICE REGISTER'!$C193:$P677,3,FALSE)</f>
        <v>XAF</v>
      </c>
      <c r="D193" s="167">
        <f>VLOOKUP($A$1,'GLOBAL INVOICE REGISTER'!$C193:$P677,4,FALSE)</f>
        <v>1132446.27</v>
      </c>
      <c r="E193" s="168">
        <f>VLOOKUP($A$1,'GLOBAL INVOICE REGISTER'!$C193:$P677,5,FALSE)</f>
        <v>42606</v>
      </c>
      <c r="F193" s="168">
        <f>VLOOKUP($A$1,'GLOBAL INVOICE REGISTER'!$C193:$P677,6,FALSE)</f>
        <v>42666</v>
      </c>
      <c r="G193">
        <f>VLOOKUP($A$1,'GLOBAL INVOICE REGISTER'!$C193:$P677,7,FALSE)</f>
        <v>1608040</v>
      </c>
      <c r="H193" s="168">
        <f>VLOOKUP($A$1,'GLOBAL INVOICE REGISTER'!$C193:$P677,8,FALSE)</f>
        <v>42607</v>
      </c>
      <c r="I193" t="str">
        <f>VLOOKUP($A$1,'GLOBAL INVOICE REGISTER'!$C193:$P677,9,FALSE)</f>
        <v>XAF</v>
      </c>
      <c r="J193" s="167">
        <f>VLOOKUP($A$1,'GLOBAL INVOICE REGISTER'!$C193:$P677,10,FALSE)</f>
        <v>1132444.6299999999</v>
      </c>
      <c r="K193" s="167">
        <f>VLOOKUP($A$1,'GLOBAL INVOICE REGISTER'!$C193:$P677,11,FALSE)</f>
        <v>0</v>
      </c>
      <c r="L193" s="167">
        <f>VLOOKUP($A$1,'GLOBAL INVOICE REGISTER'!$C193:$P677,12,FALSE)</f>
        <v>1132444.6299999999</v>
      </c>
      <c r="M193" s="167">
        <f>VLOOKUP($A$1,'GLOBAL INVOICE REGISTER'!$C193:$P677,13,FALSE)</f>
        <v>2658565.7000000002</v>
      </c>
      <c r="N193" s="168">
        <f>VLOOKUP($A$1,'GLOBAL INVOICE REGISTER'!$C193:$P677,14,FALSE)</f>
        <v>42635</v>
      </c>
      <c r="O193">
        <f>VLOOKUP($A$1,'GLOBAL INVOICE REGISTER'!$C193:$Q677,15,FALSE)</f>
        <v>0</v>
      </c>
    </row>
    <row r="194" spans="1:15" x14ac:dyDescent="0.35">
      <c r="A194" t="str">
        <f>VLOOKUP($A$1,'GLOBAL INVOICE REGISTER'!C194:P678,1,FALSE)</f>
        <v>CERISE</v>
      </c>
      <c r="B194" t="str">
        <f>VLOOKUP($A$1,'GLOBAL INVOICE REGISTER'!C194:P678,2,FALSE)</f>
        <v>2016-08-040</v>
      </c>
      <c r="C194" t="str">
        <f>VLOOKUP($A$1,'GLOBAL INVOICE REGISTER'!$C194:$P678,3,FALSE)</f>
        <v>XAF</v>
      </c>
      <c r="D194" s="167">
        <f>VLOOKUP($A$1,'GLOBAL INVOICE REGISTER'!$C194:$P678,4,FALSE)</f>
        <v>1132446.27</v>
      </c>
      <c r="E194" s="168">
        <f>VLOOKUP($A$1,'GLOBAL INVOICE REGISTER'!$C194:$P678,5,FALSE)</f>
        <v>42606</v>
      </c>
      <c r="F194" s="168">
        <f>VLOOKUP($A$1,'GLOBAL INVOICE REGISTER'!$C194:$P678,6,FALSE)</f>
        <v>42666</v>
      </c>
      <c r="G194">
        <f>VLOOKUP($A$1,'GLOBAL INVOICE REGISTER'!$C194:$P678,7,FALSE)</f>
        <v>1608040</v>
      </c>
      <c r="H194" s="168">
        <f>VLOOKUP($A$1,'GLOBAL INVOICE REGISTER'!$C194:$P678,8,FALSE)</f>
        <v>42607</v>
      </c>
      <c r="I194" t="str">
        <f>VLOOKUP($A$1,'GLOBAL INVOICE REGISTER'!$C194:$P678,9,FALSE)</f>
        <v>XAF</v>
      </c>
      <c r="J194" s="167">
        <f>VLOOKUP($A$1,'GLOBAL INVOICE REGISTER'!$C194:$P678,10,FALSE)</f>
        <v>1132444.6299999999</v>
      </c>
      <c r="K194" s="167">
        <f>VLOOKUP($A$1,'GLOBAL INVOICE REGISTER'!$C194:$P678,11,FALSE)</f>
        <v>0</v>
      </c>
      <c r="L194" s="167">
        <f>VLOOKUP($A$1,'GLOBAL INVOICE REGISTER'!$C194:$P678,12,FALSE)</f>
        <v>1132444.6299999999</v>
      </c>
      <c r="M194" s="167">
        <f>VLOOKUP($A$1,'GLOBAL INVOICE REGISTER'!$C194:$P678,13,FALSE)</f>
        <v>2658565.7000000002</v>
      </c>
      <c r="N194" s="168">
        <f>VLOOKUP($A$1,'GLOBAL INVOICE REGISTER'!$C194:$P678,14,FALSE)</f>
        <v>42635</v>
      </c>
      <c r="O194">
        <f>VLOOKUP($A$1,'GLOBAL INVOICE REGISTER'!$C194:$Q678,15,FALSE)</f>
        <v>0</v>
      </c>
    </row>
    <row r="195" spans="1:15" x14ac:dyDescent="0.35">
      <c r="A195" t="str">
        <f>VLOOKUP($A$1,'GLOBAL INVOICE REGISTER'!C195:P679,1,FALSE)</f>
        <v>CERISE</v>
      </c>
      <c r="B195" t="str">
        <f>VLOOKUP($A$1,'GLOBAL INVOICE REGISTER'!C195:P679,2,FALSE)</f>
        <v>2016-08-040</v>
      </c>
      <c r="C195" t="str">
        <f>VLOOKUP($A$1,'GLOBAL INVOICE REGISTER'!$C195:$P679,3,FALSE)</f>
        <v>XAF</v>
      </c>
      <c r="D195" s="167">
        <f>VLOOKUP($A$1,'GLOBAL INVOICE REGISTER'!$C195:$P679,4,FALSE)</f>
        <v>1132446.27</v>
      </c>
      <c r="E195" s="168">
        <f>VLOOKUP($A$1,'GLOBAL INVOICE REGISTER'!$C195:$P679,5,FALSE)</f>
        <v>42606</v>
      </c>
      <c r="F195" s="168">
        <f>VLOOKUP($A$1,'GLOBAL INVOICE REGISTER'!$C195:$P679,6,FALSE)</f>
        <v>42666</v>
      </c>
      <c r="G195">
        <f>VLOOKUP($A$1,'GLOBAL INVOICE REGISTER'!$C195:$P679,7,FALSE)</f>
        <v>1608040</v>
      </c>
      <c r="H195" s="168">
        <f>VLOOKUP($A$1,'GLOBAL INVOICE REGISTER'!$C195:$P679,8,FALSE)</f>
        <v>42607</v>
      </c>
      <c r="I195" t="str">
        <f>VLOOKUP($A$1,'GLOBAL INVOICE REGISTER'!$C195:$P679,9,FALSE)</f>
        <v>XAF</v>
      </c>
      <c r="J195" s="167">
        <f>VLOOKUP($A$1,'GLOBAL INVOICE REGISTER'!$C195:$P679,10,FALSE)</f>
        <v>1132444.6299999999</v>
      </c>
      <c r="K195" s="167">
        <f>VLOOKUP($A$1,'GLOBAL INVOICE REGISTER'!$C195:$P679,11,FALSE)</f>
        <v>0</v>
      </c>
      <c r="L195" s="167">
        <f>VLOOKUP($A$1,'GLOBAL INVOICE REGISTER'!$C195:$P679,12,FALSE)</f>
        <v>1132444.6299999999</v>
      </c>
      <c r="M195" s="167">
        <f>VLOOKUP($A$1,'GLOBAL INVOICE REGISTER'!$C195:$P679,13,FALSE)</f>
        <v>2658565.7000000002</v>
      </c>
      <c r="N195" s="168">
        <f>VLOOKUP($A$1,'GLOBAL INVOICE REGISTER'!$C195:$P679,14,FALSE)</f>
        <v>42635</v>
      </c>
      <c r="O195">
        <f>VLOOKUP($A$1,'GLOBAL INVOICE REGISTER'!$C195:$Q679,15,FALSE)</f>
        <v>0</v>
      </c>
    </row>
    <row r="196" spans="1:15" x14ac:dyDescent="0.35">
      <c r="A196" t="str">
        <f>VLOOKUP($A$1,'GLOBAL INVOICE REGISTER'!C196:P680,1,FALSE)</f>
        <v>CERISE</v>
      </c>
      <c r="B196" t="str">
        <f>VLOOKUP($A$1,'GLOBAL INVOICE REGISTER'!C196:P680,2,FALSE)</f>
        <v>2016-08-040</v>
      </c>
      <c r="C196" t="str">
        <f>VLOOKUP($A$1,'GLOBAL INVOICE REGISTER'!$C196:$P680,3,FALSE)</f>
        <v>XAF</v>
      </c>
      <c r="D196" s="167">
        <f>VLOOKUP($A$1,'GLOBAL INVOICE REGISTER'!$C196:$P680,4,FALSE)</f>
        <v>1132446.27</v>
      </c>
      <c r="E196" s="168">
        <f>VLOOKUP($A$1,'GLOBAL INVOICE REGISTER'!$C196:$P680,5,FALSE)</f>
        <v>42606</v>
      </c>
      <c r="F196" s="168">
        <f>VLOOKUP($A$1,'GLOBAL INVOICE REGISTER'!$C196:$P680,6,FALSE)</f>
        <v>42666</v>
      </c>
      <c r="G196">
        <f>VLOOKUP($A$1,'GLOBAL INVOICE REGISTER'!$C196:$P680,7,FALSE)</f>
        <v>1608040</v>
      </c>
      <c r="H196" s="168">
        <f>VLOOKUP($A$1,'GLOBAL INVOICE REGISTER'!$C196:$P680,8,FALSE)</f>
        <v>42607</v>
      </c>
      <c r="I196" t="str">
        <f>VLOOKUP($A$1,'GLOBAL INVOICE REGISTER'!$C196:$P680,9,FALSE)</f>
        <v>XAF</v>
      </c>
      <c r="J196" s="167">
        <f>VLOOKUP($A$1,'GLOBAL INVOICE REGISTER'!$C196:$P680,10,FALSE)</f>
        <v>1132444.6299999999</v>
      </c>
      <c r="K196" s="167">
        <f>VLOOKUP($A$1,'GLOBAL INVOICE REGISTER'!$C196:$P680,11,FALSE)</f>
        <v>0</v>
      </c>
      <c r="L196" s="167">
        <f>VLOOKUP($A$1,'GLOBAL INVOICE REGISTER'!$C196:$P680,12,FALSE)</f>
        <v>1132444.6299999999</v>
      </c>
      <c r="M196" s="167">
        <f>VLOOKUP($A$1,'GLOBAL INVOICE REGISTER'!$C196:$P680,13,FALSE)</f>
        <v>2658565.7000000002</v>
      </c>
      <c r="N196" s="168">
        <f>VLOOKUP($A$1,'GLOBAL INVOICE REGISTER'!$C196:$P680,14,FALSE)</f>
        <v>42635</v>
      </c>
      <c r="O196">
        <f>VLOOKUP($A$1,'GLOBAL INVOICE REGISTER'!$C196:$Q680,15,FALSE)</f>
        <v>0</v>
      </c>
    </row>
    <row r="197" spans="1:15" x14ac:dyDescent="0.35">
      <c r="A197" t="str">
        <f>VLOOKUP($A$1,'GLOBAL INVOICE REGISTER'!C197:P681,1,FALSE)</f>
        <v>CERISE</v>
      </c>
      <c r="B197" t="str">
        <f>VLOOKUP($A$1,'GLOBAL INVOICE REGISTER'!C197:P681,2,FALSE)</f>
        <v>2016-08-040</v>
      </c>
      <c r="C197" t="str">
        <f>VLOOKUP($A$1,'GLOBAL INVOICE REGISTER'!$C197:$P681,3,FALSE)</f>
        <v>XAF</v>
      </c>
      <c r="D197" s="167">
        <f>VLOOKUP($A$1,'GLOBAL INVOICE REGISTER'!$C197:$P681,4,FALSE)</f>
        <v>1132446.27</v>
      </c>
      <c r="E197" s="168">
        <f>VLOOKUP($A$1,'GLOBAL INVOICE REGISTER'!$C197:$P681,5,FALSE)</f>
        <v>42606</v>
      </c>
      <c r="F197" s="168">
        <f>VLOOKUP($A$1,'GLOBAL INVOICE REGISTER'!$C197:$P681,6,FALSE)</f>
        <v>42666</v>
      </c>
      <c r="G197">
        <f>VLOOKUP($A$1,'GLOBAL INVOICE REGISTER'!$C197:$P681,7,FALSE)</f>
        <v>1608040</v>
      </c>
      <c r="H197" s="168">
        <f>VLOOKUP($A$1,'GLOBAL INVOICE REGISTER'!$C197:$P681,8,FALSE)</f>
        <v>42607</v>
      </c>
      <c r="I197" t="str">
        <f>VLOOKUP($A$1,'GLOBAL INVOICE REGISTER'!$C197:$P681,9,FALSE)</f>
        <v>XAF</v>
      </c>
      <c r="J197" s="167">
        <f>VLOOKUP($A$1,'GLOBAL INVOICE REGISTER'!$C197:$P681,10,FALSE)</f>
        <v>1132444.6299999999</v>
      </c>
      <c r="K197" s="167">
        <f>VLOOKUP($A$1,'GLOBAL INVOICE REGISTER'!$C197:$P681,11,FALSE)</f>
        <v>0</v>
      </c>
      <c r="L197" s="167">
        <f>VLOOKUP($A$1,'GLOBAL INVOICE REGISTER'!$C197:$P681,12,FALSE)</f>
        <v>1132444.6299999999</v>
      </c>
      <c r="M197" s="167">
        <f>VLOOKUP($A$1,'GLOBAL INVOICE REGISTER'!$C197:$P681,13,FALSE)</f>
        <v>2658565.7000000002</v>
      </c>
      <c r="N197" s="168">
        <f>VLOOKUP($A$1,'GLOBAL INVOICE REGISTER'!$C197:$P681,14,FALSE)</f>
        <v>42635</v>
      </c>
      <c r="O197">
        <f>VLOOKUP($A$1,'GLOBAL INVOICE REGISTER'!$C197:$Q681,15,FALSE)</f>
        <v>0</v>
      </c>
    </row>
    <row r="198" spans="1:15" x14ac:dyDescent="0.35">
      <c r="A198" t="str">
        <f>VLOOKUP($A$1,'GLOBAL INVOICE REGISTER'!C198:P682,1,FALSE)</f>
        <v>CERISE</v>
      </c>
      <c r="B198" t="str">
        <f>VLOOKUP($A$1,'GLOBAL INVOICE REGISTER'!C198:P682,2,FALSE)</f>
        <v>2016-08-040</v>
      </c>
      <c r="C198" t="str">
        <f>VLOOKUP($A$1,'GLOBAL INVOICE REGISTER'!$C198:$P682,3,FALSE)</f>
        <v>XAF</v>
      </c>
      <c r="D198" s="167">
        <f>VLOOKUP($A$1,'GLOBAL INVOICE REGISTER'!$C198:$P682,4,FALSE)</f>
        <v>1132446.27</v>
      </c>
      <c r="E198" s="168">
        <f>VLOOKUP($A$1,'GLOBAL INVOICE REGISTER'!$C198:$P682,5,FALSE)</f>
        <v>42606</v>
      </c>
      <c r="F198" s="168">
        <f>VLOOKUP($A$1,'GLOBAL INVOICE REGISTER'!$C198:$P682,6,FALSE)</f>
        <v>42666</v>
      </c>
      <c r="G198">
        <f>VLOOKUP($A$1,'GLOBAL INVOICE REGISTER'!$C198:$P682,7,FALSE)</f>
        <v>1608040</v>
      </c>
      <c r="H198" s="168">
        <f>VLOOKUP($A$1,'GLOBAL INVOICE REGISTER'!$C198:$P682,8,FALSE)</f>
        <v>42607</v>
      </c>
      <c r="I198" t="str">
        <f>VLOOKUP($A$1,'GLOBAL INVOICE REGISTER'!$C198:$P682,9,FALSE)</f>
        <v>XAF</v>
      </c>
      <c r="J198" s="167">
        <f>VLOOKUP($A$1,'GLOBAL INVOICE REGISTER'!$C198:$P682,10,FALSE)</f>
        <v>1132444.6299999999</v>
      </c>
      <c r="K198" s="167">
        <f>VLOOKUP($A$1,'GLOBAL INVOICE REGISTER'!$C198:$P682,11,FALSE)</f>
        <v>0</v>
      </c>
      <c r="L198" s="167">
        <f>VLOOKUP($A$1,'GLOBAL INVOICE REGISTER'!$C198:$P682,12,FALSE)</f>
        <v>1132444.6299999999</v>
      </c>
      <c r="M198" s="167">
        <f>VLOOKUP($A$1,'GLOBAL INVOICE REGISTER'!$C198:$P682,13,FALSE)</f>
        <v>2658565.7000000002</v>
      </c>
      <c r="N198" s="168">
        <f>VLOOKUP($A$1,'GLOBAL INVOICE REGISTER'!$C198:$P682,14,FALSE)</f>
        <v>42635</v>
      </c>
      <c r="O198">
        <f>VLOOKUP($A$1,'GLOBAL INVOICE REGISTER'!$C198:$Q682,15,FALSE)</f>
        <v>0</v>
      </c>
    </row>
    <row r="199" spans="1:15" x14ac:dyDescent="0.35">
      <c r="A199" t="str">
        <f>VLOOKUP($A$1,'GLOBAL INVOICE REGISTER'!C199:P683,1,FALSE)</f>
        <v>CERISE</v>
      </c>
      <c r="B199" t="str">
        <f>VLOOKUP($A$1,'GLOBAL INVOICE REGISTER'!C199:P683,2,FALSE)</f>
        <v>2016-08-040</v>
      </c>
      <c r="C199" t="str">
        <f>VLOOKUP($A$1,'GLOBAL INVOICE REGISTER'!$C199:$P683,3,FALSE)</f>
        <v>XAF</v>
      </c>
      <c r="D199" s="167">
        <f>VLOOKUP($A$1,'GLOBAL INVOICE REGISTER'!$C199:$P683,4,FALSE)</f>
        <v>1132446.27</v>
      </c>
      <c r="E199" s="168">
        <f>VLOOKUP($A$1,'GLOBAL INVOICE REGISTER'!$C199:$P683,5,FALSE)</f>
        <v>42606</v>
      </c>
      <c r="F199" s="168">
        <f>VLOOKUP($A$1,'GLOBAL INVOICE REGISTER'!$C199:$P683,6,FALSE)</f>
        <v>42666</v>
      </c>
      <c r="G199">
        <f>VLOOKUP($A$1,'GLOBAL INVOICE REGISTER'!$C199:$P683,7,FALSE)</f>
        <v>1608040</v>
      </c>
      <c r="H199" s="168">
        <f>VLOOKUP($A$1,'GLOBAL INVOICE REGISTER'!$C199:$P683,8,FALSE)</f>
        <v>42607</v>
      </c>
      <c r="I199" t="str">
        <f>VLOOKUP($A$1,'GLOBAL INVOICE REGISTER'!$C199:$P683,9,FALSE)</f>
        <v>XAF</v>
      </c>
      <c r="J199" s="167">
        <f>VLOOKUP($A$1,'GLOBAL INVOICE REGISTER'!$C199:$P683,10,FALSE)</f>
        <v>1132444.6299999999</v>
      </c>
      <c r="K199" s="167">
        <f>VLOOKUP($A$1,'GLOBAL INVOICE REGISTER'!$C199:$P683,11,FALSE)</f>
        <v>0</v>
      </c>
      <c r="L199" s="167">
        <f>VLOOKUP($A$1,'GLOBAL INVOICE REGISTER'!$C199:$P683,12,FALSE)</f>
        <v>1132444.6299999999</v>
      </c>
      <c r="M199" s="167">
        <f>VLOOKUP($A$1,'GLOBAL INVOICE REGISTER'!$C199:$P683,13,FALSE)</f>
        <v>2658565.7000000002</v>
      </c>
      <c r="N199" s="168">
        <f>VLOOKUP($A$1,'GLOBAL INVOICE REGISTER'!$C199:$P683,14,FALSE)</f>
        <v>42635</v>
      </c>
      <c r="O199">
        <f>VLOOKUP($A$1,'GLOBAL INVOICE REGISTER'!$C199:$Q683,15,FALSE)</f>
        <v>0</v>
      </c>
    </row>
    <row r="200" spans="1:15" x14ac:dyDescent="0.35">
      <c r="A200" t="str">
        <f>VLOOKUP($A$1,'GLOBAL INVOICE REGISTER'!C200:P684,1,FALSE)</f>
        <v>CERISE</v>
      </c>
      <c r="B200" t="str">
        <f>VLOOKUP($A$1,'GLOBAL INVOICE REGISTER'!C200:P684,2,FALSE)</f>
        <v>2016-08-040</v>
      </c>
      <c r="C200" t="str">
        <f>VLOOKUP($A$1,'GLOBAL INVOICE REGISTER'!$C200:$P684,3,FALSE)</f>
        <v>XAF</v>
      </c>
      <c r="D200" s="167">
        <f>VLOOKUP($A$1,'GLOBAL INVOICE REGISTER'!$C200:$P684,4,FALSE)</f>
        <v>1132446.27</v>
      </c>
      <c r="E200" s="168">
        <f>VLOOKUP($A$1,'GLOBAL INVOICE REGISTER'!$C200:$P684,5,FALSE)</f>
        <v>42606</v>
      </c>
      <c r="F200" s="168">
        <f>VLOOKUP($A$1,'GLOBAL INVOICE REGISTER'!$C200:$P684,6,FALSE)</f>
        <v>42666</v>
      </c>
      <c r="G200">
        <f>VLOOKUP($A$1,'GLOBAL INVOICE REGISTER'!$C200:$P684,7,FALSE)</f>
        <v>1608040</v>
      </c>
      <c r="H200" s="168">
        <f>VLOOKUP($A$1,'GLOBAL INVOICE REGISTER'!$C200:$P684,8,FALSE)</f>
        <v>42607</v>
      </c>
      <c r="I200" t="str">
        <f>VLOOKUP($A$1,'GLOBAL INVOICE REGISTER'!$C200:$P684,9,FALSE)</f>
        <v>XAF</v>
      </c>
      <c r="J200" s="167">
        <f>VLOOKUP($A$1,'GLOBAL INVOICE REGISTER'!$C200:$P684,10,FALSE)</f>
        <v>1132444.6299999999</v>
      </c>
      <c r="K200" s="167">
        <f>VLOOKUP($A$1,'GLOBAL INVOICE REGISTER'!$C200:$P684,11,FALSE)</f>
        <v>0</v>
      </c>
      <c r="L200" s="167">
        <f>VLOOKUP($A$1,'GLOBAL INVOICE REGISTER'!$C200:$P684,12,FALSE)</f>
        <v>1132444.6299999999</v>
      </c>
      <c r="M200" s="167">
        <f>VLOOKUP($A$1,'GLOBAL INVOICE REGISTER'!$C200:$P684,13,FALSE)</f>
        <v>2658565.7000000002</v>
      </c>
      <c r="N200" s="168">
        <f>VLOOKUP($A$1,'GLOBAL INVOICE REGISTER'!$C200:$P684,14,FALSE)</f>
        <v>42635</v>
      </c>
      <c r="O200">
        <f>VLOOKUP($A$1,'GLOBAL INVOICE REGISTER'!$C200:$Q684,15,FALSE)</f>
        <v>0</v>
      </c>
    </row>
    <row r="201" spans="1:15" x14ac:dyDescent="0.35">
      <c r="A201" t="str">
        <f>VLOOKUP($A$1,'GLOBAL INVOICE REGISTER'!C201:P685,1,FALSE)</f>
        <v>CERISE</v>
      </c>
      <c r="B201" t="str">
        <f>VLOOKUP($A$1,'GLOBAL INVOICE REGISTER'!C201:P685,2,FALSE)</f>
        <v>2016-08-040</v>
      </c>
      <c r="C201" t="str">
        <f>VLOOKUP($A$1,'GLOBAL INVOICE REGISTER'!$C201:$P685,3,FALSE)</f>
        <v>XAF</v>
      </c>
      <c r="D201" s="167">
        <f>VLOOKUP($A$1,'GLOBAL INVOICE REGISTER'!$C201:$P685,4,FALSE)</f>
        <v>1132446.27</v>
      </c>
      <c r="E201" s="168">
        <f>VLOOKUP($A$1,'GLOBAL INVOICE REGISTER'!$C201:$P685,5,FALSE)</f>
        <v>42606</v>
      </c>
      <c r="F201" s="168">
        <f>VLOOKUP($A$1,'GLOBAL INVOICE REGISTER'!$C201:$P685,6,FALSE)</f>
        <v>42666</v>
      </c>
      <c r="G201">
        <f>VLOOKUP($A$1,'GLOBAL INVOICE REGISTER'!$C201:$P685,7,FALSE)</f>
        <v>1608040</v>
      </c>
      <c r="H201" s="168">
        <f>VLOOKUP($A$1,'GLOBAL INVOICE REGISTER'!$C201:$P685,8,FALSE)</f>
        <v>42607</v>
      </c>
      <c r="I201" t="str">
        <f>VLOOKUP($A$1,'GLOBAL INVOICE REGISTER'!$C201:$P685,9,FALSE)</f>
        <v>XAF</v>
      </c>
      <c r="J201" s="167">
        <f>VLOOKUP($A$1,'GLOBAL INVOICE REGISTER'!$C201:$P685,10,FALSE)</f>
        <v>1132444.6299999999</v>
      </c>
      <c r="K201" s="167">
        <f>VLOOKUP($A$1,'GLOBAL INVOICE REGISTER'!$C201:$P685,11,FALSE)</f>
        <v>0</v>
      </c>
      <c r="L201" s="167">
        <f>VLOOKUP($A$1,'GLOBAL INVOICE REGISTER'!$C201:$P685,12,FALSE)</f>
        <v>1132444.6299999999</v>
      </c>
      <c r="M201" s="167">
        <f>VLOOKUP($A$1,'GLOBAL INVOICE REGISTER'!$C201:$P685,13,FALSE)</f>
        <v>2658565.7000000002</v>
      </c>
      <c r="N201" s="168">
        <f>VLOOKUP($A$1,'GLOBAL INVOICE REGISTER'!$C201:$P685,14,FALSE)</f>
        <v>42635</v>
      </c>
      <c r="O201">
        <f>VLOOKUP($A$1,'GLOBAL INVOICE REGISTER'!$C201:$Q685,15,FALSE)</f>
        <v>0</v>
      </c>
    </row>
    <row r="202" spans="1:15" x14ac:dyDescent="0.35">
      <c r="A202" t="str">
        <f>VLOOKUP($A$1,'GLOBAL INVOICE REGISTER'!C202:P686,1,FALSE)</f>
        <v>CERISE</v>
      </c>
      <c r="B202" t="str">
        <f>VLOOKUP($A$1,'GLOBAL INVOICE REGISTER'!C202:P686,2,FALSE)</f>
        <v>2016-08-040</v>
      </c>
      <c r="C202" t="str">
        <f>VLOOKUP($A$1,'GLOBAL INVOICE REGISTER'!$C202:$P686,3,FALSE)</f>
        <v>XAF</v>
      </c>
      <c r="D202" s="167">
        <f>VLOOKUP($A$1,'GLOBAL INVOICE REGISTER'!$C202:$P686,4,FALSE)</f>
        <v>1132446.27</v>
      </c>
      <c r="E202" s="168">
        <f>VLOOKUP($A$1,'GLOBAL INVOICE REGISTER'!$C202:$P686,5,FALSE)</f>
        <v>42606</v>
      </c>
      <c r="F202" s="168">
        <f>VLOOKUP($A$1,'GLOBAL INVOICE REGISTER'!$C202:$P686,6,FALSE)</f>
        <v>42666</v>
      </c>
      <c r="G202">
        <f>VLOOKUP($A$1,'GLOBAL INVOICE REGISTER'!$C202:$P686,7,FALSE)</f>
        <v>1608040</v>
      </c>
      <c r="H202" s="168">
        <f>VLOOKUP($A$1,'GLOBAL INVOICE REGISTER'!$C202:$P686,8,FALSE)</f>
        <v>42607</v>
      </c>
      <c r="I202" t="str">
        <f>VLOOKUP($A$1,'GLOBAL INVOICE REGISTER'!$C202:$P686,9,FALSE)</f>
        <v>XAF</v>
      </c>
      <c r="J202" s="167">
        <f>VLOOKUP($A$1,'GLOBAL INVOICE REGISTER'!$C202:$P686,10,FALSE)</f>
        <v>1132444.6299999999</v>
      </c>
      <c r="K202" s="167">
        <f>VLOOKUP($A$1,'GLOBAL INVOICE REGISTER'!$C202:$P686,11,FALSE)</f>
        <v>0</v>
      </c>
      <c r="L202" s="167">
        <f>VLOOKUP($A$1,'GLOBAL INVOICE REGISTER'!$C202:$P686,12,FALSE)</f>
        <v>1132444.6299999999</v>
      </c>
      <c r="M202" s="167">
        <f>VLOOKUP($A$1,'GLOBAL INVOICE REGISTER'!$C202:$P686,13,FALSE)</f>
        <v>2658565.7000000002</v>
      </c>
      <c r="N202" s="168">
        <f>VLOOKUP($A$1,'GLOBAL INVOICE REGISTER'!$C202:$P686,14,FALSE)</f>
        <v>42635</v>
      </c>
      <c r="O202">
        <f>VLOOKUP($A$1,'GLOBAL INVOICE REGISTER'!$C202:$Q686,15,FALSE)</f>
        <v>0</v>
      </c>
    </row>
    <row r="203" spans="1:15" x14ac:dyDescent="0.35">
      <c r="A203" t="str">
        <f>VLOOKUP($A$1,'GLOBAL INVOICE REGISTER'!C203:P687,1,FALSE)</f>
        <v>CERISE</v>
      </c>
      <c r="B203" t="str">
        <f>VLOOKUP($A$1,'GLOBAL INVOICE REGISTER'!C203:P687,2,FALSE)</f>
        <v>2016-08-040</v>
      </c>
      <c r="C203" t="str">
        <f>VLOOKUP($A$1,'GLOBAL INVOICE REGISTER'!$C203:$P687,3,FALSE)</f>
        <v>XAF</v>
      </c>
      <c r="D203" s="167">
        <f>VLOOKUP($A$1,'GLOBAL INVOICE REGISTER'!$C203:$P687,4,FALSE)</f>
        <v>1132446.27</v>
      </c>
      <c r="E203" s="168">
        <f>VLOOKUP($A$1,'GLOBAL INVOICE REGISTER'!$C203:$P687,5,FALSE)</f>
        <v>42606</v>
      </c>
      <c r="F203" s="168">
        <f>VLOOKUP($A$1,'GLOBAL INVOICE REGISTER'!$C203:$P687,6,FALSE)</f>
        <v>42666</v>
      </c>
      <c r="G203">
        <f>VLOOKUP($A$1,'GLOBAL INVOICE REGISTER'!$C203:$P687,7,FALSE)</f>
        <v>1608040</v>
      </c>
      <c r="H203" s="168">
        <f>VLOOKUP($A$1,'GLOBAL INVOICE REGISTER'!$C203:$P687,8,FALSE)</f>
        <v>42607</v>
      </c>
      <c r="I203" t="str">
        <f>VLOOKUP($A$1,'GLOBAL INVOICE REGISTER'!$C203:$P687,9,FALSE)</f>
        <v>XAF</v>
      </c>
      <c r="J203" s="167">
        <f>VLOOKUP($A$1,'GLOBAL INVOICE REGISTER'!$C203:$P687,10,FALSE)</f>
        <v>1132444.6299999999</v>
      </c>
      <c r="K203" s="167">
        <f>VLOOKUP($A$1,'GLOBAL INVOICE REGISTER'!$C203:$P687,11,FALSE)</f>
        <v>0</v>
      </c>
      <c r="L203" s="167">
        <f>VLOOKUP($A$1,'GLOBAL INVOICE REGISTER'!$C203:$P687,12,FALSE)</f>
        <v>1132444.6299999999</v>
      </c>
      <c r="M203" s="167">
        <f>VLOOKUP($A$1,'GLOBAL INVOICE REGISTER'!$C203:$P687,13,FALSE)</f>
        <v>2658565.7000000002</v>
      </c>
      <c r="N203" s="168">
        <f>VLOOKUP($A$1,'GLOBAL INVOICE REGISTER'!$C203:$P687,14,FALSE)</f>
        <v>42635</v>
      </c>
      <c r="O203">
        <f>VLOOKUP($A$1,'GLOBAL INVOICE REGISTER'!$C203:$Q687,15,FALSE)</f>
        <v>0</v>
      </c>
    </row>
    <row r="204" spans="1:15" x14ac:dyDescent="0.35">
      <c r="A204" t="str">
        <f>VLOOKUP($A$1,'GLOBAL INVOICE REGISTER'!C204:P688,1,FALSE)</f>
        <v>CERISE</v>
      </c>
      <c r="B204" t="str">
        <f>VLOOKUP($A$1,'GLOBAL INVOICE REGISTER'!C204:P688,2,FALSE)</f>
        <v>2016-08-040</v>
      </c>
      <c r="C204" t="str">
        <f>VLOOKUP($A$1,'GLOBAL INVOICE REGISTER'!$C204:$P688,3,FALSE)</f>
        <v>XAF</v>
      </c>
      <c r="D204" s="167">
        <f>VLOOKUP($A$1,'GLOBAL INVOICE REGISTER'!$C204:$P688,4,FALSE)</f>
        <v>1132446.27</v>
      </c>
      <c r="E204" s="168">
        <f>VLOOKUP($A$1,'GLOBAL INVOICE REGISTER'!$C204:$P688,5,FALSE)</f>
        <v>42606</v>
      </c>
      <c r="F204" s="168">
        <f>VLOOKUP($A$1,'GLOBAL INVOICE REGISTER'!$C204:$P688,6,FALSE)</f>
        <v>42666</v>
      </c>
      <c r="G204">
        <f>VLOOKUP($A$1,'GLOBAL INVOICE REGISTER'!$C204:$P688,7,FALSE)</f>
        <v>1608040</v>
      </c>
      <c r="H204" s="168">
        <f>VLOOKUP($A$1,'GLOBAL INVOICE REGISTER'!$C204:$P688,8,FALSE)</f>
        <v>42607</v>
      </c>
      <c r="I204" t="str">
        <f>VLOOKUP($A$1,'GLOBAL INVOICE REGISTER'!$C204:$P688,9,FALSE)</f>
        <v>XAF</v>
      </c>
      <c r="J204" s="167">
        <f>VLOOKUP($A$1,'GLOBAL INVOICE REGISTER'!$C204:$P688,10,FALSE)</f>
        <v>1132444.6299999999</v>
      </c>
      <c r="K204" s="167">
        <f>VLOOKUP($A$1,'GLOBAL INVOICE REGISTER'!$C204:$P688,11,FALSE)</f>
        <v>0</v>
      </c>
      <c r="L204" s="167">
        <f>VLOOKUP($A$1,'GLOBAL INVOICE REGISTER'!$C204:$P688,12,FALSE)</f>
        <v>1132444.6299999999</v>
      </c>
      <c r="M204" s="167">
        <f>VLOOKUP($A$1,'GLOBAL INVOICE REGISTER'!$C204:$P688,13,FALSE)</f>
        <v>2658565.7000000002</v>
      </c>
      <c r="N204" s="168">
        <f>VLOOKUP($A$1,'GLOBAL INVOICE REGISTER'!$C204:$P688,14,FALSE)</f>
        <v>42635</v>
      </c>
      <c r="O204">
        <f>VLOOKUP($A$1,'GLOBAL INVOICE REGISTER'!$C204:$Q688,15,FALSE)</f>
        <v>0</v>
      </c>
    </row>
    <row r="205" spans="1:15" x14ac:dyDescent="0.35">
      <c r="A205" t="str">
        <f>VLOOKUP($A$1,'GLOBAL INVOICE REGISTER'!C205:P689,1,FALSE)</f>
        <v>CERISE</v>
      </c>
      <c r="B205" t="str">
        <f>VLOOKUP($A$1,'GLOBAL INVOICE REGISTER'!C205:P689,2,FALSE)</f>
        <v>2016-08-040</v>
      </c>
      <c r="C205" t="str">
        <f>VLOOKUP($A$1,'GLOBAL INVOICE REGISTER'!$C205:$P689,3,FALSE)</f>
        <v>XAF</v>
      </c>
      <c r="D205" s="167">
        <f>VLOOKUP($A$1,'GLOBAL INVOICE REGISTER'!$C205:$P689,4,FALSE)</f>
        <v>1132446.27</v>
      </c>
      <c r="E205" s="168">
        <f>VLOOKUP($A$1,'GLOBAL INVOICE REGISTER'!$C205:$P689,5,FALSE)</f>
        <v>42606</v>
      </c>
      <c r="F205" s="168">
        <f>VLOOKUP($A$1,'GLOBAL INVOICE REGISTER'!$C205:$P689,6,FALSE)</f>
        <v>42666</v>
      </c>
      <c r="G205">
        <f>VLOOKUP($A$1,'GLOBAL INVOICE REGISTER'!$C205:$P689,7,FALSE)</f>
        <v>1608040</v>
      </c>
      <c r="H205" s="168">
        <f>VLOOKUP($A$1,'GLOBAL INVOICE REGISTER'!$C205:$P689,8,FALSE)</f>
        <v>42607</v>
      </c>
      <c r="I205" t="str">
        <f>VLOOKUP($A$1,'GLOBAL INVOICE REGISTER'!$C205:$P689,9,FALSE)</f>
        <v>XAF</v>
      </c>
      <c r="J205" s="167">
        <f>VLOOKUP($A$1,'GLOBAL INVOICE REGISTER'!$C205:$P689,10,FALSE)</f>
        <v>1132444.6299999999</v>
      </c>
      <c r="K205" s="167">
        <f>VLOOKUP($A$1,'GLOBAL INVOICE REGISTER'!$C205:$P689,11,FALSE)</f>
        <v>0</v>
      </c>
      <c r="L205" s="167">
        <f>VLOOKUP($A$1,'GLOBAL INVOICE REGISTER'!$C205:$P689,12,FALSE)</f>
        <v>1132444.6299999999</v>
      </c>
      <c r="M205" s="167">
        <f>VLOOKUP($A$1,'GLOBAL INVOICE REGISTER'!$C205:$P689,13,FALSE)</f>
        <v>2658565.7000000002</v>
      </c>
      <c r="N205" s="168">
        <f>VLOOKUP($A$1,'GLOBAL INVOICE REGISTER'!$C205:$P689,14,FALSE)</f>
        <v>42635</v>
      </c>
      <c r="O205">
        <f>VLOOKUP($A$1,'GLOBAL INVOICE REGISTER'!$C205:$Q689,15,FALSE)</f>
        <v>0</v>
      </c>
    </row>
    <row r="206" spans="1:15" x14ac:dyDescent="0.35">
      <c r="A206" t="str">
        <f>VLOOKUP($A$1,'GLOBAL INVOICE REGISTER'!C206:P690,1,FALSE)</f>
        <v>CERISE</v>
      </c>
      <c r="B206" t="str">
        <f>VLOOKUP($A$1,'GLOBAL INVOICE REGISTER'!C206:P690,2,FALSE)</f>
        <v>2016-08-040</v>
      </c>
      <c r="C206" t="str">
        <f>VLOOKUP($A$1,'GLOBAL INVOICE REGISTER'!$C206:$P690,3,FALSE)</f>
        <v>XAF</v>
      </c>
      <c r="D206" s="167">
        <f>VLOOKUP($A$1,'GLOBAL INVOICE REGISTER'!$C206:$P690,4,FALSE)</f>
        <v>1132446.27</v>
      </c>
      <c r="E206" s="168">
        <f>VLOOKUP($A$1,'GLOBAL INVOICE REGISTER'!$C206:$P690,5,FALSE)</f>
        <v>42606</v>
      </c>
      <c r="F206" s="168">
        <f>VLOOKUP($A$1,'GLOBAL INVOICE REGISTER'!$C206:$P690,6,FALSE)</f>
        <v>42666</v>
      </c>
      <c r="G206">
        <f>VLOOKUP($A$1,'GLOBAL INVOICE REGISTER'!$C206:$P690,7,FALSE)</f>
        <v>1608040</v>
      </c>
      <c r="H206" s="168">
        <f>VLOOKUP($A$1,'GLOBAL INVOICE REGISTER'!$C206:$P690,8,FALSE)</f>
        <v>42607</v>
      </c>
      <c r="I206" t="str">
        <f>VLOOKUP($A$1,'GLOBAL INVOICE REGISTER'!$C206:$P690,9,FALSE)</f>
        <v>XAF</v>
      </c>
      <c r="J206" s="167">
        <f>VLOOKUP($A$1,'GLOBAL INVOICE REGISTER'!$C206:$P690,10,FALSE)</f>
        <v>1132444.6299999999</v>
      </c>
      <c r="K206" s="167">
        <f>VLOOKUP($A$1,'GLOBAL INVOICE REGISTER'!$C206:$P690,11,FALSE)</f>
        <v>0</v>
      </c>
      <c r="L206" s="167">
        <f>VLOOKUP($A$1,'GLOBAL INVOICE REGISTER'!$C206:$P690,12,FALSE)</f>
        <v>1132444.6299999999</v>
      </c>
      <c r="M206" s="167">
        <f>VLOOKUP($A$1,'GLOBAL INVOICE REGISTER'!$C206:$P690,13,FALSE)</f>
        <v>2658565.7000000002</v>
      </c>
      <c r="N206" s="168">
        <f>VLOOKUP($A$1,'GLOBAL INVOICE REGISTER'!$C206:$P690,14,FALSE)</f>
        <v>42635</v>
      </c>
      <c r="O206">
        <f>VLOOKUP($A$1,'GLOBAL INVOICE REGISTER'!$C206:$Q690,15,FALSE)</f>
        <v>0</v>
      </c>
    </row>
    <row r="207" spans="1:15" x14ac:dyDescent="0.35">
      <c r="A207" t="str">
        <f>VLOOKUP($A$1,'GLOBAL INVOICE REGISTER'!C207:P691,1,FALSE)</f>
        <v>CERISE</v>
      </c>
      <c r="B207" t="str">
        <f>VLOOKUP($A$1,'GLOBAL INVOICE REGISTER'!C207:P691,2,FALSE)</f>
        <v>2016-08-040</v>
      </c>
      <c r="C207" t="str">
        <f>VLOOKUP($A$1,'GLOBAL INVOICE REGISTER'!$C207:$P691,3,FALSE)</f>
        <v>XAF</v>
      </c>
      <c r="D207" s="167">
        <f>VLOOKUP($A$1,'GLOBAL INVOICE REGISTER'!$C207:$P691,4,FALSE)</f>
        <v>1132446.27</v>
      </c>
      <c r="E207" s="168">
        <f>VLOOKUP($A$1,'GLOBAL INVOICE REGISTER'!$C207:$P691,5,FALSE)</f>
        <v>42606</v>
      </c>
      <c r="F207" s="168">
        <f>VLOOKUP($A$1,'GLOBAL INVOICE REGISTER'!$C207:$P691,6,FALSE)</f>
        <v>42666</v>
      </c>
      <c r="G207">
        <f>VLOOKUP($A$1,'GLOBAL INVOICE REGISTER'!$C207:$P691,7,FALSE)</f>
        <v>1608040</v>
      </c>
      <c r="H207" s="168">
        <f>VLOOKUP($A$1,'GLOBAL INVOICE REGISTER'!$C207:$P691,8,FALSE)</f>
        <v>42607</v>
      </c>
      <c r="I207" t="str">
        <f>VLOOKUP($A$1,'GLOBAL INVOICE REGISTER'!$C207:$P691,9,FALSE)</f>
        <v>XAF</v>
      </c>
      <c r="J207" s="167">
        <f>VLOOKUP($A$1,'GLOBAL INVOICE REGISTER'!$C207:$P691,10,FALSE)</f>
        <v>1132444.6299999999</v>
      </c>
      <c r="K207" s="167">
        <f>VLOOKUP($A$1,'GLOBAL INVOICE REGISTER'!$C207:$P691,11,FALSE)</f>
        <v>0</v>
      </c>
      <c r="L207" s="167">
        <f>VLOOKUP($A$1,'GLOBAL INVOICE REGISTER'!$C207:$P691,12,FALSE)</f>
        <v>1132444.6299999999</v>
      </c>
      <c r="M207" s="167">
        <f>VLOOKUP($A$1,'GLOBAL INVOICE REGISTER'!$C207:$P691,13,FALSE)</f>
        <v>2658565.7000000002</v>
      </c>
      <c r="N207" s="168">
        <f>VLOOKUP($A$1,'GLOBAL INVOICE REGISTER'!$C207:$P691,14,FALSE)</f>
        <v>42635</v>
      </c>
      <c r="O207">
        <f>VLOOKUP($A$1,'GLOBAL INVOICE REGISTER'!$C207:$Q691,15,FALSE)</f>
        <v>0</v>
      </c>
    </row>
    <row r="208" spans="1:15" x14ac:dyDescent="0.35">
      <c r="A208" t="str">
        <f>VLOOKUP($A$1,'GLOBAL INVOICE REGISTER'!C208:P692,1,FALSE)</f>
        <v>CERISE</v>
      </c>
      <c r="B208" t="str">
        <f>VLOOKUP($A$1,'GLOBAL INVOICE REGISTER'!C208:P692,2,FALSE)</f>
        <v>2016-08-040</v>
      </c>
      <c r="C208" t="str">
        <f>VLOOKUP($A$1,'GLOBAL INVOICE REGISTER'!$C208:$P692,3,FALSE)</f>
        <v>XAF</v>
      </c>
      <c r="D208" s="167">
        <f>VLOOKUP($A$1,'GLOBAL INVOICE REGISTER'!$C208:$P692,4,FALSE)</f>
        <v>1132446.27</v>
      </c>
      <c r="E208" s="168">
        <f>VLOOKUP($A$1,'GLOBAL INVOICE REGISTER'!$C208:$P692,5,FALSE)</f>
        <v>42606</v>
      </c>
      <c r="F208" s="168">
        <f>VLOOKUP($A$1,'GLOBAL INVOICE REGISTER'!$C208:$P692,6,FALSE)</f>
        <v>42666</v>
      </c>
      <c r="G208">
        <f>VLOOKUP($A$1,'GLOBAL INVOICE REGISTER'!$C208:$P692,7,FALSE)</f>
        <v>1608040</v>
      </c>
      <c r="H208" s="168">
        <f>VLOOKUP($A$1,'GLOBAL INVOICE REGISTER'!$C208:$P692,8,FALSE)</f>
        <v>42607</v>
      </c>
      <c r="I208" t="str">
        <f>VLOOKUP($A$1,'GLOBAL INVOICE REGISTER'!$C208:$P692,9,FALSE)</f>
        <v>XAF</v>
      </c>
      <c r="J208" s="167">
        <f>VLOOKUP($A$1,'GLOBAL INVOICE REGISTER'!$C208:$P692,10,FALSE)</f>
        <v>1132444.6299999999</v>
      </c>
      <c r="K208" s="167">
        <f>VLOOKUP($A$1,'GLOBAL INVOICE REGISTER'!$C208:$P692,11,FALSE)</f>
        <v>0</v>
      </c>
      <c r="L208" s="167">
        <f>VLOOKUP($A$1,'GLOBAL INVOICE REGISTER'!$C208:$P692,12,FALSE)</f>
        <v>1132444.6299999999</v>
      </c>
      <c r="M208" s="167">
        <f>VLOOKUP($A$1,'GLOBAL INVOICE REGISTER'!$C208:$P692,13,FALSE)</f>
        <v>2658565.7000000002</v>
      </c>
      <c r="N208" s="168">
        <f>VLOOKUP($A$1,'GLOBAL INVOICE REGISTER'!$C208:$P692,14,FALSE)</f>
        <v>42635</v>
      </c>
      <c r="O208">
        <f>VLOOKUP($A$1,'GLOBAL INVOICE REGISTER'!$C208:$Q692,15,FALSE)</f>
        <v>0</v>
      </c>
    </row>
    <row r="209" spans="1:15" x14ac:dyDescent="0.35">
      <c r="A209" t="str">
        <f>VLOOKUP($A$1,'GLOBAL INVOICE REGISTER'!C209:P693,1,FALSE)</f>
        <v>CERISE</v>
      </c>
      <c r="B209" t="str">
        <f>VLOOKUP($A$1,'GLOBAL INVOICE REGISTER'!C209:P693,2,FALSE)</f>
        <v>2016-08-040</v>
      </c>
      <c r="C209" t="str">
        <f>VLOOKUP($A$1,'GLOBAL INVOICE REGISTER'!$C209:$P693,3,FALSE)</f>
        <v>XAF</v>
      </c>
      <c r="D209" s="167">
        <f>VLOOKUP($A$1,'GLOBAL INVOICE REGISTER'!$C209:$P693,4,FALSE)</f>
        <v>1132446.27</v>
      </c>
      <c r="E209" s="168">
        <f>VLOOKUP($A$1,'GLOBAL INVOICE REGISTER'!$C209:$P693,5,FALSE)</f>
        <v>42606</v>
      </c>
      <c r="F209" s="168">
        <f>VLOOKUP($A$1,'GLOBAL INVOICE REGISTER'!$C209:$P693,6,FALSE)</f>
        <v>42666</v>
      </c>
      <c r="G209">
        <f>VLOOKUP($A$1,'GLOBAL INVOICE REGISTER'!$C209:$P693,7,FALSE)</f>
        <v>1608040</v>
      </c>
      <c r="H209" s="168">
        <f>VLOOKUP($A$1,'GLOBAL INVOICE REGISTER'!$C209:$P693,8,FALSE)</f>
        <v>42607</v>
      </c>
      <c r="I209" t="str">
        <f>VLOOKUP($A$1,'GLOBAL INVOICE REGISTER'!$C209:$P693,9,FALSE)</f>
        <v>XAF</v>
      </c>
      <c r="J209" s="167">
        <f>VLOOKUP($A$1,'GLOBAL INVOICE REGISTER'!$C209:$P693,10,FALSE)</f>
        <v>1132444.6299999999</v>
      </c>
      <c r="K209" s="167">
        <f>VLOOKUP($A$1,'GLOBAL INVOICE REGISTER'!$C209:$P693,11,FALSE)</f>
        <v>0</v>
      </c>
      <c r="L209" s="167">
        <f>VLOOKUP($A$1,'GLOBAL INVOICE REGISTER'!$C209:$P693,12,FALSE)</f>
        <v>1132444.6299999999</v>
      </c>
      <c r="M209" s="167">
        <f>VLOOKUP($A$1,'GLOBAL INVOICE REGISTER'!$C209:$P693,13,FALSE)</f>
        <v>2658565.7000000002</v>
      </c>
      <c r="N209" s="168">
        <f>VLOOKUP($A$1,'GLOBAL INVOICE REGISTER'!$C209:$P693,14,FALSE)</f>
        <v>42635</v>
      </c>
      <c r="O209">
        <f>VLOOKUP($A$1,'GLOBAL INVOICE REGISTER'!$C209:$Q693,15,FALSE)</f>
        <v>0</v>
      </c>
    </row>
    <row r="210" spans="1:15" x14ac:dyDescent="0.35">
      <c r="A210" t="str">
        <f>VLOOKUP($A$1,'GLOBAL INVOICE REGISTER'!C210:P694,1,FALSE)</f>
        <v>CERISE</v>
      </c>
      <c r="B210" t="str">
        <f>VLOOKUP($A$1,'GLOBAL INVOICE REGISTER'!C210:P694,2,FALSE)</f>
        <v>2016-08-040</v>
      </c>
      <c r="C210" t="str">
        <f>VLOOKUP($A$1,'GLOBAL INVOICE REGISTER'!$C210:$P694,3,FALSE)</f>
        <v>XAF</v>
      </c>
      <c r="D210" s="167">
        <f>VLOOKUP($A$1,'GLOBAL INVOICE REGISTER'!$C210:$P694,4,FALSE)</f>
        <v>1132446.27</v>
      </c>
      <c r="E210" s="168">
        <f>VLOOKUP($A$1,'GLOBAL INVOICE REGISTER'!$C210:$P694,5,FALSE)</f>
        <v>42606</v>
      </c>
      <c r="F210" s="168">
        <f>VLOOKUP($A$1,'GLOBAL INVOICE REGISTER'!$C210:$P694,6,FALSE)</f>
        <v>42666</v>
      </c>
      <c r="G210">
        <f>VLOOKUP($A$1,'GLOBAL INVOICE REGISTER'!$C210:$P694,7,FALSE)</f>
        <v>1608040</v>
      </c>
      <c r="H210" s="168">
        <f>VLOOKUP($A$1,'GLOBAL INVOICE REGISTER'!$C210:$P694,8,FALSE)</f>
        <v>42607</v>
      </c>
      <c r="I210" t="str">
        <f>VLOOKUP($A$1,'GLOBAL INVOICE REGISTER'!$C210:$P694,9,FALSE)</f>
        <v>XAF</v>
      </c>
      <c r="J210" s="167">
        <f>VLOOKUP($A$1,'GLOBAL INVOICE REGISTER'!$C210:$P694,10,FALSE)</f>
        <v>1132444.6299999999</v>
      </c>
      <c r="K210" s="167">
        <f>VLOOKUP($A$1,'GLOBAL INVOICE REGISTER'!$C210:$P694,11,FALSE)</f>
        <v>0</v>
      </c>
      <c r="L210" s="167">
        <f>VLOOKUP($A$1,'GLOBAL INVOICE REGISTER'!$C210:$P694,12,FALSE)</f>
        <v>1132444.6299999999</v>
      </c>
      <c r="M210" s="167">
        <f>VLOOKUP($A$1,'GLOBAL INVOICE REGISTER'!$C210:$P694,13,FALSE)</f>
        <v>2658565.7000000002</v>
      </c>
      <c r="N210" s="168">
        <f>VLOOKUP($A$1,'GLOBAL INVOICE REGISTER'!$C210:$P694,14,FALSE)</f>
        <v>42635</v>
      </c>
      <c r="O210">
        <f>VLOOKUP($A$1,'GLOBAL INVOICE REGISTER'!$C210:$Q694,15,FALSE)</f>
        <v>0</v>
      </c>
    </row>
    <row r="211" spans="1:15" x14ac:dyDescent="0.35">
      <c r="A211" t="str">
        <f>VLOOKUP($A$1,'GLOBAL INVOICE REGISTER'!C211:P695,1,FALSE)</f>
        <v>CERISE</v>
      </c>
      <c r="B211" t="str">
        <f>VLOOKUP($A$1,'GLOBAL INVOICE REGISTER'!C211:P695,2,FALSE)</f>
        <v>2016-08-040</v>
      </c>
      <c r="C211" t="str">
        <f>VLOOKUP($A$1,'GLOBAL INVOICE REGISTER'!$C211:$P695,3,FALSE)</f>
        <v>XAF</v>
      </c>
      <c r="D211" s="167">
        <f>VLOOKUP($A$1,'GLOBAL INVOICE REGISTER'!$C211:$P695,4,FALSE)</f>
        <v>1132446.27</v>
      </c>
      <c r="E211" s="168">
        <f>VLOOKUP($A$1,'GLOBAL INVOICE REGISTER'!$C211:$P695,5,FALSE)</f>
        <v>42606</v>
      </c>
      <c r="F211" s="168">
        <f>VLOOKUP($A$1,'GLOBAL INVOICE REGISTER'!$C211:$P695,6,FALSE)</f>
        <v>42666</v>
      </c>
      <c r="G211">
        <f>VLOOKUP($A$1,'GLOBAL INVOICE REGISTER'!$C211:$P695,7,FALSE)</f>
        <v>1608040</v>
      </c>
      <c r="H211" s="168">
        <f>VLOOKUP($A$1,'GLOBAL INVOICE REGISTER'!$C211:$P695,8,FALSE)</f>
        <v>42607</v>
      </c>
      <c r="I211" t="str">
        <f>VLOOKUP($A$1,'GLOBAL INVOICE REGISTER'!$C211:$P695,9,FALSE)</f>
        <v>XAF</v>
      </c>
      <c r="J211" s="167">
        <f>VLOOKUP($A$1,'GLOBAL INVOICE REGISTER'!$C211:$P695,10,FALSE)</f>
        <v>1132444.6299999999</v>
      </c>
      <c r="K211" s="167">
        <f>VLOOKUP($A$1,'GLOBAL INVOICE REGISTER'!$C211:$P695,11,FALSE)</f>
        <v>0</v>
      </c>
      <c r="L211" s="167">
        <f>VLOOKUP($A$1,'GLOBAL INVOICE REGISTER'!$C211:$P695,12,FALSE)</f>
        <v>1132444.6299999999</v>
      </c>
      <c r="M211" s="167">
        <f>VLOOKUP($A$1,'GLOBAL INVOICE REGISTER'!$C211:$P695,13,FALSE)</f>
        <v>2658565.7000000002</v>
      </c>
      <c r="N211" s="168">
        <f>VLOOKUP($A$1,'GLOBAL INVOICE REGISTER'!$C211:$P695,14,FALSE)</f>
        <v>42635</v>
      </c>
      <c r="O211">
        <f>VLOOKUP($A$1,'GLOBAL INVOICE REGISTER'!$C211:$Q695,15,FALSE)</f>
        <v>0</v>
      </c>
    </row>
    <row r="212" spans="1:15" x14ac:dyDescent="0.35">
      <c r="A212" t="str">
        <f>VLOOKUP($A$1,'GLOBAL INVOICE REGISTER'!C212:P696,1,FALSE)</f>
        <v>CERISE</v>
      </c>
      <c r="B212" t="str">
        <f>VLOOKUP($A$1,'GLOBAL INVOICE REGISTER'!C212:P696,2,FALSE)</f>
        <v>2016-08-040</v>
      </c>
      <c r="C212" t="str">
        <f>VLOOKUP($A$1,'GLOBAL INVOICE REGISTER'!$C212:$P696,3,FALSE)</f>
        <v>XAF</v>
      </c>
      <c r="D212" s="167">
        <f>VLOOKUP($A$1,'GLOBAL INVOICE REGISTER'!$C212:$P696,4,FALSE)</f>
        <v>1132446.27</v>
      </c>
      <c r="E212" s="168">
        <f>VLOOKUP($A$1,'GLOBAL INVOICE REGISTER'!$C212:$P696,5,FALSE)</f>
        <v>42606</v>
      </c>
      <c r="F212" s="168">
        <f>VLOOKUP($A$1,'GLOBAL INVOICE REGISTER'!$C212:$P696,6,FALSE)</f>
        <v>42666</v>
      </c>
      <c r="G212">
        <f>VLOOKUP($A$1,'GLOBAL INVOICE REGISTER'!$C212:$P696,7,FALSE)</f>
        <v>1608040</v>
      </c>
      <c r="H212" s="168">
        <f>VLOOKUP($A$1,'GLOBAL INVOICE REGISTER'!$C212:$P696,8,FALSE)</f>
        <v>42607</v>
      </c>
      <c r="I212" t="str">
        <f>VLOOKUP($A$1,'GLOBAL INVOICE REGISTER'!$C212:$P696,9,FALSE)</f>
        <v>XAF</v>
      </c>
      <c r="J212" s="167">
        <f>VLOOKUP($A$1,'GLOBAL INVOICE REGISTER'!$C212:$P696,10,FALSE)</f>
        <v>1132444.6299999999</v>
      </c>
      <c r="K212" s="167">
        <f>VLOOKUP($A$1,'GLOBAL INVOICE REGISTER'!$C212:$P696,11,FALSE)</f>
        <v>0</v>
      </c>
      <c r="L212" s="167">
        <f>VLOOKUP($A$1,'GLOBAL INVOICE REGISTER'!$C212:$P696,12,FALSE)</f>
        <v>1132444.6299999999</v>
      </c>
      <c r="M212" s="167">
        <f>VLOOKUP($A$1,'GLOBAL INVOICE REGISTER'!$C212:$P696,13,FALSE)</f>
        <v>2658565.7000000002</v>
      </c>
      <c r="N212" s="168">
        <f>VLOOKUP($A$1,'GLOBAL INVOICE REGISTER'!$C212:$P696,14,FALSE)</f>
        <v>42635</v>
      </c>
      <c r="O212">
        <f>VLOOKUP($A$1,'GLOBAL INVOICE REGISTER'!$C212:$Q696,15,FALSE)</f>
        <v>0</v>
      </c>
    </row>
    <row r="213" spans="1:15" x14ac:dyDescent="0.35">
      <c r="A213" t="str">
        <f>VLOOKUP($A$1,'GLOBAL INVOICE REGISTER'!C213:P697,1,FALSE)</f>
        <v>CERISE</v>
      </c>
      <c r="B213" t="str">
        <f>VLOOKUP($A$1,'GLOBAL INVOICE REGISTER'!C213:P697,2,FALSE)</f>
        <v>2016-08-040</v>
      </c>
      <c r="C213" t="str">
        <f>VLOOKUP($A$1,'GLOBAL INVOICE REGISTER'!$C213:$P697,3,FALSE)</f>
        <v>XAF</v>
      </c>
      <c r="D213" s="167">
        <f>VLOOKUP($A$1,'GLOBAL INVOICE REGISTER'!$C213:$P697,4,FALSE)</f>
        <v>1132446.27</v>
      </c>
      <c r="E213" s="168">
        <f>VLOOKUP($A$1,'GLOBAL INVOICE REGISTER'!$C213:$P697,5,FALSE)</f>
        <v>42606</v>
      </c>
      <c r="F213" s="168">
        <f>VLOOKUP($A$1,'GLOBAL INVOICE REGISTER'!$C213:$P697,6,FALSE)</f>
        <v>42666</v>
      </c>
      <c r="G213">
        <f>VLOOKUP($A$1,'GLOBAL INVOICE REGISTER'!$C213:$P697,7,FALSE)</f>
        <v>1608040</v>
      </c>
      <c r="H213" s="168">
        <f>VLOOKUP($A$1,'GLOBAL INVOICE REGISTER'!$C213:$P697,8,FALSE)</f>
        <v>42607</v>
      </c>
      <c r="I213" t="str">
        <f>VLOOKUP($A$1,'GLOBAL INVOICE REGISTER'!$C213:$P697,9,FALSE)</f>
        <v>XAF</v>
      </c>
      <c r="J213" s="167">
        <f>VLOOKUP($A$1,'GLOBAL INVOICE REGISTER'!$C213:$P697,10,FALSE)</f>
        <v>1132444.6299999999</v>
      </c>
      <c r="K213" s="167">
        <f>VLOOKUP($A$1,'GLOBAL INVOICE REGISTER'!$C213:$P697,11,FALSE)</f>
        <v>0</v>
      </c>
      <c r="L213" s="167">
        <f>VLOOKUP($A$1,'GLOBAL INVOICE REGISTER'!$C213:$P697,12,FALSE)</f>
        <v>1132444.6299999999</v>
      </c>
      <c r="M213" s="167">
        <f>VLOOKUP($A$1,'GLOBAL INVOICE REGISTER'!$C213:$P697,13,FALSE)</f>
        <v>2658565.7000000002</v>
      </c>
      <c r="N213" s="168">
        <f>VLOOKUP($A$1,'GLOBAL INVOICE REGISTER'!$C213:$P697,14,FALSE)</f>
        <v>42635</v>
      </c>
      <c r="O213">
        <f>VLOOKUP($A$1,'GLOBAL INVOICE REGISTER'!$C213:$Q697,15,FALSE)</f>
        <v>0</v>
      </c>
    </row>
    <row r="214" spans="1:15" x14ac:dyDescent="0.35">
      <c r="A214" t="str">
        <f>VLOOKUP($A$1,'GLOBAL INVOICE REGISTER'!C214:P698,1,FALSE)</f>
        <v>CERISE</v>
      </c>
      <c r="B214" t="str">
        <f>VLOOKUP($A$1,'GLOBAL INVOICE REGISTER'!C214:P698,2,FALSE)</f>
        <v>2016-08-040</v>
      </c>
      <c r="C214" t="str">
        <f>VLOOKUP($A$1,'GLOBAL INVOICE REGISTER'!$C214:$P698,3,FALSE)</f>
        <v>XAF</v>
      </c>
      <c r="D214" s="167">
        <f>VLOOKUP($A$1,'GLOBAL INVOICE REGISTER'!$C214:$P698,4,FALSE)</f>
        <v>1132446.27</v>
      </c>
      <c r="E214" s="168">
        <f>VLOOKUP($A$1,'GLOBAL INVOICE REGISTER'!$C214:$P698,5,FALSE)</f>
        <v>42606</v>
      </c>
      <c r="F214" s="168">
        <f>VLOOKUP($A$1,'GLOBAL INVOICE REGISTER'!$C214:$P698,6,FALSE)</f>
        <v>42666</v>
      </c>
      <c r="G214">
        <f>VLOOKUP($A$1,'GLOBAL INVOICE REGISTER'!$C214:$P698,7,FALSE)</f>
        <v>1608040</v>
      </c>
      <c r="H214" s="168">
        <f>VLOOKUP($A$1,'GLOBAL INVOICE REGISTER'!$C214:$P698,8,FALSE)</f>
        <v>42607</v>
      </c>
      <c r="I214" t="str">
        <f>VLOOKUP($A$1,'GLOBAL INVOICE REGISTER'!$C214:$P698,9,FALSE)</f>
        <v>XAF</v>
      </c>
      <c r="J214" s="167">
        <f>VLOOKUP($A$1,'GLOBAL INVOICE REGISTER'!$C214:$P698,10,FALSE)</f>
        <v>1132444.6299999999</v>
      </c>
      <c r="K214" s="167">
        <f>VLOOKUP($A$1,'GLOBAL INVOICE REGISTER'!$C214:$P698,11,FALSE)</f>
        <v>0</v>
      </c>
      <c r="L214" s="167">
        <f>VLOOKUP($A$1,'GLOBAL INVOICE REGISTER'!$C214:$P698,12,FALSE)</f>
        <v>1132444.6299999999</v>
      </c>
      <c r="M214" s="167">
        <f>VLOOKUP($A$1,'GLOBAL INVOICE REGISTER'!$C214:$P698,13,FALSE)</f>
        <v>2658565.7000000002</v>
      </c>
      <c r="N214" s="168">
        <f>VLOOKUP($A$1,'GLOBAL INVOICE REGISTER'!$C214:$P698,14,FALSE)</f>
        <v>42635</v>
      </c>
      <c r="O214">
        <f>VLOOKUP($A$1,'GLOBAL INVOICE REGISTER'!$C214:$Q698,15,FALSE)</f>
        <v>0</v>
      </c>
    </row>
    <row r="215" spans="1:15" x14ac:dyDescent="0.35">
      <c r="A215" t="str">
        <f>VLOOKUP($A$1,'GLOBAL INVOICE REGISTER'!C215:P699,1,FALSE)</f>
        <v>CERISE</v>
      </c>
      <c r="B215" t="str">
        <f>VLOOKUP($A$1,'GLOBAL INVOICE REGISTER'!C215:P699,2,FALSE)</f>
        <v>2016-08-040</v>
      </c>
      <c r="C215" t="str">
        <f>VLOOKUP($A$1,'GLOBAL INVOICE REGISTER'!$C215:$P699,3,FALSE)</f>
        <v>XAF</v>
      </c>
      <c r="D215" s="167">
        <f>VLOOKUP($A$1,'GLOBAL INVOICE REGISTER'!$C215:$P699,4,FALSE)</f>
        <v>1132446.27</v>
      </c>
      <c r="E215" s="168">
        <f>VLOOKUP($A$1,'GLOBAL INVOICE REGISTER'!$C215:$P699,5,FALSE)</f>
        <v>42606</v>
      </c>
      <c r="F215" s="168">
        <f>VLOOKUP($A$1,'GLOBAL INVOICE REGISTER'!$C215:$P699,6,FALSE)</f>
        <v>42666</v>
      </c>
      <c r="G215">
        <f>VLOOKUP($A$1,'GLOBAL INVOICE REGISTER'!$C215:$P699,7,FALSE)</f>
        <v>1608040</v>
      </c>
      <c r="H215" s="168">
        <f>VLOOKUP($A$1,'GLOBAL INVOICE REGISTER'!$C215:$P699,8,FALSE)</f>
        <v>42607</v>
      </c>
      <c r="I215" t="str">
        <f>VLOOKUP($A$1,'GLOBAL INVOICE REGISTER'!$C215:$P699,9,FALSE)</f>
        <v>XAF</v>
      </c>
      <c r="J215" s="167">
        <f>VLOOKUP($A$1,'GLOBAL INVOICE REGISTER'!$C215:$P699,10,FALSE)</f>
        <v>1132444.6299999999</v>
      </c>
      <c r="K215" s="167">
        <f>VLOOKUP($A$1,'GLOBAL INVOICE REGISTER'!$C215:$P699,11,FALSE)</f>
        <v>0</v>
      </c>
      <c r="L215" s="167">
        <f>VLOOKUP($A$1,'GLOBAL INVOICE REGISTER'!$C215:$P699,12,FALSE)</f>
        <v>1132444.6299999999</v>
      </c>
      <c r="M215" s="167">
        <f>VLOOKUP($A$1,'GLOBAL INVOICE REGISTER'!$C215:$P699,13,FALSE)</f>
        <v>2658565.7000000002</v>
      </c>
      <c r="N215" s="168">
        <f>VLOOKUP($A$1,'GLOBAL INVOICE REGISTER'!$C215:$P699,14,FALSE)</f>
        <v>42635</v>
      </c>
      <c r="O215">
        <f>VLOOKUP($A$1,'GLOBAL INVOICE REGISTER'!$C215:$Q699,15,FALSE)</f>
        <v>0</v>
      </c>
    </row>
    <row r="216" spans="1:15" x14ac:dyDescent="0.35">
      <c r="A216" t="str">
        <f>VLOOKUP($A$1,'GLOBAL INVOICE REGISTER'!C216:P700,1,FALSE)</f>
        <v>CERISE</v>
      </c>
      <c r="B216" t="str">
        <f>VLOOKUP($A$1,'GLOBAL INVOICE REGISTER'!C216:P700,2,FALSE)</f>
        <v>2016-08-041</v>
      </c>
      <c r="C216" t="str">
        <f>VLOOKUP($A$1,'GLOBAL INVOICE REGISTER'!$C216:$P700,3,FALSE)</f>
        <v>XAF</v>
      </c>
      <c r="D216" s="167">
        <f>VLOOKUP($A$1,'GLOBAL INVOICE REGISTER'!$C216:$P700,4,FALSE)</f>
        <v>283476.17</v>
      </c>
      <c r="E216" s="168">
        <f>VLOOKUP($A$1,'GLOBAL INVOICE REGISTER'!$C216:$P700,5,FALSE)</f>
        <v>42606</v>
      </c>
      <c r="F216" s="168">
        <f>VLOOKUP($A$1,'GLOBAL INVOICE REGISTER'!$C216:$P700,6,FALSE)</f>
        <v>42666</v>
      </c>
      <c r="G216">
        <f>VLOOKUP($A$1,'GLOBAL INVOICE REGISTER'!$C216:$P700,7,FALSE)</f>
        <v>1608041</v>
      </c>
      <c r="H216" s="168">
        <f>VLOOKUP($A$1,'GLOBAL INVOICE REGISTER'!$C216:$P700,8,FALSE)</f>
        <v>42607</v>
      </c>
      <c r="I216" t="str">
        <f>VLOOKUP($A$1,'GLOBAL INVOICE REGISTER'!$C216:$P700,9,FALSE)</f>
        <v>XAF</v>
      </c>
      <c r="J216" s="167">
        <f>VLOOKUP($A$1,'GLOBAL INVOICE REGISTER'!$C216:$P700,10,FALSE)</f>
        <v>283471.14</v>
      </c>
      <c r="K216" s="167">
        <f>VLOOKUP($A$1,'GLOBAL INVOICE REGISTER'!$C216:$P700,11,FALSE)</f>
        <v>0</v>
      </c>
      <c r="L216" s="167">
        <f>VLOOKUP($A$1,'GLOBAL INVOICE REGISTER'!$C216:$P700,12,FALSE)</f>
        <v>283471.14</v>
      </c>
      <c r="M216" s="167">
        <f>VLOOKUP($A$1,'GLOBAL INVOICE REGISTER'!$C216:$P700,13,FALSE)</f>
        <v>2658565.7000000002</v>
      </c>
      <c r="N216" s="168">
        <f>VLOOKUP($A$1,'GLOBAL INVOICE REGISTER'!$C216:$P700,14,FALSE)</f>
        <v>42635</v>
      </c>
      <c r="O216">
        <f>VLOOKUP($A$1,'GLOBAL INVOICE REGISTER'!$C216:$Q700,15,FALSE)</f>
        <v>0</v>
      </c>
    </row>
    <row r="217" spans="1:15" x14ac:dyDescent="0.35">
      <c r="A217" t="str">
        <f>VLOOKUP($A$1,'GLOBAL INVOICE REGISTER'!C217:P701,1,FALSE)</f>
        <v>CERISE</v>
      </c>
      <c r="B217" t="str">
        <f>VLOOKUP($A$1,'GLOBAL INVOICE REGISTER'!C217:P701,2,FALSE)</f>
        <v>2016-08-042</v>
      </c>
      <c r="C217" t="str">
        <f>VLOOKUP($A$1,'GLOBAL INVOICE REGISTER'!$C217:$P701,3,FALSE)</f>
        <v>XAF</v>
      </c>
      <c r="D217" s="167">
        <f>VLOOKUP($A$1,'GLOBAL INVOICE REGISTER'!$C217:$P701,4,FALSE)</f>
        <v>56689.67</v>
      </c>
      <c r="E217" s="168">
        <f>VLOOKUP($A$1,'GLOBAL INVOICE REGISTER'!$C217:$P701,5,FALSE)</f>
        <v>42606</v>
      </c>
      <c r="F217" s="168">
        <f>VLOOKUP($A$1,'GLOBAL INVOICE REGISTER'!$C217:$P701,6,FALSE)</f>
        <v>42666</v>
      </c>
      <c r="G217">
        <f>VLOOKUP($A$1,'GLOBAL INVOICE REGISTER'!$C217:$P701,7,FALSE)</f>
        <v>1608042</v>
      </c>
      <c r="H217" s="168">
        <f>VLOOKUP($A$1,'GLOBAL INVOICE REGISTER'!$C217:$P701,8,FALSE)</f>
        <v>42607</v>
      </c>
      <c r="I217" t="str">
        <f>VLOOKUP($A$1,'GLOBAL INVOICE REGISTER'!$C217:$P701,9,FALSE)</f>
        <v>XAF</v>
      </c>
      <c r="J217" s="167">
        <f>VLOOKUP($A$1,'GLOBAL INVOICE REGISTER'!$C217:$P701,10,FALSE)</f>
        <v>56694.23</v>
      </c>
      <c r="K217" s="167">
        <f>VLOOKUP($A$1,'GLOBAL INVOICE REGISTER'!$C217:$P701,11,FALSE)</f>
        <v>0</v>
      </c>
      <c r="L217" s="167">
        <f>VLOOKUP($A$1,'GLOBAL INVOICE REGISTER'!$C217:$P701,12,FALSE)</f>
        <v>56694.23</v>
      </c>
      <c r="M217" s="167">
        <f>VLOOKUP($A$1,'GLOBAL INVOICE REGISTER'!$C217:$P701,13,FALSE)</f>
        <v>2658565.7000000002</v>
      </c>
      <c r="N217" s="168">
        <f>VLOOKUP($A$1,'GLOBAL INVOICE REGISTER'!$C217:$P701,14,FALSE)</f>
        <v>42635</v>
      </c>
      <c r="O217">
        <f>VLOOKUP($A$1,'GLOBAL INVOICE REGISTER'!$C217:$Q701,15,FALSE)</f>
        <v>0</v>
      </c>
    </row>
    <row r="218" spans="1:15" x14ac:dyDescent="0.35">
      <c r="A218" t="str">
        <f>VLOOKUP($A$1,'GLOBAL INVOICE REGISTER'!C218:P702,1,FALSE)</f>
        <v>CERISE</v>
      </c>
      <c r="B218" t="str">
        <f>VLOOKUP($A$1,'GLOBAL INVOICE REGISTER'!C218:P702,2,FALSE)</f>
        <v>2016-08-043</v>
      </c>
      <c r="C218" t="str">
        <f>VLOOKUP($A$1,'GLOBAL INVOICE REGISTER'!$C218:$P702,3,FALSE)</f>
        <v>XAF</v>
      </c>
      <c r="D218" s="167">
        <f>VLOOKUP($A$1,'GLOBAL INVOICE REGISTER'!$C218:$P702,4,FALSE)</f>
        <v>72907.66</v>
      </c>
      <c r="E218" s="168">
        <f>VLOOKUP($A$1,'GLOBAL INVOICE REGISTER'!$C218:$P702,5,FALSE)</f>
        <v>42606</v>
      </c>
      <c r="F218" s="168">
        <f>VLOOKUP($A$1,'GLOBAL INVOICE REGISTER'!$C218:$P702,6,FALSE)</f>
        <v>42666</v>
      </c>
      <c r="G218">
        <f>VLOOKUP($A$1,'GLOBAL INVOICE REGISTER'!$C218:$P702,7,FALSE)</f>
        <v>1608043</v>
      </c>
      <c r="H218" s="168">
        <f>VLOOKUP($A$1,'GLOBAL INVOICE REGISTER'!$C218:$P702,8,FALSE)</f>
        <v>42607</v>
      </c>
      <c r="I218" t="str">
        <f>VLOOKUP($A$1,'GLOBAL INVOICE REGISTER'!$C218:$P702,9,FALSE)</f>
        <v>XAF</v>
      </c>
      <c r="J218" s="167">
        <f>VLOOKUP($A$1,'GLOBAL INVOICE REGISTER'!$C218:$P702,10,FALSE)</f>
        <v>72908.490000000005</v>
      </c>
      <c r="K218" s="167">
        <f>VLOOKUP($A$1,'GLOBAL INVOICE REGISTER'!$C218:$P702,11,FALSE)</f>
        <v>0</v>
      </c>
      <c r="L218" s="167">
        <f>VLOOKUP($A$1,'GLOBAL INVOICE REGISTER'!$C218:$P702,12,FALSE)</f>
        <v>72908.490000000005</v>
      </c>
      <c r="M218" s="167">
        <f>VLOOKUP($A$1,'GLOBAL INVOICE REGISTER'!$C218:$P702,13,FALSE)</f>
        <v>2658565.7000000002</v>
      </c>
      <c r="N218" s="168">
        <f>VLOOKUP($A$1,'GLOBAL INVOICE REGISTER'!$C218:$P702,14,FALSE)</f>
        <v>42635</v>
      </c>
      <c r="O218">
        <f>VLOOKUP($A$1,'GLOBAL INVOICE REGISTER'!$C218:$Q702,15,FALSE)</f>
        <v>0</v>
      </c>
    </row>
    <row r="219" spans="1:15" x14ac:dyDescent="0.35">
      <c r="A219" t="str">
        <f>VLOOKUP($A$1,'GLOBAL INVOICE REGISTER'!C219:P703,1,FALSE)</f>
        <v>CERISE</v>
      </c>
      <c r="B219" t="str">
        <f>VLOOKUP($A$1,'GLOBAL INVOICE REGISTER'!C219:P703,2,FALSE)</f>
        <v>2016-08-044</v>
      </c>
      <c r="C219" t="str">
        <f>VLOOKUP($A$1,'GLOBAL INVOICE REGISTER'!$C219:$P703,3,FALSE)</f>
        <v>XAF</v>
      </c>
      <c r="D219" s="167">
        <f>VLOOKUP($A$1,'GLOBAL INVOICE REGISTER'!$C219:$P703,4,FALSE)</f>
        <v>211230.84</v>
      </c>
      <c r="E219" s="168">
        <f>VLOOKUP($A$1,'GLOBAL INVOICE REGISTER'!$C219:$P703,5,FALSE)</f>
        <v>42606</v>
      </c>
      <c r="F219" s="168">
        <f>VLOOKUP($A$1,'GLOBAL INVOICE REGISTER'!$C219:$P703,6,FALSE)</f>
        <v>42666</v>
      </c>
      <c r="G219">
        <f>VLOOKUP($A$1,'GLOBAL INVOICE REGISTER'!$C219:$P703,7,FALSE)</f>
        <v>1608044</v>
      </c>
      <c r="H219" s="168">
        <f>VLOOKUP($A$1,'GLOBAL INVOICE REGISTER'!$C219:$P703,8,FALSE)</f>
        <v>42607</v>
      </c>
      <c r="I219" t="str">
        <f>VLOOKUP($A$1,'GLOBAL INVOICE REGISTER'!$C219:$P703,9,FALSE)</f>
        <v>XAF</v>
      </c>
      <c r="J219" s="167">
        <f>VLOOKUP($A$1,'GLOBAL INVOICE REGISTER'!$C219:$P703,10,FALSE)</f>
        <v>211230.7</v>
      </c>
      <c r="K219" s="167">
        <f>VLOOKUP($A$1,'GLOBAL INVOICE REGISTER'!$C219:$P703,11,FALSE)</f>
        <v>0</v>
      </c>
      <c r="L219" s="167">
        <f>VLOOKUP($A$1,'GLOBAL INVOICE REGISTER'!$C219:$P703,12,FALSE)</f>
        <v>211230.7</v>
      </c>
      <c r="M219" s="167">
        <f>VLOOKUP($A$1,'GLOBAL INVOICE REGISTER'!$C219:$P703,13,FALSE)</f>
        <v>2658565.7000000002</v>
      </c>
      <c r="N219" s="168">
        <f>VLOOKUP($A$1,'GLOBAL INVOICE REGISTER'!$C219:$P703,14,FALSE)</f>
        <v>42635</v>
      </c>
      <c r="O219">
        <f>VLOOKUP($A$1,'GLOBAL INVOICE REGISTER'!$C219:$Q703,15,FALSE)</f>
        <v>0</v>
      </c>
    </row>
    <row r="220" spans="1:15" x14ac:dyDescent="0.35">
      <c r="A220" t="str">
        <f>VLOOKUP($A$1,'GLOBAL INVOICE REGISTER'!C220:P704,1,FALSE)</f>
        <v>CERISE</v>
      </c>
      <c r="B220" t="str">
        <f>VLOOKUP($A$1,'GLOBAL INVOICE REGISTER'!C220:P704,2,FALSE)</f>
        <v>2016-08-045</v>
      </c>
      <c r="C220" t="str">
        <f>VLOOKUP($A$1,'GLOBAL INVOICE REGISTER'!$C220:$P704,3,FALSE)</f>
        <v>XAF</v>
      </c>
      <c r="D220" s="167">
        <f>VLOOKUP($A$1,'GLOBAL INVOICE REGISTER'!$C220:$P704,4,FALSE)</f>
        <v>3570.59</v>
      </c>
      <c r="E220" s="168">
        <f>VLOOKUP($A$1,'GLOBAL INVOICE REGISTER'!$C220:$P704,5,FALSE)</f>
        <v>42606</v>
      </c>
      <c r="F220" s="168">
        <f>VLOOKUP($A$1,'GLOBAL INVOICE REGISTER'!$C220:$P704,6,FALSE)</f>
        <v>42666</v>
      </c>
      <c r="G220">
        <f>VLOOKUP($A$1,'GLOBAL INVOICE REGISTER'!$C220:$P704,7,FALSE)</f>
        <v>1608045</v>
      </c>
      <c r="H220" s="168">
        <f>VLOOKUP($A$1,'GLOBAL INVOICE REGISTER'!$C220:$P704,8,FALSE)</f>
        <v>42607</v>
      </c>
      <c r="I220" t="str">
        <f>VLOOKUP($A$1,'GLOBAL INVOICE REGISTER'!$C220:$P704,9,FALSE)</f>
        <v>XAF</v>
      </c>
      <c r="J220" s="167">
        <f>VLOOKUP($A$1,'GLOBAL INVOICE REGISTER'!$C220:$P704,10,FALSE)</f>
        <v>3571.52</v>
      </c>
      <c r="K220" s="167">
        <f>VLOOKUP($A$1,'GLOBAL INVOICE REGISTER'!$C220:$P704,11,FALSE)</f>
        <v>0</v>
      </c>
      <c r="L220" s="167">
        <f>VLOOKUP($A$1,'GLOBAL INVOICE REGISTER'!$C220:$P704,12,FALSE)</f>
        <v>3571.52</v>
      </c>
      <c r="M220" s="167">
        <f>VLOOKUP($A$1,'GLOBAL INVOICE REGISTER'!$C220:$P704,13,FALSE)</f>
        <v>2658565.7000000002</v>
      </c>
      <c r="N220" s="168">
        <f>VLOOKUP($A$1,'GLOBAL INVOICE REGISTER'!$C220:$P704,14,FALSE)</f>
        <v>42635</v>
      </c>
      <c r="O220">
        <f>VLOOKUP($A$1,'GLOBAL INVOICE REGISTER'!$C220:$Q704,15,FALSE)</f>
        <v>0</v>
      </c>
    </row>
    <row r="221" spans="1:15" x14ac:dyDescent="0.35">
      <c r="A221" t="str">
        <f>VLOOKUP($A$1,'GLOBAL INVOICE REGISTER'!C221:P705,1,FALSE)</f>
        <v>CERISE</v>
      </c>
      <c r="B221" t="str">
        <f>VLOOKUP($A$1,'GLOBAL INVOICE REGISTER'!C221:P705,2,FALSE)</f>
        <v>2016-08-046</v>
      </c>
      <c r="C221" t="str">
        <f>VLOOKUP($A$1,'GLOBAL INVOICE REGISTER'!$C221:$P705,3,FALSE)</f>
        <v>XAF</v>
      </c>
      <c r="D221" s="167">
        <f>VLOOKUP($A$1,'GLOBAL INVOICE REGISTER'!$C221:$P705,4,FALSE)</f>
        <v>188542.2</v>
      </c>
      <c r="E221" s="168">
        <f>VLOOKUP($A$1,'GLOBAL INVOICE REGISTER'!$C221:$P705,5,FALSE)</f>
        <v>42606</v>
      </c>
      <c r="F221" s="168">
        <f>VLOOKUP($A$1,'GLOBAL INVOICE REGISTER'!$C221:$P705,6,FALSE)</f>
        <v>42666</v>
      </c>
      <c r="G221">
        <f>VLOOKUP($A$1,'GLOBAL INVOICE REGISTER'!$C221:$P705,7,FALSE)</f>
        <v>1608046</v>
      </c>
      <c r="H221" s="168">
        <f>VLOOKUP($A$1,'GLOBAL INVOICE REGISTER'!$C221:$P705,8,FALSE)</f>
        <v>42607</v>
      </c>
      <c r="I221" t="str">
        <f>VLOOKUP($A$1,'GLOBAL INVOICE REGISTER'!$C221:$P705,9,FALSE)</f>
        <v>XAF</v>
      </c>
      <c r="J221" s="167">
        <f>VLOOKUP($A$1,'GLOBAL INVOICE REGISTER'!$C221:$P705,10,FALSE)</f>
        <v>188542.2</v>
      </c>
      <c r="K221" s="167">
        <f>VLOOKUP($A$1,'GLOBAL INVOICE REGISTER'!$C221:$P705,11,FALSE)</f>
        <v>0</v>
      </c>
      <c r="L221" s="167">
        <f>VLOOKUP($A$1,'GLOBAL INVOICE REGISTER'!$C221:$P705,12,FALSE)</f>
        <v>188542.2</v>
      </c>
      <c r="M221" s="167">
        <f>VLOOKUP($A$1,'GLOBAL INVOICE REGISTER'!$C221:$P705,13,FALSE)</f>
        <v>2658565.7000000002</v>
      </c>
      <c r="N221" s="168">
        <f>VLOOKUP($A$1,'GLOBAL INVOICE REGISTER'!$C221:$P705,14,FALSE)</f>
        <v>42635</v>
      </c>
      <c r="O221">
        <f>VLOOKUP($A$1,'GLOBAL INVOICE REGISTER'!$C221:$Q705,15,FALSE)</f>
        <v>0</v>
      </c>
    </row>
    <row r="222" spans="1:15" x14ac:dyDescent="0.35">
      <c r="A222" t="str">
        <f>VLOOKUP($A$1,'GLOBAL INVOICE REGISTER'!C222:P706,1,FALSE)</f>
        <v>CERISE</v>
      </c>
      <c r="B222" t="str">
        <f>VLOOKUP($A$1,'GLOBAL INVOICE REGISTER'!C222:P706,2,FALSE)</f>
        <v>2016-08-047</v>
      </c>
      <c r="C222" t="str">
        <f>VLOOKUP($A$1,'GLOBAL INVOICE REGISTER'!$C222:$P706,3,FALSE)</f>
        <v>XAF</v>
      </c>
      <c r="D222" s="167">
        <f>VLOOKUP($A$1,'GLOBAL INVOICE REGISTER'!$C222:$P706,4,FALSE)</f>
        <v>546384.42000000004</v>
      </c>
      <c r="E222" s="168">
        <f>VLOOKUP($A$1,'GLOBAL INVOICE REGISTER'!$C222:$P706,5,FALSE)</f>
        <v>42606</v>
      </c>
      <c r="F222" s="168">
        <f>VLOOKUP($A$1,'GLOBAL INVOICE REGISTER'!$C222:$P706,6,FALSE)</f>
        <v>42666</v>
      </c>
      <c r="G222">
        <f>VLOOKUP($A$1,'GLOBAL INVOICE REGISTER'!$C222:$P706,7,FALSE)</f>
        <v>1608047</v>
      </c>
      <c r="H222" s="168">
        <f>VLOOKUP($A$1,'GLOBAL INVOICE REGISTER'!$C222:$P706,8,FALSE)</f>
        <v>42607</v>
      </c>
      <c r="I222" t="str">
        <f>VLOOKUP($A$1,'GLOBAL INVOICE REGISTER'!$C222:$P706,9,FALSE)</f>
        <v>XAF</v>
      </c>
      <c r="J222" s="167">
        <f>VLOOKUP($A$1,'GLOBAL INVOICE REGISTER'!$C222:$P706,10,FALSE)</f>
        <v>546388.16</v>
      </c>
      <c r="K222" s="167">
        <f>VLOOKUP($A$1,'GLOBAL INVOICE REGISTER'!$C222:$P706,11,FALSE)</f>
        <v>0</v>
      </c>
      <c r="L222" s="167">
        <f>VLOOKUP($A$1,'GLOBAL INVOICE REGISTER'!$C222:$P706,12,FALSE)</f>
        <v>546388.16</v>
      </c>
      <c r="M222" s="167">
        <f>VLOOKUP($A$1,'GLOBAL INVOICE REGISTER'!$C222:$P706,13,FALSE)</f>
        <v>2658565.7000000002</v>
      </c>
      <c r="N222" s="168">
        <f>VLOOKUP($A$1,'GLOBAL INVOICE REGISTER'!$C222:$P706,14,FALSE)</f>
        <v>42635</v>
      </c>
      <c r="O222">
        <f>VLOOKUP($A$1,'GLOBAL INVOICE REGISTER'!$C222:$Q706,15,FALSE)</f>
        <v>0</v>
      </c>
    </row>
    <row r="223" spans="1:15" x14ac:dyDescent="0.35">
      <c r="A223" t="str">
        <f>VLOOKUP($A$1,'GLOBAL INVOICE REGISTER'!C223:P707,1,FALSE)</f>
        <v>CERISE</v>
      </c>
      <c r="B223" t="str">
        <f>VLOOKUP($A$1,'GLOBAL INVOICE REGISTER'!C223:P707,2,FALSE)</f>
        <v>2016-08-048</v>
      </c>
      <c r="C223" t="str">
        <f>VLOOKUP($A$1,'GLOBAL INVOICE REGISTER'!$C223:$P707,3,FALSE)</f>
        <v>XAF</v>
      </c>
      <c r="D223" s="167">
        <f>VLOOKUP($A$1,'GLOBAL INVOICE REGISTER'!$C223:$P707,4,FALSE)</f>
        <v>18208.68</v>
      </c>
      <c r="E223" s="168">
        <f>VLOOKUP($A$1,'GLOBAL INVOICE REGISTER'!$C223:$P707,5,FALSE)</f>
        <v>42606</v>
      </c>
      <c r="F223" s="168">
        <f>VLOOKUP($A$1,'GLOBAL INVOICE REGISTER'!$C223:$P707,6,FALSE)</f>
        <v>42666</v>
      </c>
      <c r="G223">
        <f>VLOOKUP($A$1,'GLOBAL INVOICE REGISTER'!$C223:$P707,7,FALSE)</f>
        <v>1608048</v>
      </c>
      <c r="H223" s="168">
        <f>VLOOKUP($A$1,'GLOBAL INVOICE REGISTER'!$C223:$P707,8,FALSE)</f>
        <v>42607</v>
      </c>
      <c r="I223" t="str">
        <f>VLOOKUP($A$1,'GLOBAL INVOICE REGISTER'!$C223:$P707,9,FALSE)</f>
        <v>XAF</v>
      </c>
      <c r="J223" s="167">
        <f>VLOOKUP($A$1,'GLOBAL INVOICE REGISTER'!$C223:$P707,10,FALSE)</f>
        <v>18204.63</v>
      </c>
      <c r="K223" s="167">
        <f>VLOOKUP($A$1,'GLOBAL INVOICE REGISTER'!$C223:$P707,11,FALSE)</f>
        <v>0</v>
      </c>
      <c r="L223" s="167">
        <f>VLOOKUP($A$1,'GLOBAL INVOICE REGISTER'!$C223:$P707,12,FALSE)</f>
        <v>18204.63</v>
      </c>
      <c r="M223" s="167">
        <f>VLOOKUP($A$1,'GLOBAL INVOICE REGISTER'!$C223:$P707,13,FALSE)</f>
        <v>2658565.7000000002</v>
      </c>
      <c r="N223" s="168">
        <f>VLOOKUP($A$1,'GLOBAL INVOICE REGISTER'!$C223:$P707,14,FALSE)</f>
        <v>42635</v>
      </c>
      <c r="O223">
        <f>VLOOKUP($A$1,'GLOBAL INVOICE REGISTER'!$C223:$Q707,15,FALSE)</f>
        <v>0</v>
      </c>
    </row>
    <row r="224" spans="1:15" x14ac:dyDescent="0.35">
      <c r="A224" t="str">
        <f>VLOOKUP($A$1,'GLOBAL INVOICE REGISTER'!C224:P708,1,FALSE)</f>
        <v>CERISE</v>
      </c>
      <c r="B224" t="str">
        <f>VLOOKUP($A$1,'GLOBAL INVOICE REGISTER'!C224:P708,2,FALSE)</f>
        <v>2016-08-049</v>
      </c>
      <c r="C224" t="str">
        <f>VLOOKUP($A$1,'GLOBAL INVOICE REGISTER'!$C224:$P708,3,FALSE)</f>
        <v>XAF</v>
      </c>
      <c r="D224" s="167">
        <f>VLOOKUP($A$1,'GLOBAL INVOICE REGISTER'!$C224:$P708,4,FALSE)</f>
        <v>104893.36</v>
      </c>
      <c r="E224" s="168">
        <f>VLOOKUP($A$1,'GLOBAL INVOICE REGISTER'!$C224:$P708,5,FALSE)</f>
        <v>42606</v>
      </c>
      <c r="F224" s="168">
        <f>VLOOKUP($A$1,'GLOBAL INVOICE REGISTER'!$C224:$P708,6,FALSE)</f>
        <v>42666</v>
      </c>
      <c r="G224">
        <f>VLOOKUP($A$1,'GLOBAL INVOICE REGISTER'!$C224:$P708,7,FALSE)</f>
        <v>1608049</v>
      </c>
      <c r="H224" s="168">
        <f>VLOOKUP($A$1,'GLOBAL INVOICE REGISTER'!$C224:$P708,8,FALSE)</f>
        <v>42607</v>
      </c>
      <c r="I224" t="str">
        <f>VLOOKUP($A$1,'GLOBAL INVOICE REGISTER'!$C224:$P708,9,FALSE)</f>
        <v>XAF</v>
      </c>
      <c r="J224" s="167">
        <f>VLOOKUP($A$1,'GLOBAL INVOICE REGISTER'!$C224:$P708,10,FALSE)</f>
        <v>104893.6</v>
      </c>
      <c r="K224" s="167">
        <f>VLOOKUP($A$1,'GLOBAL INVOICE REGISTER'!$C224:$P708,11,FALSE)</f>
        <v>0</v>
      </c>
      <c r="L224" s="167">
        <f>VLOOKUP($A$1,'GLOBAL INVOICE REGISTER'!$C224:$P708,12,FALSE)</f>
        <v>104893.6</v>
      </c>
      <c r="M224" s="167">
        <f>VLOOKUP($A$1,'GLOBAL INVOICE REGISTER'!$C224:$P708,13,FALSE)</f>
        <v>2658565.7000000002</v>
      </c>
      <c r="N224" s="168">
        <f>VLOOKUP($A$1,'GLOBAL INVOICE REGISTER'!$C224:$P708,14,FALSE)</f>
        <v>42635</v>
      </c>
      <c r="O224">
        <f>VLOOKUP($A$1,'GLOBAL INVOICE REGISTER'!$C224:$Q708,15,FALSE)</f>
        <v>0</v>
      </c>
    </row>
    <row r="225" spans="1:15" x14ac:dyDescent="0.35">
      <c r="A225" t="str">
        <f>VLOOKUP($A$1,'GLOBAL INVOICE REGISTER'!C225:P709,1,FALSE)</f>
        <v>CERISE</v>
      </c>
      <c r="B225" t="str">
        <f>VLOOKUP($A$1,'GLOBAL INVOICE REGISTER'!C225:P709,2,FALSE)</f>
        <v>2016-08-050</v>
      </c>
      <c r="C225" t="str">
        <f>VLOOKUP($A$1,'GLOBAL INVOICE REGISTER'!$C225:$P709,3,FALSE)</f>
        <v>XAF</v>
      </c>
      <c r="D225" s="167">
        <f>VLOOKUP($A$1,'GLOBAL INVOICE REGISTER'!$C225:$P709,4,FALSE)</f>
        <v>40216.400000000001</v>
      </c>
      <c r="E225" s="168">
        <f>VLOOKUP($A$1,'GLOBAL INVOICE REGISTER'!$C225:$P709,5,FALSE)</f>
        <v>42606</v>
      </c>
      <c r="F225" s="168">
        <f>VLOOKUP($A$1,'GLOBAL INVOICE REGISTER'!$C225:$P709,6,FALSE)</f>
        <v>42666</v>
      </c>
      <c r="G225">
        <f>VLOOKUP($A$1,'GLOBAL INVOICE REGISTER'!$C225:$P709,7,FALSE)</f>
        <v>1608050</v>
      </c>
      <c r="H225" s="168">
        <f>VLOOKUP($A$1,'GLOBAL INVOICE REGISTER'!$C225:$P709,8,FALSE)</f>
        <v>42607</v>
      </c>
      <c r="I225" t="str">
        <f>VLOOKUP($A$1,'GLOBAL INVOICE REGISTER'!$C225:$P709,9,FALSE)</f>
        <v>XAF</v>
      </c>
      <c r="J225" s="167">
        <f>VLOOKUP($A$1,'GLOBAL INVOICE REGISTER'!$C225:$P709,10,FALSE)</f>
        <v>40216.400000000001</v>
      </c>
      <c r="K225" s="167">
        <f>VLOOKUP($A$1,'GLOBAL INVOICE REGISTER'!$C225:$P709,11,FALSE)</f>
        <v>0</v>
      </c>
      <c r="L225" s="167">
        <f>VLOOKUP($A$1,'GLOBAL INVOICE REGISTER'!$C225:$P709,12,FALSE)</f>
        <v>40216.400000000001</v>
      </c>
      <c r="M225" s="167">
        <f>VLOOKUP($A$1,'GLOBAL INVOICE REGISTER'!$C225:$P709,13,FALSE)</f>
        <v>2658565.7000000002</v>
      </c>
      <c r="N225" s="168">
        <f>VLOOKUP($A$1,'GLOBAL INVOICE REGISTER'!$C225:$P709,14,FALSE)</f>
        <v>42635</v>
      </c>
      <c r="O225">
        <f>VLOOKUP($A$1,'GLOBAL INVOICE REGISTER'!$C225:$Q709,15,FALSE)</f>
        <v>0</v>
      </c>
    </row>
    <row r="226" spans="1:15" x14ac:dyDescent="0.35">
      <c r="A226" t="str">
        <f>VLOOKUP($A$1,'GLOBAL INVOICE REGISTER'!C226:P710,1,FALSE)</f>
        <v>CERISE</v>
      </c>
      <c r="B226" t="str">
        <f>VLOOKUP($A$1,'GLOBAL INVOICE REGISTER'!C226:P710,2,FALSE)</f>
        <v>2016-08-060</v>
      </c>
      <c r="C226" t="str">
        <f>VLOOKUP($A$1,'GLOBAL INVOICE REGISTER'!$C226:$P710,3,FALSE)</f>
        <v>XAF</v>
      </c>
      <c r="D226" s="167">
        <f>VLOOKUP($A$1,'GLOBAL INVOICE REGISTER'!$C226:$P710,4,FALSE)</f>
        <v>23802</v>
      </c>
      <c r="E226" s="168">
        <f>VLOOKUP($A$1,'GLOBAL INVOICE REGISTER'!$C226:$P710,5,FALSE)</f>
        <v>42611</v>
      </c>
      <c r="F226" s="168">
        <f>VLOOKUP($A$1,'GLOBAL INVOICE REGISTER'!$C226:$P710,6,FALSE)</f>
        <v>42671</v>
      </c>
      <c r="G226">
        <f>VLOOKUP($A$1,'GLOBAL INVOICE REGISTER'!$C226:$P710,7,FALSE)</f>
        <v>1609100</v>
      </c>
      <c r="H226" s="168">
        <f>VLOOKUP($A$1,'GLOBAL INVOICE REGISTER'!$C226:$P710,8,FALSE)</f>
        <v>42643</v>
      </c>
      <c r="I226" t="str">
        <f>VLOOKUP($A$1,'GLOBAL INVOICE REGISTER'!$C226:$P710,9,FALSE)</f>
        <v>XAF</v>
      </c>
      <c r="J226" s="167">
        <f>VLOOKUP($A$1,'GLOBAL INVOICE REGISTER'!$C226:$P710,10,FALSE)</f>
        <v>23802.36</v>
      </c>
      <c r="K226" s="167">
        <f>VLOOKUP($A$1,'GLOBAL INVOICE REGISTER'!$C226:$P710,11,FALSE)</f>
        <v>0</v>
      </c>
      <c r="L226" s="167">
        <f>VLOOKUP($A$1,'GLOBAL INVOICE REGISTER'!$C226:$P710,12,FALSE)</f>
        <v>23802.36</v>
      </c>
      <c r="M226" s="167">
        <f>VLOOKUP($A$1,'GLOBAL INVOICE REGISTER'!$C226:$P710,13,FALSE)</f>
        <v>3532711.66</v>
      </c>
      <c r="N226" s="168">
        <f>VLOOKUP($A$1,'GLOBAL INVOICE REGISTER'!$C226:$P710,14,FALSE)</f>
        <v>42670</v>
      </c>
      <c r="O226">
        <f>VLOOKUP($A$1,'GLOBAL INVOICE REGISTER'!$C226:$Q710,15,FALSE)</f>
        <v>0</v>
      </c>
    </row>
    <row r="227" spans="1:15" x14ac:dyDescent="0.35">
      <c r="A227" t="str">
        <f>VLOOKUP($A$1,'GLOBAL INVOICE REGISTER'!C227:P711,1,FALSE)</f>
        <v>CERISE</v>
      </c>
      <c r="B227" t="str">
        <f>VLOOKUP($A$1,'GLOBAL INVOICE REGISTER'!C227:P711,2,FALSE)</f>
        <v>2016-10-039</v>
      </c>
      <c r="C227" t="str">
        <f>VLOOKUP($A$1,'GLOBAL INVOICE REGISTER'!$C227:$P711,3,FALSE)</f>
        <v>XAF</v>
      </c>
      <c r="D227" s="167">
        <f>VLOOKUP($A$1,'GLOBAL INVOICE REGISTER'!$C227:$P711,4,FALSE)</f>
        <v>93240.62</v>
      </c>
      <c r="E227" s="168">
        <f>VLOOKUP($A$1,'GLOBAL INVOICE REGISTER'!$C227:$P711,5,FALSE)</f>
        <v>42661</v>
      </c>
      <c r="F227" s="168">
        <f>VLOOKUP($A$1,'GLOBAL INVOICE REGISTER'!$C227:$P711,6,FALSE)</f>
        <v>42721</v>
      </c>
      <c r="G227">
        <f>VLOOKUP($A$1,'GLOBAL INVOICE REGISTER'!$C227:$P711,7,FALSE)</f>
        <v>1610135</v>
      </c>
      <c r="H227" s="168">
        <f>VLOOKUP($A$1,'GLOBAL INVOICE REGISTER'!$C227:$P711,8,FALSE)</f>
        <v>42663</v>
      </c>
      <c r="I227" t="str">
        <f>VLOOKUP($A$1,'GLOBAL INVOICE REGISTER'!$C227:$P711,9,FALSE)</f>
        <v>XAF</v>
      </c>
      <c r="J227" s="167">
        <f>VLOOKUP($A$1,'GLOBAL INVOICE REGISTER'!$C227:$P711,10,FALSE)</f>
        <v>93240.62</v>
      </c>
      <c r="K227" s="167">
        <f>VLOOKUP($A$1,'GLOBAL INVOICE REGISTER'!$C227:$P711,11,FALSE)</f>
        <v>0</v>
      </c>
      <c r="L227" s="167">
        <f>VLOOKUP($A$1,'GLOBAL INVOICE REGISTER'!$C227:$P711,12,FALSE)</f>
        <v>93240.62</v>
      </c>
      <c r="M227" s="167">
        <f>VLOOKUP($A$1,'GLOBAL INVOICE REGISTER'!$C227:$P711,13,FALSE)</f>
        <v>12810751.15</v>
      </c>
      <c r="N227" s="168">
        <f>VLOOKUP($A$1,'GLOBAL INVOICE REGISTER'!$C227:$P711,14,FALSE)</f>
        <v>42674</v>
      </c>
      <c r="O227">
        <f>VLOOKUP($A$1,'GLOBAL INVOICE REGISTER'!$C227:$Q711,15,FALSE)</f>
        <v>0</v>
      </c>
    </row>
    <row r="228" spans="1:15" x14ac:dyDescent="0.35">
      <c r="A228" t="str">
        <f>VLOOKUP($A$1,'GLOBAL INVOICE REGISTER'!C228:P712,1,FALSE)</f>
        <v>CERISE</v>
      </c>
      <c r="B228" t="str">
        <f>VLOOKUP($A$1,'GLOBAL INVOICE REGISTER'!C228:P712,2,FALSE)</f>
        <v>2016-08-051</v>
      </c>
      <c r="C228" t="str">
        <f>VLOOKUP($A$1,'GLOBAL INVOICE REGISTER'!$C228:$P712,3,FALSE)</f>
        <v>XAF</v>
      </c>
      <c r="D228" s="167">
        <f>VLOOKUP($A$1,'GLOBAL INVOICE REGISTER'!$C228:$P712,4,FALSE)</f>
        <v>231630.39</v>
      </c>
      <c r="E228" s="168">
        <f>VLOOKUP($A$1,'GLOBAL INVOICE REGISTER'!$C228:$P712,5,FALSE)</f>
        <v>42611</v>
      </c>
      <c r="F228" s="168">
        <f>VLOOKUP($A$1,'GLOBAL INVOICE REGISTER'!$C228:$P712,6,FALSE)</f>
        <v>42671</v>
      </c>
      <c r="G228">
        <f>VLOOKUP($A$1,'GLOBAL INVOICE REGISTER'!$C228:$P712,7,FALSE)</f>
        <v>1608051</v>
      </c>
      <c r="H228" s="168">
        <f>VLOOKUP($A$1,'GLOBAL INVOICE REGISTER'!$C228:$P712,8,FALSE)</f>
        <v>42611</v>
      </c>
      <c r="I228" t="str">
        <f>VLOOKUP($A$1,'GLOBAL INVOICE REGISTER'!$C228:$P712,9,FALSE)</f>
        <v>XAF</v>
      </c>
      <c r="J228" s="167">
        <f>VLOOKUP($A$1,'GLOBAL INVOICE REGISTER'!$C228:$P712,10,FALSE)</f>
        <v>231628.88</v>
      </c>
      <c r="K228" s="167">
        <f>VLOOKUP($A$1,'GLOBAL INVOICE REGISTER'!$C228:$P712,11,FALSE)</f>
        <v>0</v>
      </c>
      <c r="L228" s="167">
        <f>VLOOKUP($A$1,'GLOBAL INVOICE REGISTER'!$C228:$P712,12,FALSE)</f>
        <v>231628.88</v>
      </c>
      <c r="M228" s="167">
        <f>VLOOKUP($A$1,'GLOBAL INVOICE REGISTER'!$C228:$P712,13,FALSE)</f>
        <v>2889125.6</v>
      </c>
      <c r="N228" s="168" t="str">
        <f>VLOOKUP($A$1,'GLOBAL INVOICE REGISTER'!$C228:$P712,14,FALSE)</f>
        <v>06/10/176</v>
      </c>
      <c r="O228">
        <f>VLOOKUP($A$1,'GLOBAL INVOICE REGISTER'!$C228:$Q712,15,FALSE)</f>
        <v>0</v>
      </c>
    </row>
    <row r="229" spans="1:15" x14ac:dyDescent="0.35">
      <c r="A229" t="str">
        <f>VLOOKUP($A$1,'GLOBAL INVOICE REGISTER'!C229:P713,1,FALSE)</f>
        <v>CERISE</v>
      </c>
      <c r="B229" t="str">
        <f>VLOOKUP($A$1,'GLOBAL INVOICE REGISTER'!C229:P713,2,FALSE)</f>
        <v>2016-08-051</v>
      </c>
      <c r="C229" t="str">
        <f>VLOOKUP($A$1,'GLOBAL INVOICE REGISTER'!$C229:$P713,3,FALSE)</f>
        <v>XAF</v>
      </c>
      <c r="D229" s="167">
        <f>VLOOKUP($A$1,'GLOBAL INVOICE REGISTER'!$C229:$P713,4,FALSE)</f>
        <v>231630.39</v>
      </c>
      <c r="E229" s="168">
        <f>VLOOKUP($A$1,'GLOBAL INVOICE REGISTER'!$C229:$P713,5,FALSE)</f>
        <v>42611</v>
      </c>
      <c r="F229" s="168">
        <f>VLOOKUP($A$1,'GLOBAL INVOICE REGISTER'!$C229:$P713,6,FALSE)</f>
        <v>42671</v>
      </c>
      <c r="G229">
        <f>VLOOKUP($A$1,'GLOBAL INVOICE REGISTER'!$C229:$P713,7,FALSE)</f>
        <v>1608051</v>
      </c>
      <c r="H229" s="168">
        <f>VLOOKUP($A$1,'GLOBAL INVOICE REGISTER'!$C229:$P713,8,FALSE)</f>
        <v>42611</v>
      </c>
      <c r="I229" t="str">
        <f>VLOOKUP($A$1,'GLOBAL INVOICE REGISTER'!$C229:$P713,9,FALSE)</f>
        <v>XAF</v>
      </c>
      <c r="J229" s="167">
        <f>VLOOKUP($A$1,'GLOBAL INVOICE REGISTER'!$C229:$P713,10,FALSE)</f>
        <v>231628.88</v>
      </c>
      <c r="K229" s="167">
        <f>VLOOKUP($A$1,'GLOBAL INVOICE REGISTER'!$C229:$P713,11,FALSE)</f>
        <v>0</v>
      </c>
      <c r="L229" s="167">
        <f>VLOOKUP($A$1,'GLOBAL INVOICE REGISTER'!$C229:$P713,12,FALSE)</f>
        <v>231628.88</v>
      </c>
      <c r="M229" s="167">
        <f>VLOOKUP($A$1,'GLOBAL INVOICE REGISTER'!$C229:$P713,13,FALSE)</f>
        <v>2889125.6</v>
      </c>
      <c r="N229" s="168" t="str">
        <f>VLOOKUP($A$1,'GLOBAL INVOICE REGISTER'!$C229:$P713,14,FALSE)</f>
        <v>06/10/176</v>
      </c>
      <c r="O229">
        <f>VLOOKUP($A$1,'GLOBAL INVOICE REGISTER'!$C229:$Q713,15,FALSE)</f>
        <v>0</v>
      </c>
    </row>
    <row r="230" spans="1:15" x14ac:dyDescent="0.35">
      <c r="A230" t="str">
        <f>VLOOKUP($A$1,'GLOBAL INVOICE REGISTER'!C230:P714,1,FALSE)</f>
        <v>CERISE</v>
      </c>
      <c r="B230" t="str">
        <f>VLOOKUP($A$1,'GLOBAL INVOICE REGISTER'!C230:P714,2,FALSE)</f>
        <v>2016-08-051</v>
      </c>
      <c r="C230" t="str">
        <f>VLOOKUP($A$1,'GLOBAL INVOICE REGISTER'!$C230:$P714,3,FALSE)</f>
        <v>XAF</v>
      </c>
      <c r="D230" s="167">
        <f>VLOOKUP($A$1,'GLOBAL INVOICE REGISTER'!$C230:$P714,4,FALSE)</f>
        <v>231630.39</v>
      </c>
      <c r="E230" s="168">
        <f>VLOOKUP($A$1,'GLOBAL INVOICE REGISTER'!$C230:$P714,5,FALSE)</f>
        <v>42611</v>
      </c>
      <c r="F230" s="168">
        <f>VLOOKUP($A$1,'GLOBAL INVOICE REGISTER'!$C230:$P714,6,FALSE)</f>
        <v>42671</v>
      </c>
      <c r="G230">
        <f>VLOOKUP($A$1,'GLOBAL INVOICE REGISTER'!$C230:$P714,7,FALSE)</f>
        <v>1608051</v>
      </c>
      <c r="H230" s="168">
        <f>VLOOKUP($A$1,'GLOBAL INVOICE REGISTER'!$C230:$P714,8,FALSE)</f>
        <v>42611</v>
      </c>
      <c r="I230" t="str">
        <f>VLOOKUP($A$1,'GLOBAL INVOICE REGISTER'!$C230:$P714,9,FALSE)</f>
        <v>XAF</v>
      </c>
      <c r="J230" s="167">
        <f>VLOOKUP($A$1,'GLOBAL INVOICE REGISTER'!$C230:$P714,10,FALSE)</f>
        <v>231628.88</v>
      </c>
      <c r="K230" s="167">
        <f>VLOOKUP($A$1,'GLOBAL INVOICE REGISTER'!$C230:$P714,11,FALSE)</f>
        <v>0</v>
      </c>
      <c r="L230" s="167">
        <f>VLOOKUP($A$1,'GLOBAL INVOICE REGISTER'!$C230:$P714,12,FALSE)</f>
        <v>231628.88</v>
      </c>
      <c r="M230" s="167">
        <f>VLOOKUP($A$1,'GLOBAL INVOICE REGISTER'!$C230:$P714,13,FALSE)</f>
        <v>2889125.6</v>
      </c>
      <c r="N230" s="168" t="str">
        <f>VLOOKUP($A$1,'GLOBAL INVOICE REGISTER'!$C230:$P714,14,FALSE)</f>
        <v>06/10/176</v>
      </c>
      <c r="O230">
        <f>VLOOKUP($A$1,'GLOBAL INVOICE REGISTER'!$C230:$Q714,15,FALSE)</f>
        <v>0</v>
      </c>
    </row>
    <row r="231" spans="1:15" x14ac:dyDescent="0.35">
      <c r="A231" t="str">
        <f>VLOOKUP($A$1,'GLOBAL INVOICE REGISTER'!C231:P715,1,FALSE)</f>
        <v>CERISE</v>
      </c>
      <c r="B231" t="str">
        <f>VLOOKUP($A$1,'GLOBAL INVOICE REGISTER'!C231:P715,2,FALSE)</f>
        <v>2016-08-051</v>
      </c>
      <c r="C231" t="str">
        <f>VLOOKUP($A$1,'GLOBAL INVOICE REGISTER'!$C231:$P715,3,FALSE)</f>
        <v>XAF</v>
      </c>
      <c r="D231" s="167">
        <f>VLOOKUP($A$1,'GLOBAL INVOICE REGISTER'!$C231:$P715,4,FALSE)</f>
        <v>231630.39</v>
      </c>
      <c r="E231" s="168">
        <f>VLOOKUP($A$1,'GLOBAL INVOICE REGISTER'!$C231:$P715,5,FALSE)</f>
        <v>42611</v>
      </c>
      <c r="F231" s="168">
        <f>VLOOKUP($A$1,'GLOBAL INVOICE REGISTER'!$C231:$P715,6,FALSE)</f>
        <v>42671</v>
      </c>
      <c r="G231">
        <f>VLOOKUP($A$1,'GLOBAL INVOICE REGISTER'!$C231:$P715,7,FALSE)</f>
        <v>1608051</v>
      </c>
      <c r="H231" s="168">
        <f>VLOOKUP($A$1,'GLOBAL INVOICE REGISTER'!$C231:$P715,8,FALSE)</f>
        <v>42611</v>
      </c>
      <c r="I231" t="str">
        <f>VLOOKUP($A$1,'GLOBAL INVOICE REGISTER'!$C231:$P715,9,FALSE)</f>
        <v>XAF</v>
      </c>
      <c r="J231" s="167">
        <f>VLOOKUP($A$1,'GLOBAL INVOICE REGISTER'!$C231:$P715,10,FALSE)</f>
        <v>231628.88</v>
      </c>
      <c r="K231" s="167">
        <f>VLOOKUP($A$1,'GLOBAL INVOICE REGISTER'!$C231:$P715,11,FALSE)</f>
        <v>0</v>
      </c>
      <c r="L231" s="167">
        <f>VLOOKUP($A$1,'GLOBAL INVOICE REGISTER'!$C231:$P715,12,FALSE)</f>
        <v>231628.88</v>
      </c>
      <c r="M231" s="167">
        <f>VLOOKUP($A$1,'GLOBAL INVOICE REGISTER'!$C231:$P715,13,FALSE)</f>
        <v>2889125.6</v>
      </c>
      <c r="N231" s="168" t="str">
        <f>VLOOKUP($A$1,'GLOBAL INVOICE REGISTER'!$C231:$P715,14,FALSE)</f>
        <v>06/10/176</v>
      </c>
      <c r="O231">
        <f>VLOOKUP($A$1,'GLOBAL INVOICE REGISTER'!$C231:$Q715,15,FALSE)</f>
        <v>0</v>
      </c>
    </row>
    <row r="232" spans="1:15" x14ac:dyDescent="0.35">
      <c r="A232" t="str">
        <f>VLOOKUP($A$1,'GLOBAL INVOICE REGISTER'!C232:P716,1,FALSE)</f>
        <v>CERISE</v>
      </c>
      <c r="B232" t="str">
        <f>VLOOKUP($A$1,'GLOBAL INVOICE REGISTER'!C232:P716,2,FALSE)</f>
        <v>2016-08-051</v>
      </c>
      <c r="C232" t="str">
        <f>VLOOKUP($A$1,'GLOBAL INVOICE REGISTER'!$C232:$P716,3,FALSE)</f>
        <v>XAF</v>
      </c>
      <c r="D232" s="167">
        <f>VLOOKUP($A$1,'GLOBAL INVOICE REGISTER'!$C232:$P716,4,FALSE)</f>
        <v>231630.39</v>
      </c>
      <c r="E232" s="168">
        <f>VLOOKUP($A$1,'GLOBAL INVOICE REGISTER'!$C232:$P716,5,FALSE)</f>
        <v>42611</v>
      </c>
      <c r="F232" s="168">
        <f>VLOOKUP($A$1,'GLOBAL INVOICE REGISTER'!$C232:$P716,6,FALSE)</f>
        <v>42671</v>
      </c>
      <c r="G232">
        <f>VLOOKUP($A$1,'GLOBAL INVOICE REGISTER'!$C232:$P716,7,FALSE)</f>
        <v>1608051</v>
      </c>
      <c r="H232" s="168">
        <f>VLOOKUP($A$1,'GLOBAL INVOICE REGISTER'!$C232:$P716,8,FALSE)</f>
        <v>42611</v>
      </c>
      <c r="I232" t="str">
        <f>VLOOKUP($A$1,'GLOBAL INVOICE REGISTER'!$C232:$P716,9,FALSE)</f>
        <v>XAF</v>
      </c>
      <c r="J232" s="167">
        <f>VLOOKUP($A$1,'GLOBAL INVOICE REGISTER'!$C232:$P716,10,FALSE)</f>
        <v>231628.88</v>
      </c>
      <c r="K232" s="167">
        <f>VLOOKUP($A$1,'GLOBAL INVOICE REGISTER'!$C232:$P716,11,FALSE)</f>
        <v>0</v>
      </c>
      <c r="L232" s="167">
        <f>VLOOKUP($A$1,'GLOBAL INVOICE REGISTER'!$C232:$P716,12,FALSE)</f>
        <v>231628.88</v>
      </c>
      <c r="M232" s="167">
        <f>VLOOKUP($A$1,'GLOBAL INVOICE REGISTER'!$C232:$P716,13,FALSE)</f>
        <v>2889125.6</v>
      </c>
      <c r="N232" s="168" t="str">
        <f>VLOOKUP($A$1,'GLOBAL INVOICE REGISTER'!$C232:$P716,14,FALSE)</f>
        <v>06/10/176</v>
      </c>
      <c r="O232">
        <f>VLOOKUP($A$1,'GLOBAL INVOICE REGISTER'!$C232:$Q716,15,FALSE)</f>
        <v>0</v>
      </c>
    </row>
    <row r="233" spans="1:15" x14ac:dyDescent="0.35">
      <c r="A233" t="str">
        <f>VLOOKUP($A$1,'GLOBAL INVOICE REGISTER'!C233:P717,1,FALSE)</f>
        <v>CERISE</v>
      </c>
      <c r="B233" t="str">
        <f>VLOOKUP($A$1,'GLOBAL INVOICE REGISTER'!C233:P717,2,FALSE)</f>
        <v>2016-08-051</v>
      </c>
      <c r="C233" t="str">
        <f>VLOOKUP($A$1,'GLOBAL INVOICE REGISTER'!$C233:$P717,3,FALSE)</f>
        <v>XAF</v>
      </c>
      <c r="D233" s="167">
        <f>VLOOKUP($A$1,'GLOBAL INVOICE REGISTER'!$C233:$P717,4,FALSE)</f>
        <v>231630.39</v>
      </c>
      <c r="E233" s="168">
        <f>VLOOKUP($A$1,'GLOBAL INVOICE REGISTER'!$C233:$P717,5,FALSE)</f>
        <v>42611</v>
      </c>
      <c r="F233" s="168">
        <f>VLOOKUP($A$1,'GLOBAL INVOICE REGISTER'!$C233:$P717,6,FALSE)</f>
        <v>42671</v>
      </c>
      <c r="G233">
        <f>VLOOKUP($A$1,'GLOBAL INVOICE REGISTER'!$C233:$P717,7,FALSE)</f>
        <v>1608051</v>
      </c>
      <c r="H233" s="168">
        <f>VLOOKUP($A$1,'GLOBAL INVOICE REGISTER'!$C233:$P717,8,FALSE)</f>
        <v>42611</v>
      </c>
      <c r="I233" t="str">
        <f>VLOOKUP($A$1,'GLOBAL INVOICE REGISTER'!$C233:$P717,9,FALSE)</f>
        <v>XAF</v>
      </c>
      <c r="J233" s="167">
        <f>VLOOKUP($A$1,'GLOBAL INVOICE REGISTER'!$C233:$P717,10,FALSE)</f>
        <v>231628.88</v>
      </c>
      <c r="K233" s="167">
        <f>VLOOKUP($A$1,'GLOBAL INVOICE REGISTER'!$C233:$P717,11,FALSE)</f>
        <v>0</v>
      </c>
      <c r="L233" s="167">
        <f>VLOOKUP($A$1,'GLOBAL INVOICE REGISTER'!$C233:$P717,12,FALSE)</f>
        <v>231628.88</v>
      </c>
      <c r="M233" s="167">
        <f>VLOOKUP($A$1,'GLOBAL INVOICE REGISTER'!$C233:$P717,13,FALSE)</f>
        <v>2889125.6</v>
      </c>
      <c r="N233" s="168" t="str">
        <f>VLOOKUP($A$1,'GLOBAL INVOICE REGISTER'!$C233:$P717,14,FALSE)</f>
        <v>06/10/176</v>
      </c>
      <c r="O233">
        <f>VLOOKUP($A$1,'GLOBAL INVOICE REGISTER'!$C233:$Q717,15,FALSE)</f>
        <v>0</v>
      </c>
    </row>
    <row r="234" spans="1:15" x14ac:dyDescent="0.35">
      <c r="A234" t="str">
        <f>VLOOKUP($A$1,'GLOBAL INVOICE REGISTER'!C234:P718,1,FALSE)</f>
        <v>CERISE</v>
      </c>
      <c r="B234" t="str">
        <f>VLOOKUP($A$1,'GLOBAL INVOICE REGISTER'!C234:P718,2,FALSE)</f>
        <v>2016-08-051</v>
      </c>
      <c r="C234" t="str">
        <f>VLOOKUP($A$1,'GLOBAL INVOICE REGISTER'!$C234:$P718,3,FALSE)</f>
        <v>XAF</v>
      </c>
      <c r="D234" s="167">
        <f>VLOOKUP($A$1,'GLOBAL INVOICE REGISTER'!$C234:$P718,4,FALSE)</f>
        <v>231630.39</v>
      </c>
      <c r="E234" s="168">
        <f>VLOOKUP($A$1,'GLOBAL INVOICE REGISTER'!$C234:$P718,5,FALSE)</f>
        <v>42611</v>
      </c>
      <c r="F234" s="168">
        <f>VLOOKUP($A$1,'GLOBAL INVOICE REGISTER'!$C234:$P718,6,FALSE)</f>
        <v>42671</v>
      </c>
      <c r="G234">
        <f>VLOOKUP($A$1,'GLOBAL INVOICE REGISTER'!$C234:$P718,7,FALSE)</f>
        <v>1608051</v>
      </c>
      <c r="H234" s="168">
        <f>VLOOKUP($A$1,'GLOBAL INVOICE REGISTER'!$C234:$P718,8,FALSE)</f>
        <v>42611</v>
      </c>
      <c r="I234" t="str">
        <f>VLOOKUP($A$1,'GLOBAL INVOICE REGISTER'!$C234:$P718,9,FALSE)</f>
        <v>XAF</v>
      </c>
      <c r="J234" s="167">
        <f>VLOOKUP($A$1,'GLOBAL INVOICE REGISTER'!$C234:$P718,10,FALSE)</f>
        <v>231628.88</v>
      </c>
      <c r="K234" s="167">
        <f>VLOOKUP($A$1,'GLOBAL INVOICE REGISTER'!$C234:$P718,11,FALSE)</f>
        <v>0</v>
      </c>
      <c r="L234" s="167">
        <f>VLOOKUP($A$1,'GLOBAL INVOICE REGISTER'!$C234:$P718,12,FALSE)</f>
        <v>231628.88</v>
      </c>
      <c r="M234" s="167">
        <f>VLOOKUP($A$1,'GLOBAL INVOICE REGISTER'!$C234:$P718,13,FALSE)</f>
        <v>2889125.6</v>
      </c>
      <c r="N234" s="168" t="str">
        <f>VLOOKUP($A$1,'GLOBAL INVOICE REGISTER'!$C234:$P718,14,FALSE)</f>
        <v>06/10/176</v>
      </c>
      <c r="O234">
        <f>VLOOKUP($A$1,'GLOBAL INVOICE REGISTER'!$C234:$Q718,15,FALSE)</f>
        <v>0</v>
      </c>
    </row>
    <row r="235" spans="1:15" x14ac:dyDescent="0.35">
      <c r="A235" t="str">
        <f>VLOOKUP($A$1,'GLOBAL INVOICE REGISTER'!C235:P719,1,FALSE)</f>
        <v>CERISE</v>
      </c>
      <c r="B235" t="str">
        <f>VLOOKUP($A$1,'GLOBAL INVOICE REGISTER'!C235:P719,2,FALSE)</f>
        <v>2016-08-051</v>
      </c>
      <c r="C235" t="str">
        <f>VLOOKUP($A$1,'GLOBAL INVOICE REGISTER'!$C235:$P719,3,FALSE)</f>
        <v>XAF</v>
      </c>
      <c r="D235" s="167">
        <f>VLOOKUP($A$1,'GLOBAL INVOICE REGISTER'!$C235:$P719,4,FALSE)</f>
        <v>231630.39</v>
      </c>
      <c r="E235" s="168">
        <f>VLOOKUP($A$1,'GLOBAL INVOICE REGISTER'!$C235:$P719,5,FALSE)</f>
        <v>42611</v>
      </c>
      <c r="F235" s="168">
        <f>VLOOKUP($A$1,'GLOBAL INVOICE REGISTER'!$C235:$P719,6,FALSE)</f>
        <v>42671</v>
      </c>
      <c r="G235">
        <f>VLOOKUP($A$1,'GLOBAL INVOICE REGISTER'!$C235:$P719,7,FALSE)</f>
        <v>1608051</v>
      </c>
      <c r="H235" s="168">
        <f>VLOOKUP($A$1,'GLOBAL INVOICE REGISTER'!$C235:$P719,8,FALSE)</f>
        <v>42611</v>
      </c>
      <c r="I235" t="str">
        <f>VLOOKUP($A$1,'GLOBAL INVOICE REGISTER'!$C235:$P719,9,FALSE)</f>
        <v>XAF</v>
      </c>
      <c r="J235" s="167">
        <f>VLOOKUP($A$1,'GLOBAL INVOICE REGISTER'!$C235:$P719,10,FALSE)</f>
        <v>231628.88</v>
      </c>
      <c r="K235" s="167">
        <f>VLOOKUP($A$1,'GLOBAL INVOICE REGISTER'!$C235:$P719,11,FALSE)</f>
        <v>0</v>
      </c>
      <c r="L235" s="167">
        <f>VLOOKUP($A$1,'GLOBAL INVOICE REGISTER'!$C235:$P719,12,FALSE)</f>
        <v>231628.88</v>
      </c>
      <c r="M235" s="167">
        <f>VLOOKUP($A$1,'GLOBAL INVOICE REGISTER'!$C235:$P719,13,FALSE)</f>
        <v>2889125.6</v>
      </c>
      <c r="N235" s="168" t="str">
        <f>VLOOKUP($A$1,'GLOBAL INVOICE REGISTER'!$C235:$P719,14,FALSE)</f>
        <v>06/10/176</v>
      </c>
      <c r="O235">
        <f>VLOOKUP($A$1,'GLOBAL INVOICE REGISTER'!$C235:$Q719,15,FALSE)</f>
        <v>0</v>
      </c>
    </row>
    <row r="236" spans="1:15" x14ac:dyDescent="0.35">
      <c r="A236" t="str">
        <f>VLOOKUP($A$1,'GLOBAL INVOICE REGISTER'!C236:P720,1,FALSE)</f>
        <v>CERISE</v>
      </c>
      <c r="B236" t="str">
        <f>VLOOKUP($A$1,'GLOBAL INVOICE REGISTER'!C236:P720,2,FALSE)</f>
        <v>2016-08-051</v>
      </c>
      <c r="C236" t="str">
        <f>VLOOKUP($A$1,'GLOBAL INVOICE REGISTER'!$C236:$P720,3,FALSE)</f>
        <v>XAF</v>
      </c>
      <c r="D236" s="167">
        <f>VLOOKUP($A$1,'GLOBAL INVOICE REGISTER'!$C236:$P720,4,FALSE)</f>
        <v>231630.39</v>
      </c>
      <c r="E236" s="168">
        <f>VLOOKUP($A$1,'GLOBAL INVOICE REGISTER'!$C236:$P720,5,FALSE)</f>
        <v>42611</v>
      </c>
      <c r="F236" s="168">
        <f>VLOOKUP($A$1,'GLOBAL INVOICE REGISTER'!$C236:$P720,6,FALSE)</f>
        <v>42671</v>
      </c>
      <c r="G236">
        <f>VLOOKUP($A$1,'GLOBAL INVOICE REGISTER'!$C236:$P720,7,FALSE)</f>
        <v>1608051</v>
      </c>
      <c r="H236" s="168">
        <f>VLOOKUP($A$1,'GLOBAL INVOICE REGISTER'!$C236:$P720,8,FALSE)</f>
        <v>42611</v>
      </c>
      <c r="I236" t="str">
        <f>VLOOKUP($A$1,'GLOBAL INVOICE REGISTER'!$C236:$P720,9,FALSE)</f>
        <v>XAF</v>
      </c>
      <c r="J236" s="167">
        <f>VLOOKUP($A$1,'GLOBAL INVOICE REGISTER'!$C236:$P720,10,FALSE)</f>
        <v>231628.88</v>
      </c>
      <c r="K236" s="167">
        <f>VLOOKUP($A$1,'GLOBAL INVOICE REGISTER'!$C236:$P720,11,FALSE)</f>
        <v>0</v>
      </c>
      <c r="L236" s="167">
        <f>VLOOKUP($A$1,'GLOBAL INVOICE REGISTER'!$C236:$P720,12,FALSE)</f>
        <v>231628.88</v>
      </c>
      <c r="M236" s="167">
        <f>VLOOKUP($A$1,'GLOBAL INVOICE REGISTER'!$C236:$P720,13,FALSE)</f>
        <v>2889125.6</v>
      </c>
      <c r="N236" s="168" t="str">
        <f>VLOOKUP($A$1,'GLOBAL INVOICE REGISTER'!$C236:$P720,14,FALSE)</f>
        <v>06/10/176</v>
      </c>
      <c r="O236">
        <f>VLOOKUP($A$1,'GLOBAL INVOICE REGISTER'!$C236:$Q720,15,FALSE)</f>
        <v>0</v>
      </c>
    </row>
    <row r="237" spans="1:15" x14ac:dyDescent="0.35">
      <c r="A237" t="str">
        <f>VLOOKUP($A$1,'GLOBAL INVOICE REGISTER'!C237:P721,1,FALSE)</f>
        <v>CERISE</v>
      </c>
      <c r="B237" t="str">
        <f>VLOOKUP($A$1,'GLOBAL INVOICE REGISTER'!C237:P721,2,FALSE)</f>
        <v>2016-08-051</v>
      </c>
      <c r="C237" t="str">
        <f>VLOOKUP($A$1,'GLOBAL INVOICE REGISTER'!$C237:$P721,3,FALSE)</f>
        <v>XAF</v>
      </c>
      <c r="D237" s="167">
        <f>VLOOKUP($A$1,'GLOBAL INVOICE REGISTER'!$C237:$P721,4,FALSE)</f>
        <v>231630.39</v>
      </c>
      <c r="E237" s="168">
        <f>VLOOKUP($A$1,'GLOBAL INVOICE REGISTER'!$C237:$P721,5,FALSE)</f>
        <v>42611</v>
      </c>
      <c r="F237" s="168">
        <f>VLOOKUP($A$1,'GLOBAL INVOICE REGISTER'!$C237:$P721,6,FALSE)</f>
        <v>42671</v>
      </c>
      <c r="G237">
        <f>VLOOKUP($A$1,'GLOBAL INVOICE REGISTER'!$C237:$P721,7,FALSE)</f>
        <v>1608051</v>
      </c>
      <c r="H237" s="168">
        <f>VLOOKUP($A$1,'GLOBAL INVOICE REGISTER'!$C237:$P721,8,FALSE)</f>
        <v>42611</v>
      </c>
      <c r="I237" t="str">
        <f>VLOOKUP($A$1,'GLOBAL INVOICE REGISTER'!$C237:$P721,9,FALSE)</f>
        <v>XAF</v>
      </c>
      <c r="J237" s="167">
        <f>VLOOKUP($A$1,'GLOBAL INVOICE REGISTER'!$C237:$P721,10,FALSE)</f>
        <v>231628.88</v>
      </c>
      <c r="K237" s="167">
        <f>VLOOKUP($A$1,'GLOBAL INVOICE REGISTER'!$C237:$P721,11,FALSE)</f>
        <v>0</v>
      </c>
      <c r="L237" s="167">
        <f>VLOOKUP($A$1,'GLOBAL INVOICE REGISTER'!$C237:$P721,12,FALSE)</f>
        <v>231628.88</v>
      </c>
      <c r="M237" s="167">
        <f>VLOOKUP($A$1,'GLOBAL INVOICE REGISTER'!$C237:$P721,13,FALSE)</f>
        <v>2889125.6</v>
      </c>
      <c r="N237" s="168" t="str">
        <f>VLOOKUP($A$1,'GLOBAL INVOICE REGISTER'!$C237:$P721,14,FALSE)</f>
        <v>06/10/176</v>
      </c>
      <c r="O237">
        <f>VLOOKUP($A$1,'GLOBAL INVOICE REGISTER'!$C237:$Q721,15,FALSE)</f>
        <v>0</v>
      </c>
    </row>
    <row r="238" spans="1:15" x14ac:dyDescent="0.35">
      <c r="A238" t="str">
        <f>VLOOKUP($A$1,'GLOBAL INVOICE REGISTER'!C238:P722,1,FALSE)</f>
        <v>CERISE</v>
      </c>
      <c r="B238" t="str">
        <f>VLOOKUP($A$1,'GLOBAL INVOICE REGISTER'!C238:P722,2,FALSE)</f>
        <v>2016-08-051</v>
      </c>
      <c r="C238" t="str">
        <f>VLOOKUP($A$1,'GLOBAL INVOICE REGISTER'!$C238:$P722,3,FALSE)</f>
        <v>XAF</v>
      </c>
      <c r="D238" s="167">
        <f>VLOOKUP($A$1,'GLOBAL INVOICE REGISTER'!$C238:$P722,4,FALSE)</f>
        <v>231630.39</v>
      </c>
      <c r="E238" s="168">
        <f>VLOOKUP($A$1,'GLOBAL INVOICE REGISTER'!$C238:$P722,5,FALSE)</f>
        <v>42611</v>
      </c>
      <c r="F238" s="168">
        <f>VLOOKUP($A$1,'GLOBAL INVOICE REGISTER'!$C238:$P722,6,FALSE)</f>
        <v>42671</v>
      </c>
      <c r="G238">
        <f>VLOOKUP($A$1,'GLOBAL INVOICE REGISTER'!$C238:$P722,7,FALSE)</f>
        <v>1608051</v>
      </c>
      <c r="H238" s="168">
        <f>VLOOKUP($A$1,'GLOBAL INVOICE REGISTER'!$C238:$P722,8,FALSE)</f>
        <v>42611</v>
      </c>
      <c r="I238" t="str">
        <f>VLOOKUP($A$1,'GLOBAL INVOICE REGISTER'!$C238:$P722,9,FALSE)</f>
        <v>XAF</v>
      </c>
      <c r="J238" s="167">
        <f>VLOOKUP($A$1,'GLOBAL INVOICE REGISTER'!$C238:$P722,10,FALSE)</f>
        <v>231628.88</v>
      </c>
      <c r="K238" s="167">
        <f>VLOOKUP($A$1,'GLOBAL INVOICE REGISTER'!$C238:$P722,11,FALSE)</f>
        <v>0</v>
      </c>
      <c r="L238" s="167">
        <f>VLOOKUP($A$1,'GLOBAL INVOICE REGISTER'!$C238:$P722,12,FALSE)</f>
        <v>231628.88</v>
      </c>
      <c r="M238" s="167">
        <f>VLOOKUP($A$1,'GLOBAL INVOICE REGISTER'!$C238:$P722,13,FALSE)</f>
        <v>2889125.6</v>
      </c>
      <c r="N238" s="168" t="str">
        <f>VLOOKUP($A$1,'GLOBAL INVOICE REGISTER'!$C238:$P722,14,FALSE)</f>
        <v>06/10/176</v>
      </c>
      <c r="O238">
        <f>VLOOKUP($A$1,'GLOBAL INVOICE REGISTER'!$C238:$Q722,15,FALSE)</f>
        <v>0</v>
      </c>
    </row>
    <row r="239" spans="1:15" x14ac:dyDescent="0.35">
      <c r="A239" t="str">
        <f>VLOOKUP($A$1,'GLOBAL INVOICE REGISTER'!C239:P723,1,FALSE)</f>
        <v>CERISE</v>
      </c>
      <c r="B239" t="str">
        <f>VLOOKUP($A$1,'GLOBAL INVOICE REGISTER'!C239:P723,2,FALSE)</f>
        <v>2016-08-051</v>
      </c>
      <c r="C239" t="str">
        <f>VLOOKUP($A$1,'GLOBAL INVOICE REGISTER'!$C239:$P723,3,FALSE)</f>
        <v>XAF</v>
      </c>
      <c r="D239" s="167">
        <f>VLOOKUP($A$1,'GLOBAL INVOICE REGISTER'!$C239:$P723,4,FALSE)</f>
        <v>231630.39</v>
      </c>
      <c r="E239" s="168">
        <f>VLOOKUP($A$1,'GLOBAL INVOICE REGISTER'!$C239:$P723,5,FALSE)</f>
        <v>42611</v>
      </c>
      <c r="F239" s="168">
        <f>VLOOKUP($A$1,'GLOBAL INVOICE REGISTER'!$C239:$P723,6,FALSE)</f>
        <v>42671</v>
      </c>
      <c r="G239">
        <f>VLOOKUP($A$1,'GLOBAL INVOICE REGISTER'!$C239:$P723,7,FALSE)</f>
        <v>1608051</v>
      </c>
      <c r="H239" s="168">
        <f>VLOOKUP($A$1,'GLOBAL INVOICE REGISTER'!$C239:$P723,8,FALSE)</f>
        <v>42611</v>
      </c>
      <c r="I239" t="str">
        <f>VLOOKUP($A$1,'GLOBAL INVOICE REGISTER'!$C239:$P723,9,FALSE)</f>
        <v>XAF</v>
      </c>
      <c r="J239" s="167">
        <f>VLOOKUP($A$1,'GLOBAL INVOICE REGISTER'!$C239:$P723,10,FALSE)</f>
        <v>231628.88</v>
      </c>
      <c r="K239" s="167">
        <f>VLOOKUP($A$1,'GLOBAL INVOICE REGISTER'!$C239:$P723,11,FALSE)</f>
        <v>0</v>
      </c>
      <c r="L239" s="167">
        <f>VLOOKUP($A$1,'GLOBAL INVOICE REGISTER'!$C239:$P723,12,FALSE)</f>
        <v>231628.88</v>
      </c>
      <c r="M239" s="167">
        <f>VLOOKUP($A$1,'GLOBAL INVOICE REGISTER'!$C239:$P723,13,FALSE)</f>
        <v>2889125.6</v>
      </c>
      <c r="N239" s="168" t="str">
        <f>VLOOKUP($A$1,'GLOBAL INVOICE REGISTER'!$C239:$P723,14,FALSE)</f>
        <v>06/10/176</v>
      </c>
      <c r="O239">
        <f>VLOOKUP($A$1,'GLOBAL INVOICE REGISTER'!$C239:$Q723,15,FALSE)</f>
        <v>0</v>
      </c>
    </row>
    <row r="240" spans="1:15" x14ac:dyDescent="0.35">
      <c r="A240" t="str">
        <f>VLOOKUP($A$1,'GLOBAL INVOICE REGISTER'!C240:P724,1,FALSE)</f>
        <v>CERISE</v>
      </c>
      <c r="B240" t="str">
        <f>VLOOKUP($A$1,'GLOBAL INVOICE REGISTER'!C240:P724,2,FALSE)</f>
        <v>2016-08-051</v>
      </c>
      <c r="C240" t="str">
        <f>VLOOKUP($A$1,'GLOBAL INVOICE REGISTER'!$C240:$P724,3,FALSE)</f>
        <v>XAF</v>
      </c>
      <c r="D240" s="167">
        <f>VLOOKUP($A$1,'GLOBAL INVOICE REGISTER'!$C240:$P724,4,FALSE)</f>
        <v>231630.39</v>
      </c>
      <c r="E240" s="168">
        <f>VLOOKUP($A$1,'GLOBAL INVOICE REGISTER'!$C240:$P724,5,FALSE)</f>
        <v>42611</v>
      </c>
      <c r="F240" s="168">
        <f>VLOOKUP($A$1,'GLOBAL INVOICE REGISTER'!$C240:$P724,6,FALSE)</f>
        <v>42671</v>
      </c>
      <c r="G240">
        <f>VLOOKUP($A$1,'GLOBAL INVOICE REGISTER'!$C240:$P724,7,FALSE)</f>
        <v>1608051</v>
      </c>
      <c r="H240" s="168">
        <f>VLOOKUP($A$1,'GLOBAL INVOICE REGISTER'!$C240:$P724,8,FALSE)</f>
        <v>42611</v>
      </c>
      <c r="I240" t="str">
        <f>VLOOKUP($A$1,'GLOBAL INVOICE REGISTER'!$C240:$P724,9,FALSE)</f>
        <v>XAF</v>
      </c>
      <c r="J240" s="167">
        <f>VLOOKUP($A$1,'GLOBAL INVOICE REGISTER'!$C240:$P724,10,FALSE)</f>
        <v>231628.88</v>
      </c>
      <c r="K240" s="167">
        <f>VLOOKUP($A$1,'GLOBAL INVOICE REGISTER'!$C240:$P724,11,FALSE)</f>
        <v>0</v>
      </c>
      <c r="L240" s="167">
        <f>VLOOKUP($A$1,'GLOBAL INVOICE REGISTER'!$C240:$P724,12,FALSE)</f>
        <v>231628.88</v>
      </c>
      <c r="M240" s="167">
        <f>VLOOKUP($A$1,'GLOBAL INVOICE REGISTER'!$C240:$P724,13,FALSE)</f>
        <v>2889125.6</v>
      </c>
      <c r="N240" s="168" t="str">
        <f>VLOOKUP($A$1,'GLOBAL INVOICE REGISTER'!$C240:$P724,14,FALSE)</f>
        <v>06/10/176</v>
      </c>
      <c r="O240">
        <f>VLOOKUP($A$1,'GLOBAL INVOICE REGISTER'!$C240:$Q724,15,FALSE)</f>
        <v>0</v>
      </c>
    </row>
    <row r="241" spans="1:15" x14ac:dyDescent="0.35">
      <c r="A241" t="str">
        <f>VLOOKUP($A$1,'GLOBAL INVOICE REGISTER'!C241:P725,1,FALSE)</f>
        <v>CERISE</v>
      </c>
      <c r="B241" t="str">
        <f>VLOOKUP($A$1,'GLOBAL INVOICE REGISTER'!C241:P725,2,FALSE)</f>
        <v>2016-08-051</v>
      </c>
      <c r="C241" t="str">
        <f>VLOOKUP($A$1,'GLOBAL INVOICE REGISTER'!$C241:$P725,3,FALSE)</f>
        <v>XAF</v>
      </c>
      <c r="D241" s="167">
        <f>VLOOKUP($A$1,'GLOBAL INVOICE REGISTER'!$C241:$P725,4,FALSE)</f>
        <v>231630.39</v>
      </c>
      <c r="E241" s="168">
        <f>VLOOKUP($A$1,'GLOBAL INVOICE REGISTER'!$C241:$P725,5,FALSE)</f>
        <v>42611</v>
      </c>
      <c r="F241" s="168">
        <f>VLOOKUP($A$1,'GLOBAL INVOICE REGISTER'!$C241:$P725,6,FALSE)</f>
        <v>42671</v>
      </c>
      <c r="G241">
        <f>VLOOKUP($A$1,'GLOBAL INVOICE REGISTER'!$C241:$P725,7,FALSE)</f>
        <v>1608051</v>
      </c>
      <c r="H241" s="168">
        <f>VLOOKUP($A$1,'GLOBAL INVOICE REGISTER'!$C241:$P725,8,FALSE)</f>
        <v>42611</v>
      </c>
      <c r="I241" t="str">
        <f>VLOOKUP($A$1,'GLOBAL INVOICE REGISTER'!$C241:$P725,9,FALSE)</f>
        <v>XAF</v>
      </c>
      <c r="J241" s="167">
        <f>VLOOKUP($A$1,'GLOBAL INVOICE REGISTER'!$C241:$P725,10,FALSE)</f>
        <v>231628.88</v>
      </c>
      <c r="K241" s="167">
        <f>VLOOKUP($A$1,'GLOBAL INVOICE REGISTER'!$C241:$P725,11,FALSE)</f>
        <v>0</v>
      </c>
      <c r="L241" s="167">
        <f>VLOOKUP($A$1,'GLOBAL INVOICE REGISTER'!$C241:$P725,12,FALSE)</f>
        <v>231628.88</v>
      </c>
      <c r="M241" s="167">
        <f>VLOOKUP($A$1,'GLOBAL INVOICE REGISTER'!$C241:$P725,13,FALSE)</f>
        <v>2889125.6</v>
      </c>
      <c r="N241" s="168" t="str">
        <f>VLOOKUP($A$1,'GLOBAL INVOICE REGISTER'!$C241:$P725,14,FALSE)</f>
        <v>06/10/176</v>
      </c>
      <c r="O241">
        <f>VLOOKUP($A$1,'GLOBAL INVOICE REGISTER'!$C241:$Q725,15,FALSE)</f>
        <v>0</v>
      </c>
    </row>
    <row r="242" spans="1:15" x14ac:dyDescent="0.35">
      <c r="A242" t="str">
        <f>VLOOKUP($A$1,'GLOBAL INVOICE REGISTER'!C242:P726,1,FALSE)</f>
        <v>CERISE</v>
      </c>
      <c r="B242" t="str">
        <f>VLOOKUP($A$1,'GLOBAL INVOICE REGISTER'!C242:P726,2,FALSE)</f>
        <v>2016-08-051</v>
      </c>
      <c r="C242" t="str">
        <f>VLOOKUP($A$1,'GLOBAL INVOICE REGISTER'!$C242:$P726,3,FALSE)</f>
        <v>XAF</v>
      </c>
      <c r="D242" s="167">
        <f>VLOOKUP($A$1,'GLOBAL INVOICE REGISTER'!$C242:$P726,4,FALSE)</f>
        <v>231630.39</v>
      </c>
      <c r="E242" s="168">
        <f>VLOOKUP($A$1,'GLOBAL INVOICE REGISTER'!$C242:$P726,5,FALSE)</f>
        <v>42611</v>
      </c>
      <c r="F242" s="168">
        <f>VLOOKUP($A$1,'GLOBAL INVOICE REGISTER'!$C242:$P726,6,FALSE)</f>
        <v>42671</v>
      </c>
      <c r="G242">
        <f>VLOOKUP($A$1,'GLOBAL INVOICE REGISTER'!$C242:$P726,7,FALSE)</f>
        <v>1608051</v>
      </c>
      <c r="H242" s="168">
        <f>VLOOKUP($A$1,'GLOBAL INVOICE REGISTER'!$C242:$P726,8,FALSE)</f>
        <v>42611</v>
      </c>
      <c r="I242" t="str">
        <f>VLOOKUP($A$1,'GLOBAL INVOICE REGISTER'!$C242:$P726,9,FALSE)</f>
        <v>XAF</v>
      </c>
      <c r="J242" s="167">
        <f>VLOOKUP($A$1,'GLOBAL INVOICE REGISTER'!$C242:$P726,10,FALSE)</f>
        <v>231628.88</v>
      </c>
      <c r="K242" s="167">
        <f>VLOOKUP($A$1,'GLOBAL INVOICE REGISTER'!$C242:$P726,11,FALSE)</f>
        <v>0</v>
      </c>
      <c r="L242" s="167">
        <f>VLOOKUP($A$1,'GLOBAL INVOICE REGISTER'!$C242:$P726,12,FALSE)</f>
        <v>231628.88</v>
      </c>
      <c r="M242" s="167">
        <f>VLOOKUP($A$1,'GLOBAL INVOICE REGISTER'!$C242:$P726,13,FALSE)</f>
        <v>2889125.6</v>
      </c>
      <c r="N242" s="168" t="str">
        <f>VLOOKUP($A$1,'GLOBAL INVOICE REGISTER'!$C242:$P726,14,FALSE)</f>
        <v>06/10/176</v>
      </c>
      <c r="O242">
        <f>VLOOKUP($A$1,'GLOBAL INVOICE REGISTER'!$C242:$Q726,15,FALSE)</f>
        <v>0</v>
      </c>
    </row>
    <row r="243" spans="1:15" x14ac:dyDescent="0.35">
      <c r="A243" t="str">
        <f>VLOOKUP($A$1,'GLOBAL INVOICE REGISTER'!C243:P727,1,FALSE)</f>
        <v>CERISE</v>
      </c>
      <c r="B243" t="str">
        <f>VLOOKUP($A$1,'GLOBAL INVOICE REGISTER'!C243:P727,2,FALSE)</f>
        <v>2016-08-051</v>
      </c>
      <c r="C243" t="str">
        <f>VLOOKUP($A$1,'GLOBAL INVOICE REGISTER'!$C243:$P727,3,FALSE)</f>
        <v>XAF</v>
      </c>
      <c r="D243" s="167">
        <f>VLOOKUP($A$1,'GLOBAL INVOICE REGISTER'!$C243:$P727,4,FALSE)</f>
        <v>231630.39</v>
      </c>
      <c r="E243" s="168">
        <f>VLOOKUP($A$1,'GLOBAL INVOICE REGISTER'!$C243:$P727,5,FALSE)</f>
        <v>42611</v>
      </c>
      <c r="F243" s="168">
        <f>VLOOKUP($A$1,'GLOBAL INVOICE REGISTER'!$C243:$P727,6,FALSE)</f>
        <v>42671</v>
      </c>
      <c r="G243">
        <f>VLOOKUP($A$1,'GLOBAL INVOICE REGISTER'!$C243:$P727,7,FALSE)</f>
        <v>1608051</v>
      </c>
      <c r="H243" s="168">
        <f>VLOOKUP($A$1,'GLOBAL INVOICE REGISTER'!$C243:$P727,8,FALSE)</f>
        <v>42611</v>
      </c>
      <c r="I243" t="str">
        <f>VLOOKUP($A$1,'GLOBAL INVOICE REGISTER'!$C243:$P727,9,FALSE)</f>
        <v>XAF</v>
      </c>
      <c r="J243" s="167">
        <f>VLOOKUP($A$1,'GLOBAL INVOICE REGISTER'!$C243:$P727,10,FALSE)</f>
        <v>231628.88</v>
      </c>
      <c r="K243" s="167">
        <f>VLOOKUP($A$1,'GLOBAL INVOICE REGISTER'!$C243:$P727,11,FALSE)</f>
        <v>0</v>
      </c>
      <c r="L243" s="167">
        <f>VLOOKUP($A$1,'GLOBAL INVOICE REGISTER'!$C243:$P727,12,FALSE)</f>
        <v>231628.88</v>
      </c>
      <c r="M243" s="167">
        <f>VLOOKUP($A$1,'GLOBAL INVOICE REGISTER'!$C243:$P727,13,FALSE)</f>
        <v>2889125.6</v>
      </c>
      <c r="N243" s="168" t="str">
        <f>VLOOKUP($A$1,'GLOBAL INVOICE REGISTER'!$C243:$P727,14,FALSE)</f>
        <v>06/10/176</v>
      </c>
      <c r="O243">
        <f>VLOOKUP($A$1,'GLOBAL INVOICE REGISTER'!$C243:$Q727,15,FALSE)</f>
        <v>0</v>
      </c>
    </row>
    <row r="244" spans="1:15" x14ac:dyDescent="0.35">
      <c r="A244" t="str">
        <f>VLOOKUP($A$1,'GLOBAL INVOICE REGISTER'!C244:P728,1,FALSE)</f>
        <v>CERISE</v>
      </c>
      <c r="B244" t="str">
        <f>VLOOKUP($A$1,'GLOBAL INVOICE REGISTER'!C244:P728,2,FALSE)</f>
        <v>2016-08-051</v>
      </c>
      <c r="C244" t="str">
        <f>VLOOKUP($A$1,'GLOBAL INVOICE REGISTER'!$C244:$P728,3,FALSE)</f>
        <v>XAF</v>
      </c>
      <c r="D244" s="167">
        <f>VLOOKUP($A$1,'GLOBAL INVOICE REGISTER'!$C244:$P728,4,FALSE)</f>
        <v>231630.39</v>
      </c>
      <c r="E244" s="168">
        <f>VLOOKUP($A$1,'GLOBAL INVOICE REGISTER'!$C244:$P728,5,FALSE)</f>
        <v>42611</v>
      </c>
      <c r="F244" s="168">
        <f>VLOOKUP($A$1,'GLOBAL INVOICE REGISTER'!$C244:$P728,6,FALSE)</f>
        <v>42671</v>
      </c>
      <c r="G244">
        <f>VLOOKUP($A$1,'GLOBAL INVOICE REGISTER'!$C244:$P728,7,FALSE)</f>
        <v>1608051</v>
      </c>
      <c r="H244" s="168">
        <f>VLOOKUP($A$1,'GLOBAL INVOICE REGISTER'!$C244:$P728,8,FALSE)</f>
        <v>42611</v>
      </c>
      <c r="I244" t="str">
        <f>VLOOKUP($A$1,'GLOBAL INVOICE REGISTER'!$C244:$P728,9,FALSE)</f>
        <v>XAF</v>
      </c>
      <c r="J244" s="167">
        <f>VLOOKUP($A$1,'GLOBAL INVOICE REGISTER'!$C244:$P728,10,FALSE)</f>
        <v>231628.88</v>
      </c>
      <c r="K244" s="167">
        <f>VLOOKUP($A$1,'GLOBAL INVOICE REGISTER'!$C244:$P728,11,FALSE)</f>
        <v>0</v>
      </c>
      <c r="L244" s="167">
        <f>VLOOKUP($A$1,'GLOBAL INVOICE REGISTER'!$C244:$P728,12,FALSE)</f>
        <v>231628.88</v>
      </c>
      <c r="M244" s="167">
        <f>VLOOKUP($A$1,'GLOBAL INVOICE REGISTER'!$C244:$P728,13,FALSE)</f>
        <v>2889125.6</v>
      </c>
      <c r="N244" s="168" t="str">
        <f>VLOOKUP($A$1,'GLOBAL INVOICE REGISTER'!$C244:$P728,14,FALSE)</f>
        <v>06/10/176</v>
      </c>
      <c r="O244">
        <f>VLOOKUP($A$1,'GLOBAL INVOICE REGISTER'!$C244:$Q728,15,FALSE)</f>
        <v>0</v>
      </c>
    </row>
    <row r="245" spans="1:15" x14ac:dyDescent="0.35">
      <c r="A245" t="str">
        <f>VLOOKUP($A$1,'GLOBAL INVOICE REGISTER'!C245:P729,1,FALSE)</f>
        <v>CERISE</v>
      </c>
      <c r="B245" t="str">
        <f>VLOOKUP($A$1,'GLOBAL INVOICE REGISTER'!C245:P729,2,FALSE)</f>
        <v>2016-08-051</v>
      </c>
      <c r="C245" t="str">
        <f>VLOOKUP($A$1,'GLOBAL INVOICE REGISTER'!$C245:$P729,3,FALSE)</f>
        <v>XAF</v>
      </c>
      <c r="D245" s="167">
        <f>VLOOKUP($A$1,'GLOBAL INVOICE REGISTER'!$C245:$P729,4,FALSE)</f>
        <v>231630.39</v>
      </c>
      <c r="E245" s="168">
        <f>VLOOKUP($A$1,'GLOBAL INVOICE REGISTER'!$C245:$P729,5,FALSE)</f>
        <v>42611</v>
      </c>
      <c r="F245" s="168">
        <f>VLOOKUP($A$1,'GLOBAL INVOICE REGISTER'!$C245:$P729,6,FALSE)</f>
        <v>42671</v>
      </c>
      <c r="G245">
        <f>VLOOKUP($A$1,'GLOBAL INVOICE REGISTER'!$C245:$P729,7,FALSE)</f>
        <v>1608051</v>
      </c>
      <c r="H245" s="168">
        <f>VLOOKUP($A$1,'GLOBAL INVOICE REGISTER'!$C245:$P729,8,FALSE)</f>
        <v>42611</v>
      </c>
      <c r="I245" t="str">
        <f>VLOOKUP($A$1,'GLOBAL INVOICE REGISTER'!$C245:$P729,9,FALSE)</f>
        <v>XAF</v>
      </c>
      <c r="J245" s="167">
        <f>VLOOKUP($A$1,'GLOBAL INVOICE REGISTER'!$C245:$P729,10,FALSE)</f>
        <v>231628.88</v>
      </c>
      <c r="K245" s="167">
        <f>VLOOKUP($A$1,'GLOBAL INVOICE REGISTER'!$C245:$P729,11,FALSE)</f>
        <v>0</v>
      </c>
      <c r="L245" s="167">
        <f>VLOOKUP($A$1,'GLOBAL INVOICE REGISTER'!$C245:$P729,12,FALSE)</f>
        <v>231628.88</v>
      </c>
      <c r="M245" s="167">
        <f>VLOOKUP($A$1,'GLOBAL INVOICE REGISTER'!$C245:$P729,13,FALSE)</f>
        <v>2889125.6</v>
      </c>
      <c r="N245" s="168" t="str">
        <f>VLOOKUP($A$1,'GLOBAL INVOICE REGISTER'!$C245:$P729,14,FALSE)</f>
        <v>06/10/176</v>
      </c>
      <c r="O245">
        <f>VLOOKUP($A$1,'GLOBAL INVOICE REGISTER'!$C245:$Q729,15,FALSE)</f>
        <v>0</v>
      </c>
    </row>
    <row r="246" spans="1:15" x14ac:dyDescent="0.35">
      <c r="A246" t="str">
        <f>VLOOKUP($A$1,'GLOBAL INVOICE REGISTER'!C246:P730,1,FALSE)</f>
        <v>CERISE</v>
      </c>
      <c r="B246" t="str">
        <f>VLOOKUP($A$1,'GLOBAL INVOICE REGISTER'!C246:P730,2,FALSE)</f>
        <v>2016-08-051</v>
      </c>
      <c r="C246" t="str">
        <f>VLOOKUP($A$1,'GLOBAL INVOICE REGISTER'!$C246:$P730,3,FALSE)</f>
        <v>XAF</v>
      </c>
      <c r="D246" s="167">
        <f>VLOOKUP($A$1,'GLOBAL INVOICE REGISTER'!$C246:$P730,4,FALSE)</f>
        <v>231630.39</v>
      </c>
      <c r="E246" s="168">
        <f>VLOOKUP($A$1,'GLOBAL INVOICE REGISTER'!$C246:$P730,5,FALSE)</f>
        <v>42611</v>
      </c>
      <c r="F246" s="168">
        <f>VLOOKUP($A$1,'GLOBAL INVOICE REGISTER'!$C246:$P730,6,FALSE)</f>
        <v>42671</v>
      </c>
      <c r="G246">
        <f>VLOOKUP($A$1,'GLOBAL INVOICE REGISTER'!$C246:$P730,7,FALSE)</f>
        <v>1608051</v>
      </c>
      <c r="H246" s="168">
        <f>VLOOKUP($A$1,'GLOBAL INVOICE REGISTER'!$C246:$P730,8,FALSE)</f>
        <v>42611</v>
      </c>
      <c r="I246" t="str">
        <f>VLOOKUP($A$1,'GLOBAL INVOICE REGISTER'!$C246:$P730,9,FALSE)</f>
        <v>XAF</v>
      </c>
      <c r="J246" s="167">
        <f>VLOOKUP($A$1,'GLOBAL INVOICE REGISTER'!$C246:$P730,10,FALSE)</f>
        <v>231628.88</v>
      </c>
      <c r="K246" s="167">
        <f>VLOOKUP($A$1,'GLOBAL INVOICE REGISTER'!$C246:$P730,11,FALSE)</f>
        <v>0</v>
      </c>
      <c r="L246" s="167">
        <f>VLOOKUP($A$1,'GLOBAL INVOICE REGISTER'!$C246:$P730,12,FALSE)</f>
        <v>231628.88</v>
      </c>
      <c r="M246" s="167">
        <f>VLOOKUP($A$1,'GLOBAL INVOICE REGISTER'!$C246:$P730,13,FALSE)</f>
        <v>2889125.6</v>
      </c>
      <c r="N246" s="168" t="str">
        <f>VLOOKUP($A$1,'GLOBAL INVOICE REGISTER'!$C246:$P730,14,FALSE)</f>
        <v>06/10/176</v>
      </c>
      <c r="O246">
        <f>VLOOKUP($A$1,'GLOBAL INVOICE REGISTER'!$C246:$Q730,15,FALSE)</f>
        <v>0</v>
      </c>
    </row>
    <row r="247" spans="1:15" x14ac:dyDescent="0.35">
      <c r="A247" t="str">
        <f>VLOOKUP($A$1,'GLOBAL INVOICE REGISTER'!C247:P731,1,FALSE)</f>
        <v>CERISE</v>
      </c>
      <c r="B247" t="str">
        <f>VLOOKUP($A$1,'GLOBAL INVOICE REGISTER'!C247:P731,2,FALSE)</f>
        <v>2016-08-051</v>
      </c>
      <c r="C247" t="str">
        <f>VLOOKUP($A$1,'GLOBAL INVOICE REGISTER'!$C247:$P731,3,FALSE)</f>
        <v>XAF</v>
      </c>
      <c r="D247" s="167">
        <f>VLOOKUP($A$1,'GLOBAL INVOICE REGISTER'!$C247:$P731,4,FALSE)</f>
        <v>231630.39</v>
      </c>
      <c r="E247" s="168">
        <f>VLOOKUP($A$1,'GLOBAL INVOICE REGISTER'!$C247:$P731,5,FALSE)</f>
        <v>42611</v>
      </c>
      <c r="F247" s="168">
        <f>VLOOKUP($A$1,'GLOBAL INVOICE REGISTER'!$C247:$P731,6,FALSE)</f>
        <v>42671</v>
      </c>
      <c r="G247">
        <f>VLOOKUP($A$1,'GLOBAL INVOICE REGISTER'!$C247:$P731,7,FALSE)</f>
        <v>1608051</v>
      </c>
      <c r="H247" s="168">
        <f>VLOOKUP($A$1,'GLOBAL INVOICE REGISTER'!$C247:$P731,8,FALSE)</f>
        <v>42611</v>
      </c>
      <c r="I247" t="str">
        <f>VLOOKUP($A$1,'GLOBAL INVOICE REGISTER'!$C247:$P731,9,FALSE)</f>
        <v>XAF</v>
      </c>
      <c r="J247" s="167">
        <f>VLOOKUP($A$1,'GLOBAL INVOICE REGISTER'!$C247:$P731,10,FALSE)</f>
        <v>231628.88</v>
      </c>
      <c r="K247" s="167">
        <f>VLOOKUP($A$1,'GLOBAL INVOICE REGISTER'!$C247:$P731,11,FALSE)</f>
        <v>0</v>
      </c>
      <c r="L247" s="167">
        <f>VLOOKUP($A$1,'GLOBAL INVOICE REGISTER'!$C247:$P731,12,FALSE)</f>
        <v>231628.88</v>
      </c>
      <c r="M247" s="167">
        <f>VLOOKUP($A$1,'GLOBAL INVOICE REGISTER'!$C247:$P731,13,FALSE)</f>
        <v>2889125.6</v>
      </c>
      <c r="N247" s="168" t="str">
        <f>VLOOKUP($A$1,'GLOBAL INVOICE REGISTER'!$C247:$P731,14,FALSE)</f>
        <v>06/10/176</v>
      </c>
      <c r="O247">
        <f>VLOOKUP($A$1,'GLOBAL INVOICE REGISTER'!$C247:$Q731,15,FALSE)</f>
        <v>0</v>
      </c>
    </row>
    <row r="248" spans="1:15" x14ac:dyDescent="0.35">
      <c r="A248" t="str">
        <f>VLOOKUP($A$1,'GLOBAL INVOICE REGISTER'!C248:P732,1,FALSE)</f>
        <v>CERISE</v>
      </c>
      <c r="B248" t="str">
        <f>VLOOKUP($A$1,'GLOBAL INVOICE REGISTER'!C248:P732,2,FALSE)</f>
        <v>2016-08-051</v>
      </c>
      <c r="C248" t="str">
        <f>VLOOKUP($A$1,'GLOBAL INVOICE REGISTER'!$C248:$P732,3,FALSE)</f>
        <v>XAF</v>
      </c>
      <c r="D248" s="167">
        <f>VLOOKUP($A$1,'GLOBAL INVOICE REGISTER'!$C248:$P732,4,FALSE)</f>
        <v>231630.39</v>
      </c>
      <c r="E248" s="168">
        <f>VLOOKUP($A$1,'GLOBAL INVOICE REGISTER'!$C248:$P732,5,FALSE)</f>
        <v>42611</v>
      </c>
      <c r="F248" s="168">
        <f>VLOOKUP($A$1,'GLOBAL INVOICE REGISTER'!$C248:$P732,6,FALSE)</f>
        <v>42671</v>
      </c>
      <c r="G248">
        <f>VLOOKUP($A$1,'GLOBAL INVOICE REGISTER'!$C248:$P732,7,FALSE)</f>
        <v>1608051</v>
      </c>
      <c r="H248" s="168">
        <f>VLOOKUP($A$1,'GLOBAL INVOICE REGISTER'!$C248:$P732,8,FALSE)</f>
        <v>42611</v>
      </c>
      <c r="I248" t="str">
        <f>VLOOKUP($A$1,'GLOBAL INVOICE REGISTER'!$C248:$P732,9,FALSE)</f>
        <v>XAF</v>
      </c>
      <c r="J248" s="167">
        <f>VLOOKUP($A$1,'GLOBAL INVOICE REGISTER'!$C248:$P732,10,FALSE)</f>
        <v>231628.88</v>
      </c>
      <c r="K248" s="167">
        <f>VLOOKUP($A$1,'GLOBAL INVOICE REGISTER'!$C248:$P732,11,FALSE)</f>
        <v>0</v>
      </c>
      <c r="L248" s="167">
        <f>VLOOKUP($A$1,'GLOBAL INVOICE REGISTER'!$C248:$P732,12,FALSE)</f>
        <v>231628.88</v>
      </c>
      <c r="M248" s="167">
        <f>VLOOKUP($A$1,'GLOBAL INVOICE REGISTER'!$C248:$P732,13,FALSE)</f>
        <v>2889125.6</v>
      </c>
      <c r="N248" s="168" t="str">
        <f>VLOOKUP($A$1,'GLOBAL INVOICE REGISTER'!$C248:$P732,14,FALSE)</f>
        <v>06/10/176</v>
      </c>
      <c r="O248">
        <f>VLOOKUP($A$1,'GLOBAL INVOICE REGISTER'!$C248:$Q732,15,FALSE)</f>
        <v>0</v>
      </c>
    </row>
    <row r="249" spans="1:15" x14ac:dyDescent="0.35">
      <c r="A249" t="str">
        <f>VLOOKUP($A$1,'GLOBAL INVOICE REGISTER'!C249:P733,1,FALSE)</f>
        <v>CERISE</v>
      </c>
      <c r="B249" t="str">
        <f>VLOOKUP($A$1,'GLOBAL INVOICE REGISTER'!C249:P733,2,FALSE)</f>
        <v>2016-08-051</v>
      </c>
      <c r="C249" t="str">
        <f>VLOOKUP($A$1,'GLOBAL INVOICE REGISTER'!$C249:$P733,3,FALSE)</f>
        <v>XAF</v>
      </c>
      <c r="D249" s="167">
        <f>VLOOKUP($A$1,'GLOBAL INVOICE REGISTER'!$C249:$P733,4,FALSE)</f>
        <v>231630.39</v>
      </c>
      <c r="E249" s="168">
        <f>VLOOKUP($A$1,'GLOBAL INVOICE REGISTER'!$C249:$P733,5,FALSE)</f>
        <v>42611</v>
      </c>
      <c r="F249" s="168">
        <f>VLOOKUP($A$1,'GLOBAL INVOICE REGISTER'!$C249:$P733,6,FALSE)</f>
        <v>42671</v>
      </c>
      <c r="G249">
        <f>VLOOKUP($A$1,'GLOBAL INVOICE REGISTER'!$C249:$P733,7,FALSE)</f>
        <v>1608051</v>
      </c>
      <c r="H249" s="168">
        <f>VLOOKUP($A$1,'GLOBAL INVOICE REGISTER'!$C249:$P733,8,FALSE)</f>
        <v>42611</v>
      </c>
      <c r="I249" t="str">
        <f>VLOOKUP($A$1,'GLOBAL INVOICE REGISTER'!$C249:$P733,9,FALSE)</f>
        <v>XAF</v>
      </c>
      <c r="J249" s="167">
        <f>VLOOKUP($A$1,'GLOBAL INVOICE REGISTER'!$C249:$P733,10,FALSE)</f>
        <v>231628.88</v>
      </c>
      <c r="K249" s="167">
        <f>VLOOKUP($A$1,'GLOBAL INVOICE REGISTER'!$C249:$P733,11,FALSE)</f>
        <v>0</v>
      </c>
      <c r="L249" s="167">
        <f>VLOOKUP($A$1,'GLOBAL INVOICE REGISTER'!$C249:$P733,12,FALSE)</f>
        <v>231628.88</v>
      </c>
      <c r="M249" s="167">
        <f>VLOOKUP($A$1,'GLOBAL INVOICE REGISTER'!$C249:$P733,13,FALSE)</f>
        <v>2889125.6</v>
      </c>
      <c r="N249" s="168" t="str">
        <f>VLOOKUP($A$1,'GLOBAL INVOICE REGISTER'!$C249:$P733,14,FALSE)</f>
        <v>06/10/176</v>
      </c>
      <c r="O249">
        <f>VLOOKUP($A$1,'GLOBAL INVOICE REGISTER'!$C249:$Q733,15,FALSE)</f>
        <v>0</v>
      </c>
    </row>
    <row r="250" spans="1:15" x14ac:dyDescent="0.35">
      <c r="A250" t="str">
        <f>VLOOKUP($A$1,'GLOBAL INVOICE REGISTER'!C250:P734,1,FALSE)</f>
        <v>CERISE</v>
      </c>
      <c r="B250" t="str">
        <f>VLOOKUP($A$1,'GLOBAL INVOICE REGISTER'!C250:P734,2,FALSE)</f>
        <v>2016-08-051</v>
      </c>
      <c r="C250" t="str">
        <f>VLOOKUP($A$1,'GLOBAL INVOICE REGISTER'!$C250:$P734,3,FALSE)</f>
        <v>XAF</v>
      </c>
      <c r="D250" s="167">
        <f>VLOOKUP($A$1,'GLOBAL INVOICE REGISTER'!$C250:$P734,4,FALSE)</f>
        <v>231630.39</v>
      </c>
      <c r="E250" s="168">
        <f>VLOOKUP($A$1,'GLOBAL INVOICE REGISTER'!$C250:$P734,5,FALSE)</f>
        <v>42611</v>
      </c>
      <c r="F250" s="168">
        <f>VLOOKUP($A$1,'GLOBAL INVOICE REGISTER'!$C250:$P734,6,FALSE)</f>
        <v>42671</v>
      </c>
      <c r="G250">
        <f>VLOOKUP($A$1,'GLOBAL INVOICE REGISTER'!$C250:$P734,7,FALSE)</f>
        <v>1608051</v>
      </c>
      <c r="H250" s="168">
        <f>VLOOKUP($A$1,'GLOBAL INVOICE REGISTER'!$C250:$P734,8,FALSE)</f>
        <v>42611</v>
      </c>
      <c r="I250" t="str">
        <f>VLOOKUP($A$1,'GLOBAL INVOICE REGISTER'!$C250:$P734,9,FALSE)</f>
        <v>XAF</v>
      </c>
      <c r="J250" s="167">
        <f>VLOOKUP($A$1,'GLOBAL INVOICE REGISTER'!$C250:$P734,10,FALSE)</f>
        <v>231628.88</v>
      </c>
      <c r="K250" s="167">
        <f>VLOOKUP($A$1,'GLOBAL INVOICE REGISTER'!$C250:$P734,11,FALSE)</f>
        <v>0</v>
      </c>
      <c r="L250" s="167">
        <f>VLOOKUP($A$1,'GLOBAL INVOICE REGISTER'!$C250:$P734,12,FALSE)</f>
        <v>231628.88</v>
      </c>
      <c r="M250" s="167">
        <f>VLOOKUP($A$1,'GLOBAL INVOICE REGISTER'!$C250:$P734,13,FALSE)</f>
        <v>2889125.6</v>
      </c>
      <c r="N250" s="168" t="str">
        <f>VLOOKUP($A$1,'GLOBAL INVOICE REGISTER'!$C250:$P734,14,FALSE)</f>
        <v>06/10/176</v>
      </c>
      <c r="O250">
        <f>VLOOKUP($A$1,'GLOBAL INVOICE REGISTER'!$C250:$Q734,15,FALSE)</f>
        <v>0</v>
      </c>
    </row>
    <row r="251" spans="1:15" x14ac:dyDescent="0.35">
      <c r="A251" t="str">
        <f>VLOOKUP($A$1,'GLOBAL INVOICE REGISTER'!C251:P735,1,FALSE)</f>
        <v>CERISE</v>
      </c>
      <c r="B251" t="str">
        <f>VLOOKUP($A$1,'GLOBAL INVOICE REGISTER'!C251:P735,2,FALSE)</f>
        <v>2016-08-052</v>
      </c>
      <c r="C251" t="str">
        <f>VLOOKUP($A$1,'GLOBAL INVOICE REGISTER'!$C251:$P735,3,FALSE)</f>
        <v>XAF</v>
      </c>
      <c r="D251" s="167">
        <f>VLOOKUP($A$1,'GLOBAL INVOICE REGISTER'!$C251:$P735,4,FALSE)</f>
        <v>218714.42</v>
      </c>
      <c r="E251" s="168">
        <f>VLOOKUP($A$1,'GLOBAL INVOICE REGISTER'!$C251:$P735,5,FALSE)</f>
        <v>42611</v>
      </c>
      <c r="F251" s="168">
        <f>VLOOKUP($A$1,'GLOBAL INVOICE REGISTER'!$C251:$P735,6,FALSE)</f>
        <v>42671</v>
      </c>
      <c r="G251">
        <f>VLOOKUP($A$1,'GLOBAL INVOICE REGISTER'!$C251:$P735,7,FALSE)</f>
        <v>1608052</v>
      </c>
      <c r="H251" s="168">
        <f>VLOOKUP($A$1,'GLOBAL INVOICE REGISTER'!$C251:$P735,8,FALSE)</f>
        <v>42611</v>
      </c>
      <c r="I251" t="str">
        <f>VLOOKUP($A$1,'GLOBAL INVOICE REGISTER'!$C251:$P735,9,FALSE)</f>
        <v>XAF</v>
      </c>
      <c r="J251" s="167">
        <f>VLOOKUP($A$1,'GLOBAL INVOICE REGISTER'!$C251:$P735,10,FALSE)</f>
        <v>218727.37</v>
      </c>
      <c r="K251" s="167">
        <f>VLOOKUP($A$1,'GLOBAL INVOICE REGISTER'!$C251:$P735,11,FALSE)</f>
        <v>0</v>
      </c>
      <c r="L251" s="167">
        <f>VLOOKUP($A$1,'GLOBAL INVOICE REGISTER'!$C251:$P735,12,FALSE)</f>
        <v>218727.37</v>
      </c>
      <c r="M251" s="167">
        <f>VLOOKUP($A$1,'GLOBAL INVOICE REGISTER'!$C251:$P735,13,FALSE)</f>
        <v>2889125.6</v>
      </c>
      <c r="N251" s="168" t="str">
        <f>VLOOKUP($A$1,'GLOBAL INVOICE REGISTER'!$C251:$P735,14,FALSE)</f>
        <v>06/10/176</v>
      </c>
      <c r="O251">
        <f>VLOOKUP($A$1,'GLOBAL INVOICE REGISTER'!$C251:$Q735,15,FALSE)</f>
        <v>0</v>
      </c>
    </row>
    <row r="252" spans="1:15" x14ac:dyDescent="0.35">
      <c r="A252" t="str">
        <f>VLOOKUP($A$1,'GLOBAL INVOICE REGISTER'!C252:P736,1,FALSE)</f>
        <v>CERISE</v>
      </c>
      <c r="B252" t="str">
        <f>VLOOKUP($A$1,'GLOBAL INVOICE REGISTER'!C252:P736,2,FALSE)</f>
        <v>2016-08-053</v>
      </c>
      <c r="C252" t="str">
        <f>VLOOKUP($A$1,'GLOBAL INVOICE REGISTER'!$C252:$P736,3,FALSE)</f>
        <v>XAF</v>
      </c>
      <c r="D252" s="167">
        <f>VLOOKUP($A$1,'GLOBAL INVOICE REGISTER'!$C252:$P736,4,FALSE)</f>
        <v>145788.16</v>
      </c>
      <c r="E252" s="168">
        <f>VLOOKUP($A$1,'GLOBAL INVOICE REGISTER'!$C252:$P736,5,FALSE)</f>
        <v>42611</v>
      </c>
      <c r="F252" s="168">
        <f>VLOOKUP($A$1,'GLOBAL INVOICE REGISTER'!$C252:$P736,6,FALSE)</f>
        <v>42671</v>
      </c>
      <c r="G252">
        <f>VLOOKUP($A$1,'GLOBAL INVOICE REGISTER'!$C252:$P736,7,FALSE)</f>
        <v>1608053</v>
      </c>
      <c r="H252" s="168">
        <f>VLOOKUP($A$1,'GLOBAL INVOICE REGISTER'!$C252:$P736,8,FALSE)</f>
        <v>42611</v>
      </c>
      <c r="I252" t="str">
        <f>VLOOKUP($A$1,'GLOBAL INVOICE REGISTER'!$C252:$P736,9,FALSE)</f>
        <v>XAF</v>
      </c>
      <c r="J252" s="167">
        <f>VLOOKUP($A$1,'GLOBAL INVOICE REGISTER'!$C252:$P736,10,FALSE)</f>
        <v>141296.35</v>
      </c>
      <c r="K252" s="167">
        <f>VLOOKUP($A$1,'GLOBAL INVOICE REGISTER'!$C252:$P736,11,FALSE)</f>
        <v>0</v>
      </c>
      <c r="L252" s="167">
        <f>VLOOKUP($A$1,'GLOBAL INVOICE REGISTER'!$C252:$P736,12,FALSE)</f>
        <v>141296.35</v>
      </c>
      <c r="M252" s="167">
        <f>VLOOKUP($A$1,'GLOBAL INVOICE REGISTER'!$C252:$P736,13,FALSE)</f>
        <v>2889125.6</v>
      </c>
      <c r="N252" s="168" t="str">
        <f>VLOOKUP($A$1,'GLOBAL INVOICE REGISTER'!$C252:$P736,14,FALSE)</f>
        <v>06/10/176</v>
      </c>
      <c r="O252">
        <f>VLOOKUP($A$1,'GLOBAL INVOICE REGISTER'!$C252:$Q736,15,FALSE)</f>
        <v>0</v>
      </c>
    </row>
    <row r="253" spans="1:15" x14ac:dyDescent="0.35">
      <c r="A253" t="str">
        <f>VLOOKUP($A$1,'GLOBAL INVOICE REGISTER'!C253:P737,1,FALSE)</f>
        <v>CERISE</v>
      </c>
      <c r="B253" t="str">
        <f>VLOOKUP($A$1,'GLOBAL INVOICE REGISTER'!C253:P737,2,FALSE)</f>
        <v>2016-08-054</v>
      </c>
      <c r="C253" t="str">
        <f>VLOOKUP($A$1,'GLOBAL INVOICE REGISTER'!$C253:$P737,3,FALSE)</f>
        <v>XAF</v>
      </c>
      <c r="D253" s="167">
        <f>VLOOKUP($A$1,'GLOBAL INVOICE REGISTER'!$C253:$P737,4,FALSE)</f>
        <v>206440.3</v>
      </c>
      <c r="E253" s="168">
        <f>VLOOKUP($A$1,'GLOBAL INVOICE REGISTER'!$C253:$P737,5,FALSE)</f>
        <v>42611</v>
      </c>
      <c r="F253" s="168">
        <f>VLOOKUP($A$1,'GLOBAL INVOICE REGISTER'!$C253:$P737,6,FALSE)</f>
        <v>42671</v>
      </c>
      <c r="G253">
        <f>VLOOKUP($A$1,'GLOBAL INVOICE REGISTER'!$C253:$P737,7,FALSE)</f>
        <v>1608054</v>
      </c>
      <c r="H253" s="168">
        <f>VLOOKUP($A$1,'GLOBAL INVOICE REGISTER'!$C253:$P737,8,FALSE)</f>
        <v>42611</v>
      </c>
      <c r="I253" t="str">
        <f>VLOOKUP($A$1,'GLOBAL INVOICE REGISTER'!$C253:$P737,9,FALSE)</f>
        <v>XAF</v>
      </c>
      <c r="J253" s="167">
        <f>VLOOKUP($A$1,'GLOBAL INVOICE REGISTER'!$C253:$P737,10,FALSE)</f>
        <v>206440.56</v>
      </c>
      <c r="K253" s="167">
        <f>VLOOKUP($A$1,'GLOBAL INVOICE REGISTER'!$C253:$P737,11,FALSE)</f>
        <v>0</v>
      </c>
      <c r="L253" s="167">
        <f>VLOOKUP($A$1,'GLOBAL INVOICE REGISTER'!$C253:$P737,12,FALSE)</f>
        <v>206440.56</v>
      </c>
      <c r="M253" s="167">
        <f>VLOOKUP($A$1,'GLOBAL INVOICE REGISTER'!$C253:$P737,13,FALSE)</f>
        <v>2889125.6</v>
      </c>
      <c r="N253" s="168" t="str">
        <f>VLOOKUP($A$1,'GLOBAL INVOICE REGISTER'!$C253:$P737,14,FALSE)</f>
        <v>06/10/176</v>
      </c>
      <c r="O253">
        <f>VLOOKUP($A$1,'GLOBAL INVOICE REGISTER'!$C253:$Q737,15,FALSE)</f>
        <v>0</v>
      </c>
    </row>
    <row r="254" spans="1:15" x14ac:dyDescent="0.35">
      <c r="A254" t="str">
        <f>VLOOKUP($A$1,'GLOBAL INVOICE REGISTER'!C254:P738,1,FALSE)</f>
        <v>CERISE</v>
      </c>
      <c r="B254" t="str">
        <f>VLOOKUP($A$1,'GLOBAL INVOICE REGISTER'!C254:P738,2,FALSE)</f>
        <v>2016-08-055</v>
      </c>
      <c r="C254" t="str">
        <f>VLOOKUP($A$1,'GLOBAL INVOICE REGISTER'!$C254:$P738,3,FALSE)</f>
        <v>XAF</v>
      </c>
      <c r="D254" s="167">
        <f>VLOOKUP($A$1,'GLOBAL INVOICE REGISTER'!$C254:$P738,4,FALSE)</f>
        <v>2300.1999999999998</v>
      </c>
      <c r="E254" s="168">
        <f>VLOOKUP($A$1,'GLOBAL INVOICE REGISTER'!$C254:$P738,5,FALSE)</f>
        <v>42611</v>
      </c>
      <c r="F254" s="168">
        <f>VLOOKUP($A$1,'GLOBAL INVOICE REGISTER'!$C254:$P738,6,FALSE)</f>
        <v>42671</v>
      </c>
      <c r="G254">
        <f>VLOOKUP($A$1,'GLOBAL INVOICE REGISTER'!$C254:$P738,7,FALSE)</f>
        <v>1608055</v>
      </c>
      <c r="H254" s="168">
        <f>VLOOKUP($A$1,'GLOBAL INVOICE REGISTER'!$C254:$P738,8,FALSE)</f>
        <v>42611</v>
      </c>
      <c r="I254" t="str">
        <f>VLOOKUP($A$1,'GLOBAL INVOICE REGISTER'!$C254:$P738,9,FALSE)</f>
        <v>XAF</v>
      </c>
      <c r="J254" s="167">
        <f>VLOOKUP($A$1,'GLOBAL INVOICE REGISTER'!$C254:$P738,10,FALSE)</f>
        <v>2300.1999999999998</v>
      </c>
      <c r="K254" s="167">
        <f>VLOOKUP($A$1,'GLOBAL INVOICE REGISTER'!$C254:$P738,11,FALSE)</f>
        <v>0</v>
      </c>
      <c r="L254" s="167">
        <f>VLOOKUP($A$1,'GLOBAL INVOICE REGISTER'!$C254:$P738,12,FALSE)</f>
        <v>2300.1999999999998</v>
      </c>
      <c r="M254" s="167">
        <f>VLOOKUP($A$1,'GLOBAL INVOICE REGISTER'!$C254:$P738,13,FALSE)</f>
        <v>2889125.6</v>
      </c>
      <c r="N254" s="168" t="str">
        <f>VLOOKUP($A$1,'GLOBAL INVOICE REGISTER'!$C254:$P738,14,FALSE)</f>
        <v>06/10/176</v>
      </c>
      <c r="O254">
        <f>VLOOKUP($A$1,'GLOBAL INVOICE REGISTER'!$C254:$Q738,15,FALSE)</f>
        <v>0</v>
      </c>
    </row>
    <row r="255" spans="1:15" x14ac:dyDescent="0.35">
      <c r="A255" t="str">
        <f>VLOOKUP($A$1,'GLOBAL INVOICE REGISTER'!C255:P739,1,FALSE)</f>
        <v>CERISE</v>
      </c>
      <c r="B255" t="str">
        <f>VLOOKUP($A$1,'GLOBAL INVOICE REGISTER'!C255:P739,2,FALSE)</f>
        <v>2016-08-056</v>
      </c>
      <c r="C255" t="str">
        <f>VLOOKUP($A$1,'GLOBAL INVOICE REGISTER'!$C255:$P739,3,FALSE)</f>
        <v>XAF</v>
      </c>
      <c r="D255" s="167">
        <f>VLOOKUP($A$1,'GLOBAL INVOICE REGISTER'!$C255:$P739,4,FALSE)</f>
        <v>4886.6000000000004</v>
      </c>
      <c r="E255" s="168">
        <f>VLOOKUP($A$1,'GLOBAL INVOICE REGISTER'!$C255:$P739,5,FALSE)</f>
        <v>42611</v>
      </c>
      <c r="F255" s="168">
        <f>VLOOKUP($A$1,'GLOBAL INVOICE REGISTER'!$C255:$P739,6,FALSE)</f>
        <v>42671</v>
      </c>
      <c r="G255">
        <f>VLOOKUP($A$1,'GLOBAL INVOICE REGISTER'!$C255:$P739,7,FALSE)</f>
        <v>1608056</v>
      </c>
      <c r="H255" s="168">
        <f>VLOOKUP($A$1,'GLOBAL INVOICE REGISTER'!$C255:$P739,8,FALSE)</f>
        <v>42611</v>
      </c>
      <c r="I255" t="str">
        <f>VLOOKUP($A$1,'GLOBAL INVOICE REGISTER'!$C255:$P739,9,FALSE)</f>
        <v>XAF</v>
      </c>
      <c r="J255" s="167">
        <f>VLOOKUP($A$1,'GLOBAL INVOICE REGISTER'!$C255:$P739,10,FALSE)</f>
        <v>4886.6000000000004</v>
      </c>
      <c r="K255" s="167">
        <f>VLOOKUP($A$1,'GLOBAL INVOICE REGISTER'!$C255:$P739,11,FALSE)</f>
        <v>0</v>
      </c>
      <c r="L255" s="167">
        <f>VLOOKUP($A$1,'GLOBAL INVOICE REGISTER'!$C255:$P739,12,FALSE)</f>
        <v>4886.6000000000004</v>
      </c>
      <c r="M255" s="167">
        <f>VLOOKUP($A$1,'GLOBAL INVOICE REGISTER'!$C255:$P739,13,FALSE)</f>
        <v>2889125.6</v>
      </c>
      <c r="N255" s="168" t="str">
        <f>VLOOKUP($A$1,'GLOBAL INVOICE REGISTER'!$C255:$P739,14,FALSE)</f>
        <v>06/10/176</v>
      </c>
      <c r="O255">
        <f>VLOOKUP($A$1,'GLOBAL INVOICE REGISTER'!$C255:$Q739,15,FALSE)</f>
        <v>0</v>
      </c>
    </row>
    <row r="256" spans="1:15" x14ac:dyDescent="0.35">
      <c r="A256" t="str">
        <f>VLOOKUP($A$1,'GLOBAL INVOICE REGISTER'!C256:P740,1,FALSE)</f>
        <v>CERISE</v>
      </c>
      <c r="B256" t="str">
        <f>VLOOKUP($A$1,'GLOBAL INVOICE REGISTER'!C256:P740,2,FALSE)</f>
        <v>2016-08-057</v>
      </c>
      <c r="C256" t="str">
        <f>VLOOKUP($A$1,'GLOBAL INVOICE REGISTER'!$C256:$P740,3,FALSE)</f>
        <v>XAF</v>
      </c>
      <c r="D256" s="167">
        <f>VLOOKUP($A$1,'GLOBAL INVOICE REGISTER'!$C256:$P740,4,FALSE)</f>
        <v>1028224.23</v>
      </c>
      <c r="E256" s="168">
        <f>VLOOKUP($A$1,'GLOBAL INVOICE REGISTER'!$C256:$P740,5,FALSE)</f>
        <v>42611</v>
      </c>
      <c r="F256" s="168">
        <f>VLOOKUP($A$1,'GLOBAL INVOICE REGISTER'!$C256:$P740,6,FALSE)</f>
        <v>42671</v>
      </c>
      <c r="G256">
        <f>VLOOKUP($A$1,'GLOBAL INVOICE REGISTER'!$C256:$P740,7,FALSE)</f>
        <v>1608057</v>
      </c>
      <c r="H256" s="168">
        <f>VLOOKUP($A$1,'GLOBAL INVOICE REGISTER'!$C256:$P740,8,FALSE)</f>
        <v>42611</v>
      </c>
      <c r="I256" t="str">
        <f>VLOOKUP($A$1,'GLOBAL INVOICE REGISTER'!$C256:$P740,9,FALSE)</f>
        <v>XAF</v>
      </c>
      <c r="J256" s="167">
        <f>VLOOKUP($A$1,'GLOBAL INVOICE REGISTER'!$C256:$P740,10,FALSE)</f>
        <v>1028210.58</v>
      </c>
      <c r="K256" s="167">
        <f>VLOOKUP($A$1,'GLOBAL INVOICE REGISTER'!$C256:$P740,11,FALSE)</f>
        <v>0</v>
      </c>
      <c r="L256" s="167">
        <f>VLOOKUP($A$1,'GLOBAL INVOICE REGISTER'!$C256:$P740,12,FALSE)</f>
        <v>1028210.58</v>
      </c>
      <c r="M256" s="167">
        <f>VLOOKUP($A$1,'GLOBAL INVOICE REGISTER'!$C256:$P740,13,FALSE)</f>
        <v>2889125.6</v>
      </c>
      <c r="N256" s="168" t="str">
        <f>VLOOKUP($A$1,'GLOBAL INVOICE REGISTER'!$C256:$P740,14,FALSE)</f>
        <v>06/10/176</v>
      </c>
      <c r="O256">
        <f>VLOOKUP($A$1,'GLOBAL INVOICE REGISTER'!$C256:$Q740,15,FALSE)</f>
        <v>0</v>
      </c>
    </row>
    <row r="257" spans="1:15" x14ac:dyDescent="0.35">
      <c r="A257" t="str">
        <f>VLOOKUP($A$1,'GLOBAL INVOICE REGISTER'!C257:P741,1,FALSE)</f>
        <v>CERISE</v>
      </c>
      <c r="B257" t="str">
        <f>VLOOKUP($A$1,'GLOBAL INVOICE REGISTER'!C257:P741,2,FALSE)</f>
        <v>2016-08-058</v>
      </c>
      <c r="C257" t="str">
        <f>VLOOKUP($A$1,'GLOBAL INVOICE REGISTER'!$C257:$P741,3,FALSE)</f>
        <v>XAF</v>
      </c>
      <c r="D257" s="167">
        <f>VLOOKUP($A$1,'GLOBAL INVOICE REGISTER'!$C257:$P741,4,FALSE)</f>
        <v>287412.7</v>
      </c>
      <c r="E257" s="168">
        <f>VLOOKUP($A$1,'GLOBAL INVOICE REGISTER'!$C257:$P741,5,FALSE)</f>
        <v>42611</v>
      </c>
      <c r="F257" s="168">
        <f>VLOOKUP($A$1,'GLOBAL INVOICE REGISTER'!$C257:$P741,6,FALSE)</f>
        <v>42671</v>
      </c>
      <c r="G257">
        <f>VLOOKUP($A$1,'GLOBAL INVOICE REGISTER'!$C257:$P741,7,FALSE)</f>
        <v>1608058</v>
      </c>
      <c r="H257" s="168">
        <f>VLOOKUP($A$1,'GLOBAL INVOICE REGISTER'!$C257:$P741,8,FALSE)</f>
        <v>42611</v>
      </c>
      <c r="I257" t="str">
        <f>VLOOKUP($A$1,'GLOBAL INVOICE REGISTER'!$C257:$P741,9,FALSE)</f>
        <v>XAF</v>
      </c>
      <c r="J257" s="167">
        <f>VLOOKUP($A$1,'GLOBAL INVOICE REGISTER'!$C257:$P741,10,FALSE)</f>
        <v>287414.23</v>
      </c>
      <c r="K257" s="167">
        <f>VLOOKUP($A$1,'GLOBAL INVOICE REGISTER'!$C257:$P741,11,FALSE)</f>
        <v>0</v>
      </c>
      <c r="L257" s="167">
        <f>VLOOKUP($A$1,'GLOBAL INVOICE REGISTER'!$C257:$P741,12,FALSE)</f>
        <v>287414.23</v>
      </c>
      <c r="M257" s="167">
        <f>VLOOKUP($A$1,'GLOBAL INVOICE REGISTER'!$C257:$P741,13,FALSE)</f>
        <v>2889125.6</v>
      </c>
      <c r="N257" s="168" t="str">
        <f>VLOOKUP($A$1,'GLOBAL INVOICE REGISTER'!$C257:$P741,14,FALSE)</f>
        <v>06/10/176</v>
      </c>
      <c r="O257">
        <f>VLOOKUP($A$1,'GLOBAL INVOICE REGISTER'!$C257:$Q741,15,FALSE)</f>
        <v>0</v>
      </c>
    </row>
    <row r="258" spans="1:15" x14ac:dyDescent="0.35">
      <c r="A258" t="str">
        <f>VLOOKUP($A$1,'GLOBAL INVOICE REGISTER'!C258:P742,1,FALSE)</f>
        <v>CERISE</v>
      </c>
      <c r="B258" t="str">
        <f>VLOOKUP($A$1,'GLOBAL INVOICE REGISTER'!C258:P742,2,FALSE)</f>
        <v>2016-08-059</v>
      </c>
      <c r="C258" t="str">
        <f>VLOOKUP($A$1,'GLOBAL INVOICE REGISTER'!$C258:$P742,3,FALSE)</f>
        <v>XAF</v>
      </c>
      <c r="D258" s="167">
        <f>VLOOKUP($A$1,'GLOBAL INVOICE REGISTER'!$C258:$P742,4,FALSE)</f>
        <v>50615.28</v>
      </c>
      <c r="E258" s="168">
        <f>VLOOKUP($A$1,'GLOBAL INVOICE REGISTER'!$C258:$P742,5,FALSE)</f>
        <v>42611</v>
      </c>
      <c r="F258" s="168">
        <f>VLOOKUP($A$1,'GLOBAL INVOICE REGISTER'!$C258:$P742,6,FALSE)</f>
        <v>42671</v>
      </c>
      <c r="G258">
        <f>VLOOKUP($A$1,'GLOBAL INVOICE REGISTER'!$C258:$P742,7,FALSE)</f>
        <v>1608059</v>
      </c>
      <c r="H258" s="168">
        <f>VLOOKUP($A$1,'GLOBAL INVOICE REGISTER'!$C258:$P742,8,FALSE)</f>
        <v>42611</v>
      </c>
      <c r="I258" t="str">
        <f>VLOOKUP($A$1,'GLOBAL INVOICE REGISTER'!$C258:$P742,9,FALSE)</f>
        <v>XAF</v>
      </c>
      <c r="J258" s="167">
        <f>VLOOKUP($A$1,'GLOBAL INVOICE REGISTER'!$C258:$P742,10,FALSE)</f>
        <v>50614.239999999998</v>
      </c>
      <c r="K258" s="167">
        <f>VLOOKUP($A$1,'GLOBAL INVOICE REGISTER'!$C258:$P742,11,FALSE)</f>
        <v>0</v>
      </c>
      <c r="L258" s="167">
        <f>VLOOKUP($A$1,'GLOBAL INVOICE REGISTER'!$C258:$P742,12,FALSE)</f>
        <v>50614.239999999998</v>
      </c>
      <c r="M258" s="167">
        <f>VLOOKUP($A$1,'GLOBAL INVOICE REGISTER'!$C258:$P742,13,FALSE)</f>
        <v>2889125.6</v>
      </c>
      <c r="N258" s="168" t="str">
        <f>VLOOKUP($A$1,'GLOBAL INVOICE REGISTER'!$C258:$P742,14,FALSE)</f>
        <v>06/10/176</v>
      </c>
      <c r="O258">
        <f>VLOOKUP($A$1,'GLOBAL INVOICE REGISTER'!$C258:$Q742,15,FALSE)</f>
        <v>0</v>
      </c>
    </row>
    <row r="259" spans="1:15" x14ac:dyDescent="0.35">
      <c r="A259" t="str">
        <f>VLOOKUP($A$1,'GLOBAL INVOICE REGISTER'!C259:P743,1,FALSE)</f>
        <v>CERISE</v>
      </c>
      <c r="B259" t="str">
        <f>VLOOKUP($A$1,'GLOBAL INVOICE REGISTER'!C259:P743,2,FALSE)</f>
        <v>2016-08-061</v>
      </c>
      <c r="C259" t="str">
        <f>VLOOKUP($A$1,'GLOBAL INVOICE REGISTER'!$C259:$P743,3,FALSE)</f>
        <v>XAF</v>
      </c>
      <c r="D259" s="167">
        <f>VLOOKUP($A$1,'GLOBAL INVOICE REGISTER'!$C259:$P743,4,FALSE)</f>
        <v>60377.599999999999</v>
      </c>
      <c r="E259" s="168">
        <f>VLOOKUP($A$1,'GLOBAL INVOICE REGISTER'!$C259:$P743,5,FALSE)</f>
        <v>42611</v>
      </c>
      <c r="F259" s="168">
        <f>VLOOKUP($A$1,'GLOBAL INVOICE REGISTER'!$C259:$P743,6,FALSE)</f>
        <v>42671</v>
      </c>
      <c r="G259">
        <f>VLOOKUP($A$1,'GLOBAL INVOICE REGISTER'!$C259:$P743,7,FALSE)</f>
        <v>1608061</v>
      </c>
      <c r="H259" s="168">
        <f>VLOOKUP($A$1,'GLOBAL INVOICE REGISTER'!$C259:$P743,8,FALSE)</f>
        <v>42611</v>
      </c>
      <c r="I259" t="str">
        <f>VLOOKUP($A$1,'GLOBAL INVOICE REGISTER'!$C259:$P743,9,FALSE)</f>
        <v>XAF</v>
      </c>
      <c r="J259" s="167">
        <f>VLOOKUP($A$1,'GLOBAL INVOICE REGISTER'!$C259:$P743,10,FALSE)</f>
        <v>60375.83</v>
      </c>
      <c r="K259" s="167">
        <f>VLOOKUP($A$1,'GLOBAL INVOICE REGISTER'!$C259:$P743,11,FALSE)</f>
        <v>0</v>
      </c>
      <c r="L259" s="167">
        <f>VLOOKUP($A$1,'GLOBAL INVOICE REGISTER'!$C259:$P743,12,FALSE)</f>
        <v>60375.83</v>
      </c>
      <c r="M259" s="167">
        <f>VLOOKUP($A$1,'GLOBAL INVOICE REGISTER'!$C259:$P743,13,FALSE)</f>
        <v>2889125.6</v>
      </c>
      <c r="N259" s="168" t="str">
        <f>VLOOKUP($A$1,'GLOBAL INVOICE REGISTER'!$C259:$P743,14,FALSE)</f>
        <v>06/10/176</v>
      </c>
      <c r="O259">
        <f>VLOOKUP($A$1,'GLOBAL INVOICE REGISTER'!$C259:$Q743,15,FALSE)</f>
        <v>0</v>
      </c>
    </row>
    <row r="260" spans="1:15" x14ac:dyDescent="0.35">
      <c r="A260" t="str">
        <f>VLOOKUP($A$1,'GLOBAL INVOICE REGISTER'!C260:P744,1,FALSE)</f>
        <v>CERISE</v>
      </c>
      <c r="B260" t="str">
        <f>VLOOKUP($A$1,'GLOBAL INVOICE REGISTER'!C260:P744,2,FALSE)</f>
        <v>2016-08-062</v>
      </c>
      <c r="C260" t="str">
        <f>VLOOKUP($A$1,'GLOBAL INVOICE REGISTER'!$C260:$P744,3,FALSE)</f>
        <v>XAF</v>
      </c>
      <c r="D260" s="167">
        <f>VLOOKUP($A$1,'GLOBAL INVOICE REGISTER'!$C260:$P744,4,FALSE)</f>
        <v>12073.4</v>
      </c>
      <c r="E260" s="168">
        <f>VLOOKUP($A$1,'GLOBAL INVOICE REGISTER'!$C260:$P744,5,FALSE)</f>
        <v>42611</v>
      </c>
      <c r="F260" s="168">
        <f>VLOOKUP($A$1,'GLOBAL INVOICE REGISTER'!$C260:$P744,6,FALSE)</f>
        <v>42671</v>
      </c>
      <c r="G260">
        <f>VLOOKUP($A$1,'GLOBAL INVOICE REGISTER'!$C260:$P744,7,FALSE)</f>
        <v>1608062</v>
      </c>
      <c r="H260" s="168">
        <f>VLOOKUP($A$1,'GLOBAL INVOICE REGISTER'!$C260:$P744,8,FALSE)</f>
        <v>42611</v>
      </c>
      <c r="I260" t="str">
        <f>VLOOKUP($A$1,'GLOBAL INVOICE REGISTER'!$C260:$P744,9,FALSE)</f>
        <v>XAF</v>
      </c>
      <c r="J260" s="167">
        <f>VLOOKUP($A$1,'GLOBAL INVOICE REGISTER'!$C260:$P744,10,FALSE)</f>
        <v>12075.17</v>
      </c>
      <c r="K260" s="167">
        <f>VLOOKUP($A$1,'GLOBAL INVOICE REGISTER'!$C260:$P744,11,FALSE)</f>
        <v>0</v>
      </c>
      <c r="L260" s="167">
        <f>VLOOKUP($A$1,'GLOBAL INVOICE REGISTER'!$C260:$P744,12,FALSE)</f>
        <v>12075.17</v>
      </c>
      <c r="M260" s="167">
        <f>VLOOKUP($A$1,'GLOBAL INVOICE REGISTER'!$C260:$P744,13,FALSE)</f>
        <v>2889125.6</v>
      </c>
      <c r="N260" s="168" t="str">
        <f>VLOOKUP($A$1,'GLOBAL INVOICE REGISTER'!$C260:$P744,14,FALSE)</f>
        <v>06/10/176</v>
      </c>
      <c r="O260">
        <f>VLOOKUP($A$1,'GLOBAL INVOICE REGISTER'!$C260:$Q744,15,FALSE)</f>
        <v>0</v>
      </c>
    </row>
    <row r="261" spans="1:15" x14ac:dyDescent="0.35">
      <c r="A261" t="str">
        <f>VLOOKUP($A$1,'GLOBAL INVOICE REGISTER'!C261:P745,1,FALSE)</f>
        <v>CERISE</v>
      </c>
      <c r="B261" t="str">
        <f>VLOOKUP($A$1,'GLOBAL INVOICE REGISTER'!C261:P745,2,FALSE)</f>
        <v>2016-08-063</v>
      </c>
      <c r="C261" t="str">
        <f>VLOOKUP($A$1,'GLOBAL INVOICE REGISTER'!$C261:$P745,3,FALSE)</f>
        <v>XAF</v>
      </c>
      <c r="D261" s="167">
        <f>VLOOKUP($A$1,'GLOBAL INVOICE REGISTER'!$C261:$P745,4,FALSE)</f>
        <v>85387.5</v>
      </c>
      <c r="E261" s="168">
        <f>VLOOKUP($A$1,'GLOBAL INVOICE REGISTER'!$C261:$P745,5,FALSE)</f>
        <v>42611</v>
      </c>
      <c r="F261" s="168">
        <f>VLOOKUP($A$1,'GLOBAL INVOICE REGISTER'!$C261:$P745,6,FALSE)</f>
        <v>42671</v>
      </c>
      <c r="G261">
        <f>VLOOKUP($A$1,'GLOBAL INVOICE REGISTER'!$C261:$P745,7,FALSE)</f>
        <v>1608063</v>
      </c>
      <c r="H261" s="168">
        <f>VLOOKUP($A$1,'GLOBAL INVOICE REGISTER'!$C261:$P745,8,FALSE)</f>
        <v>42611</v>
      </c>
      <c r="I261" t="str">
        <f>VLOOKUP($A$1,'GLOBAL INVOICE REGISTER'!$C261:$P745,9,FALSE)</f>
        <v>XAF</v>
      </c>
      <c r="J261" s="167">
        <f>VLOOKUP($A$1,'GLOBAL INVOICE REGISTER'!$C261:$P745,10,FALSE)</f>
        <v>85385.8</v>
      </c>
      <c r="K261" s="167">
        <f>VLOOKUP($A$1,'GLOBAL INVOICE REGISTER'!$C261:$P745,11,FALSE)</f>
        <v>0</v>
      </c>
      <c r="L261" s="167">
        <f>VLOOKUP($A$1,'GLOBAL INVOICE REGISTER'!$C261:$P745,12,FALSE)</f>
        <v>85385.8</v>
      </c>
      <c r="M261" s="167">
        <f>VLOOKUP($A$1,'GLOBAL INVOICE REGISTER'!$C261:$P745,13,FALSE)</f>
        <v>2889125.6</v>
      </c>
      <c r="N261" s="168" t="str">
        <f>VLOOKUP($A$1,'GLOBAL INVOICE REGISTER'!$C261:$P745,14,FALSE)</f>
        <v>06/10/176</v>
      </c>
      <c r="O261">
        <f>VLOOKUP($A$1,'GLOBAL INVOICE REGISTER'!$C261:$Q745,15,FALSE)</f>
        <v>0</v>
      </c>
    </row>
    <row r="262" spans="1:15" x14ac:dyDescent="0.35">
      <c r="A262" t="str">
        <f>VLOOKUP($A$1,'GLOBAL INVOICE REGISTER'!C262:P746,1,FALSE)</f>
        <v>CERISE</v>
      </c>
      <c r="B262" t="str">
        <f>VLOOKUP($A$1,'GLOBAL INVOICE REGISTER'!C262:P746,2,FALSE)</f>
        <v>2016-08-064</v>
      </c>
      <c r="C262" t="str">
        <f>VLOOKUP($A$1,'GLOBAL INVOICE REGISTER'!$C262:$P746,3,FALSE)</f>
        <v>XAF</v>
      </c>
      <c r="D262" s="167">
        <f>VLOOKUP($A$1,'GLOBAL INVOICE REGISTER'!$C262:$P746,4,FALSE)</f>
        <v>5850</v>
      </c>
      <c r="E262" s="168">
        <f>VLOOKUP($A$1,'GLOBAL INVOICE REGISTER'!$C262:$P746,5,FALSE)</f>
        <v>42611</v>
      </c>
      <c r="F262" s="168">
        <f>VLOOKUP($A$1,'GLOBAL INVOICE REGISTER'!$C262:$P746,6,FALSE)</f>
        <v>42671</v>
      </c>
      <c r="G262">
        <f>VLOOKUP($A$1,'GLOBAL INVOICE REGISTER'!$C262:$P746,7,FALSE)</f>
        <v>1608064</v>
      </c>
      <c r="H262" s="168">
        <f>VLOOKUP($A$1,'GLOBAL INVOICE REGISTER'!$C262:$P746,8,FALSE)</f>
        <v>42611</v>
      </c>
      <c r="I262" t="str">
        <f>VLOOKUP($A$1,'GLOBAL INVOICE REGISTER'!$C262:$P746,9,FALSE)</f>
        <v>XAF</v>
      </c>
      <c r="J262" s="167">
        <f>VLOOKUP($A$1,'GLOBAL INVOICE REGISTER'!$C262:$P746,10,FALSE)</f>
        <v>5850</v>
      </c>
      <c r="K262" s="167">
        <f>VLOOKUP($A$1,'GLOBAL INVOICE REGISTER'!$C262:$P746,11,FALSE)</f>
        <v>0</v>
      </c>
      <c r="L262" s="167">
        <f>VLOOKUP($A$1,'GLOBAL INVOICE REGISTER'!$C262:$P746,12,FALSE)</f>
        <v>5850</v>
      </c>
      <c r="M262" s="167">
        <f>VLOOKUP($A$1,'GLOBAL INVOICE REGISTER'!$C262:$P746,13,FALSE)</f>
        <v>2889125.6</v>
      </c>
      <c r="N262" s="168" t="str">
        <f>VLOOKUP($A$1,'GLOBAL INVOICE REGISTER'!$C262:$P746,14,FALSE)</f>
        <v>06/10/176</v>
      </c>
      <c r="O262">
        <f>VLOOKUP($A$1,'GLOBAL INVOICE REGISTER'!$C262:$Q746,15,FALSE)</f>
        <v>0</v>
      </c>
    </row>
    <row r="263" spans="1:15" x14ac:dyDescent="0.35">
      <c r="A263" t="str">
        <f>VLOOKUP($A$1,'GLOBAL INVOICE REGISTER'!C263:P747,1,FALSE)</f>
        <v>CERISE</v>
      </c>
      <c r="B263" t="str">
        <f>VLOOKUP($A$1,'GLOBAL INVOICE REGISTER'!C263:P747,2,FALSE)</f>
        <v>2016-08-065</v>
      </c>
      <c r="C263" t="str">
        <f>VLOOKUP($A$1,'GLOBAL INVOICE REGISTER'!$C263:$P747,3,FALSE)</f>
        <v>XAF</v>
      </c>
      <c r="D263" s="167">
        <f>VLOOKUP($A$1,'GLOBAL INVOICE REGISTER'!$C263:$P747,4,FALSE)</f>
        <v>560326.6</v>
      </c>
      <c r="E263" s="168">
        <f>VLOOKUP($A$1,'GLOBAL INVOICE REGISTER'!$C263:$P747,5,FALSE)</f>
        <v>42611</v>
      </c>
      <c r="F263" s="168">
        <f>VLOOKUP($A$1,'GLOBAL INVOICE REGISTER'!$C263:$P747,6,FALSE)</f>
        <v>42671</v>
      </c>
      <c r="G263">
        <f>VLOOKUP($A$1,'GLOBAL INVOICE REGISTER'!$C263:$P747,7,FALSE)</f>
        <v>1608065</v>
      </c>
      <c r="H263" s="168">
        <f>VLOOKUP($A$1,'GLOBAL INVOICE REGISTER'!$C263:$P747,8,FALSE)</f>
        <v>42611</v>
      </c>
      <c r="I263" t="str">
        <f>VLOOKUP($A$1,'GLOBAL INVOICE REGISTER'!$C263:$P747,9,FALSE)</f>
        <v>XAF</v>
      </c>
      <c r="J263" s="167">
        <f>VLOOKUP($A$1,'GLOBAL INVOICE REGISTER'!$C263:$P747,10,FALSE)</f>
        <v>553919.79</v>
      </c>
      <c r="K263" s="167">
        <f>VLOOKUP($A$1,'GLOBAL INVOICE REGISTER'!$C263:$P747,11,FALSE)</f>
        <v>0</v>
      </c>
      <c r="L263" s="167">
        <f>VLOOKUP($A$1,'GLOBAL INVOICE REGISTER'!$C263:$P747,12,FALSE)</f>
        <v>553919.79</v>
      </c>
      <c r="M263" s="167">
        <f>VLOOKUP($A$1,'GLOBAL INVOICE REGISTER'!$C263:$P747,13,FALSE)</f>
        <v>2889125.6</v>
      </c>
      <c r="N263" s="168" t="str">
        <f>VLOOKUP($A$1,'GLOBAL INVOICE REGISTER'!$C263:$P747,14,FALSE)</f>
        <v>06/10/176</v>
      </c>
      <c r="O263">
        <f>VLOOKUP($A$1,'GLOBAL INVOICE REGISTER'!$C263:$Q747,15,FALSE)</f>
        <v>0</v>
      </c>
    </row>
    <row r="264" spans="1:15" x14ac:dyDescent="0.35">
      <c r="A264" t="str">
        <f>VLOOKUP($A$1,'GLOBAL INVOICE REGISTER'!C264:P748,1,FALSE)</f>
        <v>CERISE</v>
      </c>
      <c r="B264" t="str">
        <f>VLOOKUP($A$1,'GLOBAL INVOICE REGISTER'!C264:P748,2,FALSE)</f>
        <v>2016-09-002</v>
      </c>
      <c r="C264" t="str">
        <f>VLOOKUP($A$1,'GLOBAL INVOICE REGISTER'!$C264:$P748,3,FALSE)</f>
        <v>XAF</v>
      </c>
      <c r="D264" s="167">
        <f>VLOOKUP($A$1,'GLOBAL INVOICE REGISTER'!$C264:$P748,4,FALSE)</f>
        <v>16981</v>
      </c>
      <c r="E264" s="168">
        <f>VLOOKUP($A$1,'GLOBAL INVOICE REGISTER'!$C264:$P748,5,FALSE)</f>
        <v>42642</v>
      </c>
      <c r="F264" s="168">
        <f>VLOOKUP($A$1,'GLOBAL INVOICE REGISTER'!$C264:$P748,6,FALSE)</f>
        <v>42702</v>
      </c>
      <c r="G264">
        <f>VLOOKUP($A$1,'GLOBAL INVOICE REGISTER'!$C264:$P748,7,FALSE)</f>
        <v>1608060</v>
      </c>
      <c r="H264" s="168">
        <f>VLOOKUP($A$1,'GLOBAL INVOICE REGISTER'!$C264:$P748,8,FALSE)</f>
        <v>42643</v>
      </c>
      <c r="I264" t="str">
        <f>VLOOKUP($A$1,'GLOBAL INVOICE REGISTER'!$C264:$P748,9,FALSE)</f>
        <v>XAF</v>
      </c>
      <c r="J264" s="167">
        <f>VLOOKUP($A$1,'GLOBAL INVOICE REGISTER'!$C264:$P748,10,FALSE)</f>
        <v>16981.03</v>
      </c>
      <c r="K264" s="167">
        <f>VLOOKUP($A$1,'GLOBAL INVOICE REGISTER'!$C264:$P748,11,FALSE)</f>
        <v>0</v>
      </c>
      <c r="L264" s="167">
        <f>VLOOKUP($A$1,'GLOBAL INVOICE REGISTER'!$C264:$P748,12,FALSE)</f>
        <v>16981.03</v>
      </c>
      <c r="M264" s="167">
        <f>VLOOKUP($A$1,'GLOBAL INVOICE REGISTER'!$C264:$P748,13,FALSE)</f>
        <v>3532711.66</v>
      </c>
      <c r="N264" s="168">
        <f>VLOOKUP($A$1,'GLOBAL INVOICE REGISTER'!$C264:$P748,14,FALSE)</f>
        <v>42670</v>
      </c>
      <c r="O264">
        <f>VLOOKUP($A$1,'GLOBAL INVOICE REGISTER'!$C264:$Q748,15,FALSE)</f>
        <v>0</v>
      </c>
    </row>
    <row r="265" spans="1:15" x14ac:dyDescent="0.35">
      <c r="A265" t="str">
        <f>VLOOKUP($A$1,'GLOBAL INVOICE REGISTER'!C265:P749,1,FALSE)</f>
        <v>CERISE</v>
      </c>
      <c r="B265" t="str">
        <f>VLOOKUP($A$1,'GLOBAL INVOICE REGISTER'!C265:P749,2,FALSE)</f>
        <v>2016-09-002</v>
      </c>
      <c r="C265" t="str">
        <f>VLOOKUP($A$1,'GLOBAL INVOICE REGISTER'!$C265:$P749,3,FALSE)</f>
        <v>XAF</v>
      </c>
      <c r="D265" s="167">
        <f>VLOOKUP($A$1,'GLOBAL INVOICE REGISTER'!$C265:$P749,4,FALSE)</f>
        <v>16981</v>
      </c>
      <c r="E265" s="168">
        <f>VLOOKUP($A$1,'GLOBAL INVOICE REGISTER'!$C265:$P749,5,FALSE)</f>
        <v>42642</v>
      </c>
      <c r="F265" s="168">
        <f>VLOOKUP($A$1,'GLOBAL INVOICE REGISTER'!$C265:$P749,6,FALSE)</f>
        <v>42702</v>
      </c>
      <c r="G265">
        <f>VLOOKUP($A$1,'GLOBAL INVOICE REGISTER'!$C265:$P749,7,FALSE)</f>
        <v>1608060</v>
      </c>
      <c r="H265" s="168">
        <f>VLOOKUP($A$1,'GLOBAL INVOICE REGISTER'!$C265:$P749,8,FALSE)</f>
        <v>42643</v>
      </c>
      <c r="I265" t="str">
        <f>VLOOKUP($A$1,'GLOBAL INVOICE REGISTER'!$C265:$P749,9,FALSE)</f>
        <v>XAF</v>
      </c>
      <c r="J265" s="167">
        <f>VLOOKUP($A$1,'GLOBAL INVOICE REGISTER'!$C265:$P749,10,FALSE)</f>
        <v>16981.03</v>
      </c>
      <c r="K265" s="167">
        <f>VLOOKUP($A$1,'GLOBAL INVOICE REGISTER'!$C265:$P749,11,FALSE)</f>
        <v>0</v>
      </c>
      <c r="L265" s="167">
        <f>VLOOKUP($A$1,'GLOBAL INVOICE REGISTER'!$C265:$P749,12,FALSE)</f>
        <v>16981.03</v>
      </c>
      <c r="M265" s="167">
        <f>VLOOKUP($A$1,'GLOBAL INVOICE REGISTER'!$C265:$P749,13,FALSE)</f>
        <v>3532711.66</v>
      </c>
      <c r="N265" s="168">
        <f>VLOOKUP($A$1,'GLOBAL INVOICE REGISTER'!$C265:$P749,14,FALSE)</f>
        <v>42670</v>
      </c>
      <c r="O265">
        <f>VLOOKUP($A$1,'GLOBAL INVOICE REGISTER'!$C265:$Q749,15,FALSE)</f>
        <v>0</v>
      </c>
    </row>
    <row r="266" spans="1:15" x14ac:dyDescent="0.35">
      <c r="A266" t="str">
        <f>VLOOKUP($A$1,'GLOBAL INVOICE REGISTER'!C266:P750,1,FALSE)</f>
        <v>CERISE</v>
      </c>
      <c r="B266" t="str">
        <f>VLOOKUP($A$1,'GLOBAL INVOICE REGISTER'!C266:P750,2,FALSE)</f>
        <v>2016-10-039</v>
      </c>
      <c r="C266" t="str">
        <f>VLOOKUP($A$1,'GLOBAL INVOICE REGISTER'!$C266:$P750,3,FALSE)</f>
        <v>XAF</v>
      </c>
      <c r="D266" s="167">
        <f>VLOOKUP($A$1,'GLOBAL INVOICE REGISTER'!$C266:$P750,4,FALSE)</f>
        <v>100892.18</v>
      </c>
      <c r="E266" s="168">
        <f>VLOOKUP($A$1,'GLOBAL INVOICE REGISTER'!$C266:$P750,5,FALSE)</f>
        <v>42661</v>
      </c>
      <c r="F266" s="168">
        <f>VLOOKUP($A$1,'GLOBAL INVOICE REGISTER'!$C266:$P750,6,FALSE)</f>
        <v>42721</v>
      </c>
      <c r="G266">
        <f>VLOOKUP($A$1,'GLOBAL INVOICE REGISTER'!$C266:$P750,7,FALSE)</f>
        <v>1610135</v>
      </c>
      <c r="H266" s="168">
        <f>VLOOKUP($A$1,'GLOBAL INVOICE REGISTER'!$C266:$P750,8,FALSE)</f>
        <v>42663</v>
      </c>
      <c r="I266" t="str">
        <f>VLOOKUP($A$1,'GLOBAL INVOICE REGISTER'!$C266:$P750,9,FALSE)</f>
        <v>XAF</v>
      </c>
      <c r="J266" s="167">
        <f>VLOOKUP($A$1,'GLOBAL INVOICE REGISTER'!$C266:$P750,10,FALSE)</f>
        <v>100892.18</v>
      </c>
      <c r="K266" s="167">
        <f>VLOOKUP($A$1,'GLOBAL INVOICE REGISTER'!$C266:$P750,11,FALSE)</f>
        <v>0</v>
      </c>
      <c r="L266" s="167">
        <f>VLOOKUP($A$1,'GLOBAL INVOICE REGISTER'!$C266:$P750,12,FALSE)</f>
        <v>100892.18</v>
      </c>
      <c r="M266" s="167">
        <f>VLOOKUP($A$1,'GLOBAL INVOICE REGISTER'!$C266:$P750,13,FALSE)</f>
        <v>12810751.15</v>
      </c>
      <c r="N266" s="168">
        <f>VLOOKUP($A$1,'GLOBAL INVOICE REGISTER'!$C266:$P750,14,FALSE)</f>
        <v>42674</v>
      </c>
      <c r="O266">
        <f>VLOOKUP($A$1,'GLOBAL INVOICE REGISTER'!$C266:$Q750,15,FALSE)</f>
        <v>0</v>
      </c>
    </row>
    <row r="267" spans="1:15" x14ac:dyDescent="0.35">
      <c r="A267" t="str">
        <f>VLOOKUP($A$1,'GLOBAL INVOICE REGISTER'!C267:P751,1,FALSE)</f>
        <v>CERISE</v>
      </c>
      <c r="B267" t="str">
        <f>VLOOKUP($A$1,'GLOBAL INVOICE REGISTER'!C267:P751,2,FALSE)</f>
        <v>2016-08-066</v>
      </c>
      <c r="C267" t="str">
        <f>VLOOKUP($A$1,'GLOBAL INVOICE REGISTER'!$C267:$P751,3,FALSE)</f>
        <v>XAF</v>
      </c>
      <c r="D267" s="167">
        <f>VLOOKUP($A$1,'GLOBAL INVOICE REGISTER'!$C267:$P751,4,FALSE)</f>
        <v>1215585.27</v>
      </c>
      <c r="E267" s="168">
        <f>VLOOKUP($A$1,'GLOBAL INVOICE REGISTER'!$C267:$P751,5,FALSE)</f>
        <v>42611</v>
      </c>
      <c r="F267" s="168">
        <f>VLOOKUP($A$1,'GLOBAL INVOICE REGISTER'!$C267:$P751,6,FALSE)</f>
        <v>42671</v>
      </c>
      <c r="G267">
        <f>VLOOKUP($A$1,'GLOBAL INVOICE REGISTER'!$C267:$P751,7,FALSE)</f>
        <v>1608066</v>
      </c>
      <c r="H267" s="168">
        <f>VLOOKUP($A$1,'GLOBAL INVOICE REGISTER'!$C267:$P751,8,FALSE)</f>
        <v>42613</v>
      </c>
      <c r="I267" t="str">
        <f>VLOOKUP($A$1,'GLOBAL INVOICE REGISTER'!$C267:$P751,9,FALSE)</f>
        <v>XAF</v>
      </c>
      <c r="J267" s="167">
        <f>VLOOKUP($A$1,'GLOBAL INVOICE REGISTER'!$C267:$P751,10,FALSE)</f>
        <v>1247544.03</v>
      </c>
      <c r="K267" s="167">
        <f>VLOOKUP($A$1,'GLOBAL INVOICE REGISTER'!$C267:$P751,11,FALSE)</f>
        <v>0</v>
      </c>
      <c r="L267" s="167">
        <f>VLOOKUP($A$1,'GLOBAL INVOICE REGISTER'!$C267:$P751,12,FALSE)</f>
        <v>1247544.03</v>
      </c>
      <c r="M267" s="167">
        <f>VLOOKUP($A$1,'GLOBAL INVOICE REGISTER'!$C267:$P751,13,FALSE)</f>
        <v>3532711.66</v>
      </c>
      <c r="N267" s="168">
        <f>VLOOKUP($A$1,'GLOBAL INVOICE REGISTER'!$C267:$P751,14,FALSE)</f>
        <v>42670</v>
      </c>
      <c r="O267">
        <f>VLOOKUP($A$1,'GLOBAL INVOICE REGISTER'!$C267:$Q751,15,FALSE)</f>
        <v>0</v>
      </c>
    </row>
    <row r="268" spans="1:15" x14ac:dyDescent="0.35">
      <c r="A268" t="str">
        <f>VLOOKUP($A$1,'GLOBAL INVOICE REGISTER'!C268:P752,1,FALSE)</f>
        <v>CERISE</v>
      </c>
      <c r="B268" t="str">
        <f>VLOOKUP($A$1,'GLOBAL INVOICE REGISTER'!C268:P752,2,FALSE)</f>
        <v>2016-08-066</v>
      </c>
      <c r="C268" t="str">
        <f>VLOOKUP($A$1,'GLOBAL INVOICE REGISTER'!$C268:$P752,3,FALSE)</f>
        <v>XAF</v>
      </c>
      <c r="D268" s="167">
        <f>VLOOKUP($A$1,'GLOBAL INVOICE REGISTER'!$C268:$P752,4,FALSE)</f>
        <v>1215585.27</v>
      </c>
      <c r="E268" s="168">
        <f>VLOOKUP($A$1,'GLOBAL INVOICE REGISTER'!$C268:$P752,5,FALSE)</f>
        <v>42611</v>
      </c>
      <c r="F268" s="168">
        <f>VLOOKUP($A$1,'GLOBAL INVOICE REGISTER'!$C268:$P752,6,FALSE)</f>
        <v>42671</v>
      </c>
      <c r="G268">
        <f>VLOOKUP($A$1,'GLOBAL INVOICE REGISTER'!$C268:$P752,7,FALSE)</f>
        <v>1608066</v>
      </c>
      <c r="H268" s="168">
        <f>VLOOKUP($A$1,'GLOBAL INVOICE REGISTER'!$C268:$P752,8,FALSE)</f>
        <v>42613</v>
      </c>
      <c r="I268" t="str">
        <f>VLOOKUP($A$1,'GLOBAL INVOICE REGISTER'!$C268:$P752,9,FALSE)</f>
        <v>XAF</v>
      </c>
      <c r="J268" s="167">
        <f>VLOOKUP($A$1,'GLOBAL INVOICE REGISTER'!$C268:$P752,10,FALSE)</f>
        <v>1247544.03</v>
      </c>
      <c r="K268" s="167">
        <f>VLOOKUP($A$1,'GLOBAL INVOICE REGISTER'!$C268:$P752,11,FALSE)</f>
        <v>0</v>
      </c>
      <c r="L268" s="167">
        <f>VLOOKUP($A$1,'GLOBAL INVOICE REGISTER'!$C268:$P752,12,FALSE)</f>
        <v>1247544.03</v>
      </c>
      <c r="M268" s="167">
        <f>VLOOKUP($A$1,'GLOBAL INVOICE REGISTER'!$C268:$P752,13,FALSE)</f>
        <v>3532711.66</v>
      </c>
      <c r="N268" s="168">
        <f>VLOOKUP($A$1,'GLOBAL INVOICE REGISTER'!$C268:$P752,14,FALSE)</f>
        <v>42670</v>
      </c>
      <c r="O268">
        <f>VLOOKUP($A$1,'GLOBAL INVOICE REGISTER'!$C268:$Q752,15,FALSE)</f>
        <v>0</v>
      </c>
    </row>
    <row r="269" spans="1:15" x14ac:dyDescent="0.35">
      <c r="A269" t="str">
        <f>VLOOKUP($A$1,'GLOBAL INVOICE REGISTER'!C269:P753,1,FALSE)</f>
        <v>CERISE</v>
      </c>
      <c r="B269" t="str">
        <f>VLOOKUP($A$1,'GLOBAL INVOICE REGISTER'!C269:P753,2,FALSE)</f>
        <v>2016-08-066</v>
      </c>
      <c r="C269" t="str">
        <f>VLOOKUP($A$1,'GLOBAL INVOICE REGISTER'!$C269:$P753,3,FALSE)</f>
        <v>XAF</v>
      </c>
      <c r="D269" s="167">
        <f>VLOOKUP($A$1,'GLOBAL INVOICE REGISTER'!$C269:$P753,4,FALSE)</f>
        <v>1215585.27</v>
      </c>
      <c r="E269" s="168">
        <f>VLOOKUP($A$1,'GLOBAL INVOICE REGISTER'!$C269:$P753,5,FALSE)</f>
        <v>42611</v>
      </c>
      <c r="F269" s="168">
        <f>VLOOKUP($A$1,'GLOBAL INVOICE REGISTER'!$C269:$P753,6,FALSE)</f>
        <v>42671</v>
      </c>
      <c r="G269">
        <f>VLOOKUP($A$1,'GLOBAL INVOICE REGISTER'!$C269:$P753,7,FALSE)</f>
        <v>1608066</v>
      </c>
      <c r="H269" s="168">
        <f>VLOOKUP($A$1,'GLOBAL INVOICE REGISTER'!$C269:$P753,8,FALSE)</f>
        <v>42613</v>
      </c>
      <c r="I269" t="str">
        <f>VLOOKUP($A$1,'GLOBAL INVOICE REGISTER'!$C269:$P753,9,FALSE)</f>
        <v>XAF</v>
      </c>
      <c r="J269" s="167">
        <f>VLOOKUP($A$1,'GLOBAL INVOICE REGISTER'!$C269:$P753,10,FALSE)</f>
        <v>1247544.03</v>
      </c>
      <c r="K269" s="167">
        <f>VLOOKUP($A$1,'GLOBAL INVOICE REGISTER'!$C269:$P753,11,FALSE)</f>
        <v>0</v>
      </c>
      <c r="L269" s="167">
        <f>VLOOKUP($A$1,'GLOBAL INVOICE REGISTER'!$C269:$P753,12,FALSE)</f>
        <v>1247544.03</v>
      </c>
      <c r="M269" s="167">
        <f>VLOOKUP($A$1,'GLOBAL INVOICE REGISTER'!$C269:$P753,13,FALSE)</f>
        <v>3532711.66</v>
      </c>
      <c r="N269" s="168">
        <f>VLOOKUP($A$1,'GLOBAL INVOICE REGISTER'!$C269:$P753,14,FALSE)</f>
        <v>42670</v>
      </c>
      <c r="O269">
        <f>VLOOKUP($A$1,'GLOBAL INVOICE REGISTER'!$C269:$Q753,15,FALSE)</f>
        <v>0</v>
      </c>
    </row>
    <row r="270" spans="1:15" x14ac:dyDescent="0.35">
      <c r="A270" t="str">
        <f>VLOOKUP($A$1,'GLOBAL INVOICE REGISTER'!C270:P754,1,FALSE)</f>
        <v>CERISE</v>
      </c>
      <c r="B270" t="str">
        <f>VLOOKUP($A$1,'GLOBAL INVOICE REGISTER'!C270:P754,2,FALSE)</f>
        <v>2016-08-067</v>
      </c>
      <c r="C270" t="str">
        <f>VLOOKUP($A$1,'GLOBAL INVOICE REGISTER'!$C270:$P754,3,FALSE)</f>
        <v>XAF</v>
      </c>
      <c r="D270" s="167">
        <f>VLOOKUP($A$1,'GLOBAL INVOICE REGISTER'!$C270:$P754,4,FALSE)</f>
        <v>756674.64</v>
      </c>
      <c r="E270" s="168">
        <f>VLOOKUP($A$1,'GLOBAL INVOICE REGISTER'!$C270:$P754,5,FALSE)</f>
        <v>42611</v>
      </c>
      <c r="F270" s="168">
        <f>VLOOKUP($A$1,'GLOBAL INVOICE REGISTER'!$C270:$P754,6,FALSE)</f>
        <v>42671</v>
      </c>
      <c r="G270">
        <f>VLOOKUP($A$1,'GLOBAL INVOICE REGISTER'!$C270:$P754,7,FALSE)</f>
        <v>1608067</v>
      </c>
      <c r="H270" s="168">
        <f>VLOOKUP($A$1,'GLOBAL INVOICE REGISTER'!$C270:$P754,8,FALSE)</f>
        <v>42613</v>
      </c>
      <c r="I270" t="str">
        <f>VLOOKUP($A$1,'GLOBAL INVOICE REGISTER'!$C270:$P754,9,FALSE)</f>
        <v>XAF</v>
      </c>
      <c r="J270" s="167">
        <f>VLOOKUP($A$1,'GLOBAL INVOICE REGISTER'!$C270:$P754,10,FALSE)</f>
        <v>649168.59</v>
      </c>
      <c r="K270" s="167">
        <f>VLOOKUP($A$1,'GLOBAL INVOICE REGISTER'!$C270:$P754,11,FALSE)</f>
        <v>0</v>
      </c>
      <c r="L270" s="167">
        <f>VLOOKUP($A$1,'GLOBAL INVOICE REGISTER'!$C270:$P754,12,FALSE)</f>
        <v>649168.59</v>
      </c>
      <c r="M270" s="167">
        <f>VLOOKUP($A$1,'GLOBAL INVOICE REGISTER'!$C270:$P754,13,FALSE)</f>
        <v>3532711.66</v>
      </c>
      <c r="N270" s="168">
        <f>VLOOKUP($A$1,'GLOBAL INVOICE REGISTER'!$C270:$P754,14,FALSE)</f>
        <v>42670</v>
      </c>
      <c r="O270">
        <f>VLOOKUP($A$1,'GLOBAL INVOICE REGISTER'!$C270:$Q754,15,FALSE)</f>
        <v>0</v>
      </c>
    </row>
    <row r="271" spans="1:15" x14ac:dyDescent="0.35">
      <c r="A271" t="str">
        <f>VLOOKUP($A$1,'GLOBAL INVOICE REGISTER'!C271:P755,1,FALSE)</f>
        <v>CERISE</v>
      </c>
      <c r="B271" t="str">
        <f>VLOOKUP($A$1,'GLOBAL INVOICE REGISTER'!C271:P755,2,FALSE)</f>
        <v>2016-08-068</v>
      </c>
      <c r="C271" t="str">
        <f>VLOOKUP($A$1,'GLOBAL INVOICE REGISTER'!$C271:$P755,3,FALSE)</f>
        <v>XAF</v>
      </c>
      <c r="D271" s="167">
        <f>VLOOKUP($A$1,'GLOBAL INVOICE REGISTER'!$C271:$P755,4,FALSE)</f>
        <v>321722.25</v>
      </c>
      <c r="E271" s="168">
        <f>VLOOKUP($A$1,'GLOBAL INVOICE REGISTER'!$C271:$P755,5,FALSE)</f>
        <v>42611</v>
      </c>
      <c r="F271" s="168">
        <f>VLOOKUP($A$1,'GLOBAL INVOICE REGISTER'!$C271:$P755,6,FALSE)</f>
        <v>42671</v>
      </c>
      <c r="G271">
        <f>VLOOKUP($A$1,'GLOBAL INVOICE REGISTER'!$C271:$P755,7,FALSE)</f>
        <v>1608068</v>
      </c>
      <c r="H271" s="168">
        <f>VLOOKUP($A$1,'GLOBAL INVOICE REGISTER'!$C271:$P755,8,FALSE)</f>
        <v>42613</v>
      </c>
      <c r="I271" t="str">
        <f>VLOOKUP($A$1,'GLOBAL INVOICE REGISTER'!$C271:$P755,9,FALSE)</f>
        <v>XAF</v>
      </c>
      <c r="J271" s="167">
        <f>VLOOKUP($A$1,'GLOBAL INVOICE REGISTER'!$C271:$P755,10,FALSE)</f>
        <v>299564.69</v>
      </c>
      <c r="K271" s="167">
        <f>VLOOKUP($A$1,'GLOBAL INVOICE REGISTER'!$C271:$P755,11,FALSE)</f>
        <v>0</v>
      </c>
      <c r="L271" s="167">
        <f>VLOOKUP($A$1,'GLOBAL INVOICE REGISTER'!$C271:$P755,12,FALSE)</f>
        <v>299564.69</v>
      </c>
      <c r="M271" s="167">
        <f>VLOOKUP($A$1,'GLOBAL INVOICE REGISTER'!$C271:$P755,13,FALSE)</f>
        <v>3532711.66</v>
      </c>
      <c r="N271" s="168">
        <f>VLOOKUP($A$1,'GLOBAL INVOICE REGISTER'!$C271:$P755,14,FALSE)</f>
        <v>42670</v>
      </c>
      <c r="O271">
        <f>VLOOKUP($A$1,'GLOBAL INVOICE REGISTER'!$C271:$Q755,15,FALSE)</f>
        <v>0</v>
      </c>
    </row>
    <row r="272" spans="1:15" x14ac:dyDescent="0.35">
      <c r="A272" t="str">
        <f>VLOOKUP($A$1,'GLOBAL INVOICE REGISTER'!C272:P756,1,FALSE)</f>
        <v>CERISE</v>
      </c>
      <c r="B272" t="str">
        <f>VLOOKUP($A$1,'GLOBAL INVOICE REGISTER'!C272:P756,2,FALSE)</f>
        <v>2016-08-069</v>
      </c>
      <c r="C272" t="str">
        <f>VLOOKUP($A$1,'GLOBAL INVOICE REGISTER'!$C272:$P756,3,FALSE)</f>
        <v>XAF</v>
      </c>
      <c r="D272" s="167">
        <f>VLOOKUP($A$1,'GLOBAL INVOICE REGISTER'!$C272:$P756,4,FALSE)</f>
        <v>236751.41</v>
      </c>
      <c r="E272" s="168">
        <f>VLOOKUP($A$1,'GLOBAL INVOICE REGISTER'!$C272:$P756,5,FALSE)</f>
        <v>42611</v>
      </c>
      <c r="F272" s="168">
        <f>VLOOKUP($A$1,'GLOBAL INVOICE REGISTER'!$C272:$P756,6,FALSE)</f>
        <v>42671</v>
      </c>
      <c r="G272">
        <f>VLOOKUP($A$1,'GLOBAL INVOICE REGISTER'!$C272:$P756,7,FALSE)</f>
        <v>1608069</v>
      </c>
      <c r="H272" s="168">
        <f>VLOOKUP($A$1,'GLOBAL INVOICE REGISTER'!$C272:$P756,8,FALSE)</f>
        <v>42613</v>
      </c>
      <c r="I272" t="str">
        <f>VLOOKUP($A$1,'GLOBAL INVOICE REGISTER'!$C272:$P756,9,FALSE)</f>
        <v>XAF</v>
      </c>
      <c r="J272" s="167">
        <f>VLOOKUP($A$1,'GLOBAL INVOICE REGISTER'!$C272:$P756,10,FALSE)</f>
        <v>234658.44</v>
      </c>
      <c r="K272" s="167">
        <f>VLOOKUP($A$1,'GLOBAL INVOICE REGISTER'!$C272:$P756,11,FALSE)</f>
        <v>0</v>
      </c>
      <c r="L272" s="167">
        <f>VLOOKUP($A$1,'GLOBAL INVOICE REGISTER'!$C272:$P756,12,FALSE)</f>
        <v>234658.44</v>
      </c>
      <c r="M272" s="167">
        <f>VLOOKUP($A$1,'GLOBAL INVOICE REGISTER'!$C272:$P756,13,FALSE)</f>
        <v>3532711.66</v>
      </c>
      <c r="N272" s="168">
        <f>VLOOKUP($A$1,'GLOBAL INVOICE REGISTER'!$C272:$P756,14,FALSE)</f>
        <v>42670</v>
      </c>
      <c r="O272">
        <f>VLOOKUP($A$1,'GLOBAL INVOICE REGISTER'!$C272:$Q756,15,FALSE)</f>
        <v>0</v>
      </c>
    </row>
    <row r="273" spans="1:15" x14ac:dyDescent="0.35">
      <c r="A273" t="str">
        <f>VLOOKUP($A$1,'GLOBAL INVOICE REGISTER'!C273:P757,1,FALSE)</f>
        <v>CERISE</v>
      </c>
      <c r="B273" t="str">
        <f>VLOOKUP($A$1,'GLOBAL INVOICE REGISTER'!C273:P757,2,FALSE)</f>
        <v>2016-08-070</v>
      </c>
      <c r="C273" t="str">
        <f>VLOOKUP($A$1,'GLOBAL INVOICE REGISTER'!$C273:$P757,3,FALSE)</f>
        <v>XAF</v>
      </c>
      <c r="D273" s="167">
        <f>VLOOKUP($A$1,'GLOBAL INVOICE REGISTER'!$C273:$P757,4,FALSE)</f>
        <v>74119.44</v>
      </c>
      <c r="E273" s="168">
        <f>VLOOKUP($A$1,'GLOBAL INVOICE REGISTER'!$C273:$P757,5,FALSE)</f>
        <v>42611</v>
      </c>
      <c r="F273" s="168">
        <f>VLOOKUP($A$1,'GLOBAL INVOICE REGISTER'!$C273:$P757,6,FALSE)</f>
        <v>42671</v>
      </c>
      <c r="G273">
        <f>VLOOKUP($A$1,'GLOBAL INVOICE REGISTER'!$C273:$P757,7,FALSE)</f>
        <v>1608070</v>
      </c>
      <c r="H273" s="168">
        <f>VLOOKUP($A$1,'GLOBAL INVOICE REGISTER'!$C273:$P757,8,FALSE)</f>
        <v>42613</v>
      </c>
      <c r="I273" t="str">
        <f>VLOOKUP($A$1,'GLOBAL INVOICE REGISTER'!$C273:$P757,9,FALSE)</f>
        <v>XAF</v>
      </c>
      <c r="J273" s="167">
        <f>VLOOKUP($A$1,'GLOBAL INVOICE REGISTER'!$C273:$P757,10,FALSE)</f>
        <v>43326.44</v>
      </c>
      <c r="K273" s="167">
        <f>VLOOKUP($A$1,'GLOBAL INVOICE REGISTER'!$C273:$P757,11,FALSE)</f>
        <v>0</v>
      </c>
      <c r="L273" s="167">
        <f>VLOOKUP($A$1,'GLOBAL INVOICE REGISTER'!$C273:$P757,12,FALSE)</f>
        <v>43326.44</v>
      </c>
      <c r="M273" s="167">
        <f>VLOOKUP($A$1,'GLOBAL INVOICE REGISTER'!$C273:$P757,13,FALSE)</f>
        <v>3532711.66</v>
      </c>
      <c r="N273" s="168">
        <f>VLOOKUP($A$1,'GLOBAL INVOICE REGISTER'!$C273:$P757,14,FALSE)</f>
        <v>42670</v>
      </c>
      <c r="O273">
        <f>VLOOKUP($A$1,'GLOBAL INVOICE REGISTER'!$C273:$Q757,15,FALSE)</f>
        <v>0</v>
      </c>
    </row>
    <row r="274" spans="1:15" x14ac:dyDescent="0.35">
      <c r="A274" t="str">
        <f>VLOOKUP($A$1,'GLOBAL INVOICE REGISTER'!C274:P758,1,FALSE)</f>
        <v>CERISE</v>
      </c>
      <c r="B274" t="str">
        <f>VLOOKUP($A$1,'GLOBAL INVOICE REGISTER'!C274:P758,2,FALSE)</f>
        <v>2016-08-071</v>
      </c>
      <c r="C274" t="str">
        <f>VLOOKUP($A$1,'GLOBAL INVOICE REGISTER'!$C274:$P758,3,FALSE)</f>
        <v>XAF</v>
      </c>
      <c r="D274" s="167">
        <f>VLOOKUP($A$1,'GLOBAL INVOICE REGISTER'!$C274:$P758,4,FALSE)</f>
        <v>354059.08</v>
      </c>
      <c r="E274" s="168">
        <f>VLOOKUP($A$1,'GLOBAL INVOICE REGISTER'!$C274:$P758,5,FALSE)</f>
        <v>42611</v>
      </c>
      <c r="F274" s="168">
        <f>VLOOKUP($A$1,'GLOBAL INVOICE REGISTER'!$C274:$P758,6,FALSE)</f>
        <v>42671</v>
      </c>
      <c r="G274">
        <f>VLOOKUP($A$1,'GLOBAL INVOICE REGISTER'!$C274:$P758,7,FALSE)</f>
        <v>1608071</v>
      </c>
      <c r="H274" s="168">
        <f>VLOOKUP($A$1,'GLOBAL INVOICE REGISTER'!$C274:$P758,8,FALSE)</f>
        <v>42613</v>
      </c>
      <c r="I274" t="str">
        <f>VLOOKUP($A$1,'GLOBAL INVOICE REGISTER'!$C274:$P758,9,FALSE)</f>
        <v>XAF</v>
      </c>
      <c r="J274" s="167">
        <f>VLOOKUP($A$1,'GLOBAL INVOICE REGISTER'!$C274:$P758,10,FALSE)</f>
        <v>352723.48</v>
      </c>
      <c r="K274" s="167">
        <f>VLOOKUP($A$1,'GLOBAL INVOICE REGISTER'!$C274:$P758,11,FALSE)</f>
        <v>0</v>
      </c>
      <c r="L274" s="167">
        <f>VLOOKUP($A$1,'GLOBAL INVOICE REGISTER'!$C274:$P758,12,FALSE)</f>
        <v>352723.48</v>
      </c>
      <c r="M274" s="167">
        <f>VLOOKUP($A$1,'GLOBAL INVOICE REGISTER'!$C274:$P758,13,FALSE)</f>
        <v>3532711.66</v>
      </c>
      <c r="N274" s="168">
        <f>VLOOKUP($A$1,'GLOBAL INVOICE REGISTER'!$C274:$P758,14,FALSE)</f>
        <v>42670</v>
      </c>
      <c r="O274">
        <f>VLOOKUP($A$1,'GLOBAL INVOICE REGISTER'!$C274:$Q758,15,FALSE)</f>
        <v>0</v>
      </c>
    </row>
    <row r="275" spans="1:15" x14ac:dyDescent="0.35">
      <c r="A275" t="str">
        <f>VLOOKUP($A$1,'GLOBAL INVOICE REGISTER'!C275:P759,1,FALSE)</f>
        <v>CERISE</v>
      </c>
      <c r="B275" t="str">
        <f>VLOOKUP($A$1,'GLOBAL INVOICE REGISTER'!C275:P759,2,FALSE)</f>
        <v>2016-08-072</v>
      </c>
      <c r="C275" t="str">
        <f>VLOOKUP($A$1,'GLOBAL INVOICE REGISTER'!$C275:$P759,3,FALSE)</f>
        <v>XAF</v>
      </c>
      <c r="D275" s="167">
        <f>VLOOKUP($A$1,'GLOBAL INVOICE REGISTER'!$C275:$P759,4,FALSE)</f>
        <v>158319.48000000001</v>
      </c>
      <c r="E275" s="168">
        <f>VLOOKUP($A$1,'GLOBAL INVOICE REGISTER'!$C275:$P759,5,FALSE)</f>
        <v>42611</v>
      </c>
      <c r="F275" s="168">
        <f>VLOOKUP($A$1,'GLOBAL INVOICE REGISTER'!$C275:$P759,6,FALSE)</f>
        <v>42671</v>
      </c>
      <c r="G275">
        <f>VLOOKUP($A$1,'GLOBAL INVOICE REGISTER'!$C275:$P759,7,FALSE)</f>
        <v>1608072</v>
      </c>
      <c r="H275" s="168">
        <f>VLOOKUP($A$1,'GLOBAL INVOICE REGISTER'!$C275:$P759,8,FALSE)</f>
        <v>42613</v>
      </c>
      <c r="I275" t="str">
        <f>VLOOKUP($A$1,'GLOBAL INVOICE REGISTER'!$C275:$P759,9,FALSE)</f>
        <v>XAF</v>
      </c>
      <c r="J275" s="167">
        <f>VLOOKUP($A$1,'GLOBAL INVOICE REGISTER'!$C275:$P759,10,FALSE)</f>
        <v>157233.25</v>
      </c>
      <c r="K275" s="167">
        <f>VLOOKUP($A$1,'GLOBAL INVOICE REGISTER'!$C275:$P759,11,FALSE)</f>
        <v>0</v>
      </c>
      <c r="L275" s="167">
        <f>VLOOKUP($A$1,'GLOBAL INVOICE REGISTER'!$C275:$P759,12,FALSE)</f>
        <v>157233.25</v>
      </c>
      <c r="M275" s="167">
        <f>VLOOKUP($A$1,'GLOBAL INVOICE REGISTER'!$C275:$P759,13,FALSE)</f>
        <v>3532711.66</v>
      </c>
      <c r="N275" s="168">
        <f>VLOOKUP($A$1,'GLOBAL INVOICE REGISTER'!$C275:$P759,14,FALSE)</f>
        <v>42670</v>
      </c>
      <c r="O275">
        <f>VLOOKUP($A$1,'GLOBAL INVOICE REGISTER'!$C275:$Q759,15,FALSE)</f>
        <v>0</v>
      </c>
    </row>
    <row r="276" spans="1:15" x14ac:dyDescent="0.35">
      <c r="A276" t="str">
        <f>VLOOKUP($A$1,'GLOBAL INVOICE REGISTER'!C276:P760,1,FALSE)</f>
        <v>CERISE</v>
      </c>
      <c r="B276" t="str">
        <f>VLOOKUP($A$1,'GLOBAL INVOICE REGISTER'!C276:P760,2,FALSE)</f>
        <v>2016-08-073</v>
      </c>
      <c r="C276" t="str">
        <f>VLOOKUP($A$1,'GLOBAL INVOICE REGISTER'!$C276:$P760,3,FALSE)</f>
        <v>XAF</v>
      </c>
      <c r="D276" s="167">
        <f>VLOOKUP($A$1,'GLOBAL INVOICE REGISTER'!$C276:$P760,4,FALSE)</f>
        <v>10727.2</v>
      </c>
      <c r="E276" s="168">
        <f>VLOOKUP($A$1,'GLOBAL INVOICE REGISTER'!$C276:$P760,5,FALSE)</f>
        <v>42611</v>
      </c>
      <c r="F276" s="168">
        <f>VLOOKUP($A$1,'GLOBAL INVOICE REGISTER'!$C276:$P760,6,FALSE)</f>
        <v>42671</v>
      </c>
      <c r="G276">
        <f>VLOOKUP($A$1,'GLOBAL INVOICE REGISTER'!$C276:$P760,7,FALSE)</f>
        <v>1608073</v>
      </c>
      <c r="H276" s="168">
        <f>VLOOKUP($A$1,'GLOBAL INVOICE REGISTER'!$C276:$P760,8,FALSE)</f>
        <v>42613</v>
      </c>
      <c r="I276" t="str">
        <f>VLOOKUP($A$1,'GLOBAL INVOICE REGISTER'!$C276:$P760,9,FALSE)</f>
        <v>XAF</v>
      </c>
      <c r="J276" s="167">
        <f>VLOOKUP($A$1,'GLOBAL INVOICE REGISTER'!$C276:$P760,10,FALSE)</f>
        <v>10698.58</v>
      </c>
      <c r="K276" s="167">
        <f>VLOOKUP($A$1,'GLOBAL INVOICE REGISTER'!$C276:$P760,11,FALSE)</f>
        <v>0</v>
      </c>
      <c r="L276" s="167">
        <f>VLOOKUP($A$1,'GLOBAL INVOICE REGISTER'!$C276:$P760,12,FALSE)</f>
        <v>10698.58</v>
      </c>
      <c r="M276" s="167">
        <f>VLOOKUP($A$1,'GLOBAL INVOICE REGISTER'!$C276:$P760,13,FALSE)</f>
        <v>3532711.66</v>
      </c>
      <c r="N276" s="168">
        <f>VLOOKUP($A$1,'GLOBAL INVOICE REGISTER'!$C276:$P760,14,FALSE)</f>
        <v>42670</v>
      </c>
      <c r="O276">
        <f>VLOOKUP($A$1,'GLOBAL INVOICE REGISTER'!$C276:$Q760,15,FALSE)</f>
        <v>0</v>
      </c>
    </row>
    <row r="277" spans="1:15" x14ac:dyDescent="0.35">
      <c r="A277" t="str">
        <f>VLOOKUP($A$1,'GLOBAL INVOICE REGISTER'!C277:P761,1,FALSE)</f>
        <v>CERISE</v>
      </c>
      <c r="B277" t="str">
        <f>VLOOKUP($A$1,'GLOBAL INVOICE REGISTER'!C277:P761,2,FALSE)</f>
        <v>2016-08-074</v>
      </c>
      <c r="C277" t="str">
        <f>VLOOKUP($A$1,'GLOBAL INVOICE REGISTER'!$C277:$P761,3,FALSE)</f>
        <v>XAF</v>
      </c>
      <c r="D277" s="167">
        <f>VLOOKUP($A$1,'GLOBAL INVOICE REGISTER'!$C277:$P761,4,FALSE)</f>
        <v>76537.5</v>
      </c>
      <c r="E277" s="168">
        <f>VLOOKUP($A$1,'GLOBAL INVOICE REGISTER'!$C277:$P761,5,FALSE)</f>
        <v>42611</v>
      </c>
      <c r="F277" s="168">
        <f>VLOOKUP($A$1,'GLOBAL INVOICE REGISTER'!$C277:$P761,6,FALSE)</f>
        <v>42671</v>
      </c>
      <c r="G277">
        <f>VLOOKUP($A$1,'GLOBAL INVOICE REGISTER'!$C277:$P761,7,FALSE)</f>
        <v>1608074</v>
      </c>
      <c r="H277" s="168">
        <f>VLOOKUP($A$1,'GLOBAL INVOICE REGISTER'!$C277:$P761,8,FALSE)</f>
        <v>42613</v>
      </c>
      <c r="I277" t="str">
        <f>VLOOKUP($A$1,'GLOBAL INVOICE REGISTER'!$C277:$P761,9,FALSE)</f>
        <v>XAF</v>
      </c>
      <c r="J277" s="167">
        <f>VLOOKUP($A$1,'GLOBAL INVOICE REGISTER'!$C277:$P761,10,FALSE)</f>
        <v>76446.38</v>
      </c>
      <c r="K277" s="167">
        <f>VLOOKUP($A$1,'GLOBAL INVOICE REGISTER'!$C277:$P761,11,FALSE)</f>
        <v>0</v>
      </c>
      <c r="L277" s="167">
        <f>VLOOKUP($A$1,'GLOBAL INVOICE REGISTER'!$C277:$P761,12,FALSE)</f>
        <v>76446.38</v>
      </c>
      <c r="M277" s="167">
        <f>VLOOKUP($A$1,'GLOBAL INVOICE REGISTER'!$C277:$P761,13,FALSE)</f>
        <v>3532711.66</v>
      </c>
      <c r="N277" s="168">
        <f>VLOOKUP($A$1,'GLOBAL INVOICE REGISTER'!$C277:$P761,14,FALSE)</f>
        <v>42670</v>
      </c>
      <c r="O277">
        <f>VLOOKUP($A$1,'GLOBAL INVOICE REGISTER'!$C277:$Q761,15,FALSE)</f>
        <v>0</v>
      </c>
    </row>
    <row r="278" spans="1:15" x14ac:dyDescent="0.35">
      <c r="A278" t="str">
        <f>VLOOKUP($A$1,'GLOBAL INVOICE REGISTER'!C278:P762,1,FALSE)</f>
        <v>CERISE</v>
      </c>
      <c r="B278" t="str">
        <f>VLOOKUP($A$1,'GLOBAL INVOICE REGISTER'!C278:P762,2,FALSE)</f>
        <v>2016-08-075</v>
      </c>
      <c r="C278" t="str">
        <f>VLOOKUP($A$1,'GLOBAL INVOICE REGISTER'!$C278:$P762,3,FALSE)</f>
        <v>XAF</v>
      </c>
      <c r="D278" s="167">
        <f>VLOOKUP($A$1,'GLOBAL INVOICE REGISTER'!$C278:$P762,4,FALSE)</f>
        <v>298497.8</v>
      </c>
      <c r="E278" s="168">
        <f>VLOOKUP($A$1,'GLOBAL INVOICE REGISTER'!$C278:$P762,5,FALSE)</f>
        <v>42611</v>
      </c>
      <c r="F278" s="168">
        <f>VLOOKUP($A$1,'GLOBAL INVOICE REGISTER'!$C278:$P762,6,FALSE)</f>
        <v>42671</v>
      </c>
      <c r="G278">
        <f>VLOOKUP($A$1,'GLOBAL INVOICE REGISTER'!$C278:$P762,7,FALSE)</f>
        <v>1608075</v>
      </c>
      <c r="H278" s="168">
        <f>VLOOKUP($A$1,'GLOBAL INVOICE REGISTER'!$C278:$P762,8,FALSE)</f>
        <v>42613</v>
      </c>
      <c r="I278" t="str">
        <f>VLOOKUP($A$1,'GLOBAL INVOICE REGISTER'!$C278:$P762,9,FALSE)</f>
        <v>XAF</v>
      </c>
      <c r="J278" s="167">
        <f>VLOOKUP($A$1,'GLOBAL INVOICE REGISTER'!$C278:$P762,10,FALSE)</f>
        <v>297364.46999999997</v>
      </c>
      <c r="K278" s="167">
        <f>VLOOKUP($A$1,'GLOBAL INVOICE REGISTER'!$C278:$P762,11,FALSE)</f>
        <v>0</v>
      </c>
      <c r="L278" s="167">
        <f>VLOOKUP($A$1,'GLOBAL INVOICE REGISTER'!$C278:$P762,12,FALSE)</f>
        <v>297364.46999999997</v>
      </c>
      <c r="M278" s="167">
        <f>VLOOKUP($A$1,'GLOBAL INVOICE REGISTER'!$C278:$P762,13,FALSE)</f>
        <v>3532711.66</v>
      </c>
      <c r="N278" s="168">
        <f>VLOOKUP($A$1,'GLOBAL INVOICE REGISTER'!$C278:$P762,14,FALSE)</f>
        <v>42670</v>
      </c>
      <c r="O278">
        <f>VLOOKUP($A$1,'GLOBAL INVOICE REGISTER'!$C278:$Q762,15,FALSE)</f>
        <v>0</v>
      </c>
    </row>
    <row r="279" spans="1:15" x14ac:dyDescent="0.35">
      <c r="A279" t="str">
        <f>VLOOKUP($A$1,'GLOBAL INVOICE REGISTER'!C279:P763,1,FALSE)</f>
        <v>CERISE</v>
      </c>
      <c r="B279" t="str">
        <f>VLOOKUP($A$1,'GLOBAL INVOICE REGISTER'!C279:P763,2,FALSE)</f>
        <v>2016-08-076</v>
      </c>
      <c r="C279" t="str">
        <f>VLOOKUP($A$1,'GLOBAL INVOICE REGISTER'!$C279:$P763,3,FALSE)</f>
        <v>XAF</v>
      </c>
      <c r="D279" s="167">
        <f>VLOOKUP($A$1,'GLOBAL INVOICE REGISTER'!$C279:$P763,4,FALSE)</f>
        <v>70331</v>
      </c>
      <c r="E279" s="168">
        <f>VLOOKUP($A$1,'GLOBAL INVOICE REGISTER'!$C279:$P763,5,FALSE)</f>
        <v>42611</v>
      </c>
      <c r="F279" s="168">
        <f>VLOOKUP($A$1,'GLOBAL INVOICE REGISTER'!$C279:$P763,6,FALSE)</f>
        <v>42671</v>
      </c>
      <c r="G279">
        <f>VLOOKUP($A$1,'GLOBAL INVOICE REGISTER'!$C279:$P763,7,FALSE)</f>
        <v>1608076</v>
      </c>
      <c r="H279" s="168">
        <f>VLOOKUP($A$1,'GLOBAL INVOICE REGISTER'!$C279:$P763,8,FALSE)</f>
        <v>42613</v>
      </c>
      <c r="I279" t="str">
        <f>VLOOKUP($A$1,'GLOBAL INVOICE REGISTER'!$C279:$P763,9,FALSE)</f>
        <v>XAF</v>
      </c>
      <c r="J279" s="167">
        <f>VLOOKUP($A$1,'GLOBAL INVOICE REGISTER'!$C279:$P763,10,FALSE)</f>
        <v>70331</v>
      </c>
      <c r="K279" s="167">
        <f>VLOOKUP($A$1,'GLOBAL INVOICE REGISTER'!$C279:$P763,11,FALSE)</f>
        <v>0</v>
      </c>
      <c r="L279" s="167">
        <f>VLOOKUP($A$1,'GLOBAL INVOICE REGISTER'!$C279:$P763,12,FALSE)</f>
        <v>70331</v>
      </c>
      <c r="M279" s="167">
        <f>VLOOKUP($A$1,'GLOBAL INVOICE REGISTER'!$C279:$P763,13,FALSE)</f>
        <v>3532711.66</v>
      </c>
      <c r="N279" s="168">
        <f>VLOOKUP($A$1,'GLOBAL INVOICE REGISTER'!$C279:$P763,14,FALSE)</f>
        <v>42670</v>
      </c>
      <c r="O279">
        <f>VLOOKUP($A$1,'GLOBAL INVOICE REGISTER'!$C279:$Q763,15,FALSE)</f>
        <v>0</v>
      </c>
    </row>
    <row r="280" spans="1:15" x14ac:dyDescent="0.35">
      <c r="A280" t="str">
        <f>VLOOKUP($A$1,'GLOBAL INVOICE REGISTER'!C280:P764,1,FALSE)</f>
        <v>CERISE</v>
      </c>
      <c r="B280" t="str">
        <f>VLOOKUP($A$1,'GLOBAL INVOICE REGISTER'!C280:P764,2,FALSE)</f>
        <v>2016-08-125</v>
      </c>
      <c r="C280" t="str">
        <f>VLOOKUP($A$1,'GLOBAL INVOICE REGISTER'!$C280:$P764,3,FALSE)</f>
        <v>XAF</v>
      </c>
      <c r="D280" s="167">
        <f>VLOOKUP($A$1,'GLOBAL INVOICE REGISTER'!$C280:$P764,4,FALSE)</f>
        <v>38882.92</v>
      </c>
      <c r="E280" s="168">
        <f>VLOOKUP($A$1,'GLOBAL INVOICE REGISTER'!$C280:$P764,5,FALSE)</f>
        <v>42611</v>
      </c>
      <c r="F280" s="168">
        <f>VLOOKUP($A$1,'GLOBAL INVOICE REGISTER'!$C280:$P764,6,FALSE)</f>
        <v>42671</v>
      </c>
      <c r="G280">
        <f>VLOOKUP($A$1,'GLOBAL INVOICE REGISTER'!$C280:$P764,7,FALSE)</f>
        <v>1608090</v>
      </c>
      <c r="H280" s="168">
        <f>VLOOKUP($A$1,'GLOBAL INVOICE REGISTER'!$C280:$P764,8,FALSE)</f>
        <v>42613</v>
      </c>
      <c r="I280" t="str">
        <f>VLOOKUP($A$1,'GLOBAL INVOICE REGISTER'!$C280:$P764,9,FALSE)</f>
        <v>XAF</v>
      </c>
      <c r="J280" s="167">
        <f>VLOOKUP($A$1,'GLOBAL INVOICE REGISTER'!$C280:$P764,10,FALSE)</f>
        <v>38882.92</v>
      </c>
      <c r="K280" s="167">
        <f>VLOOKUP($A$1,'GLOBAL INVOICE REGISTER'!$C280:$P764,11,FALSE)</f>
        <v>0</v>
      </c>
      <c r="L280" s="167">
        <f>VLOOKUP($A$1,'GLOBAL INVOICE REGISTER'!$C280:$P764,12,FALSE)</f>
        <v>38882.92</v>
      </c>
      <c r="M280" s="167">
        <f>VLOOKUP($A$1,'GLOBAL INVOICE REGISTER'!$C280:$P764,13,FALSE)</f>
        <v>3532711.66</v>
      </c>
      <c r="N280" s="168">
        <f>VLOOKUP($A$1,'GLOBAL INVOICE REGISTER'!$C280:$P764,14,FALSE)</f>
        <v>42670</v>
      </c>
      <c r="O280">
        <f>VLOOKUP($A$1,'GLOBAL INVOICE REGISTER'!$C280:$Q764,15,FALSE)</f>
        <v>0</v>
      </c>
    </row>
    <row r="281" spans="1:15" x14ac:dyDescent="0.35">
      <c r="A281" t="str">
        <f>VLOOKUP($A$1,'GLOBAL INVOICE REGISTER'!C281:P765,1,FALSE)</f>
        <v>CERISE</v>
      </c>
      <c r="B281" t="str">
        <f>VLOOKUP($A$1,'GLOBAL INVOICE REGISTER'!C281:P765,2,FALSE)</f>
        <v>2016-08-125</v>
      </c>
      <c r="C281" t="str">
        <f>VLOOKUP($A$1,'GLOBAL INVOICE REGISTER'!$C281:$P765,3,FALSE)</f>
        <v>XAF</v>
      </c>
      <c r="D281" s="167">
        <f>VLOOKUP($A$1,'GLOBAL INVOICE REGISTER'!$C281:$P765,4,FALSE)</f>
        <v>38882.92</v>
      </c>
      <c r="E281" s="168">
        <f>VLOOKUP($A$1,'GLOBAL INVOICE REGISTER'!$C281:$P765,5,FALSE)</f>
        <v>42611</v>
      </c>
      <c r="F281" s="168">
        <f>VLOOKUP($A$1,'GLOBAL INVOICE REGISTER'!$C281:$P765,6,FALSE)</f>
        <v>42671</v>
      </c>
      <c r="G281">
        <f>VLOOKUP($A$1,'GLOBAL INVOICE REGISTER'!$C281:$P765,7,FALSE)</f>
        <v>1608090</v>
      </c>
      <c r="H281" s="168">
        <f>VLOOKUP($A$1,'GLOBAL INVOICE REGISTER'!$C281:$P765,8,FALSE)</f>
        <v>42613</v>
      </c>
      <c r="I281" t="str">
        <f>VLOOKUP($A$1,'GLOBAL INVOICE REGISTER'!$C281:$P765,9,FALSE)</f>
        <v>XAF</v>
      </c>
      <c r="J281" s="167">
        <f>VLOOKUP($A$1,'GLOBAL INVOICE REGISTER'!$C281:$P765,10,FALSE)</f>
        <v>38882.92</v>
      </c>
      <c r="K281" s="167">
        <f>VLOOKUP($A$1,'GLOBAL INVOICE REGISTER'!$C281:$P765,11,FALSE)</f>
        <v>0</v>
      </c>
      <c r="L281" s="167">
        <f>VLOOKUP($A$1,'GLOBAL INVOICE REGISTER'!$C281:$P765,12,FALSE)</f>
        <v>38882.92</v>
      </c>
      <c r="M281" s="167">
        <f>VLOOKUP($A$1,'GLOBAL INVOICE REGISTER'!$C281:$P765,13,FALSE)</f>
        <v>3532711.66</v>
      </c>
      <c r="N281" s="168">
        <f>VLOOKUP($A$1,'GLOBAL INVOICE REGISTER'!$C281:$P765,14,FALSE)</f>
        <v>42670</v>
      </c>
      <c r="O281">
        <f>VLOOKUP($A$1,'GLOBAL INVOICE REGISTER'!$C281:$Q765,15,FALSE)</f>
        <v>0</v>
      </c>
    </row>
    <row r="282" spans="1:15" x14ac:dyDescent="0.35">
      <c r="A282" t="str">
        <f>VLOOKUP($A$1,'GLOBAL INVOICE REGISTER'!C282:P766,1,FALSE)</f>
        <v>CERISE</v>
      </c>
      <c r="B282" t="str">
        <f>VLOOKUP($A$1,'GLOBAL INVOICE REGISTER'!C282:P766,2,FALSE)</f>
        <v>2016-08-125</v>
      </c>
      <c r="C282" t="str">
        <f>VLOOKUP($A$1,'GLOBAL INVOICE REGISTER'!$C282:$P766,3,FALSE)</f>
        <v>XAF</v>
      </c>
      <c r="D282" s="167">
        <f>VLOOKUP($A$1,'GLOBAL INVOICE REGISTER'!$C282:$P766,4,FALSE)</f>
        <v>38882.92</v>
      </c>
      <c r="E282" s="168">
        <f>VLOOKUP($A$1,'GLOBAL INVOICE REGISTER'!$C282:$P766,5,FALSE)</f>
        <v>42611</v>
      </c>
      <c r="F282" s="168">
        <f>VLOOKUP($A$1,'GLOBAL INVOICE REGISTER'!$C282:$P766,6,FALSE)</f>
        <v>42671</v>
      </c>
      <c r="G282">
        <f>VLOOKUP($A$1,'GLOBAL INVOICE REGISTER'!$C282:$P766,7,FALSE)</f>
        <v>1608090</v>
      </c>
      <c r="H282" s="168">
        <f>VLOOKUP($A$1,'GLOBAL INVOICE REGISTER'!$C282:$P766,8,FALSE)</f>
        <v>42613</v>
      </c>
      <c r="I282" t="str">
        <f>VLOOKUP($A$1,'GLOBAL INVOICE REGISTER'!$C282:$P766,9,FALSE)</f>
        <v>XAF</v>
      </c>
      <c r="J282" s="167">
        <f>VLOOKUP($A$1,'GLOBAL INVOICE REGISTER'!$C282:$P766,10,FALSE)</f>
        <v>38882.92</v>
      </c>
      <c r="K282" s="167">
        <f>VLOOKUP($A$1,'GLOBAL INVOICE REGISTER'!$C282:$P766,11,FALSE)</f>
        <v>0</v>
      </c>
      <c r="L282" s="167">
        <f>VLOOKUP($A$1,'GLOBAL INVOICE REGISTER'!$C282:$P766,12,FALSE)</f>
        <v>38882.92</v>
      </c>
      <c r="M282" s="167">
        <f>VLOOKUP($A$1,'GLOBAL INVOICE REGISTER'!$C282:$P766,13,FALSE)</f>
        <v>3532711.66</v>
      </c>
      <c r="N282" s="168">
        <f>VLOOKUP($A$1,'GLOBAL INVOICE REGISTER'!$C282:$P766,14,FALSE)</f>
        <v>42670</v>
      </c>
      <c r="O282">
        <f>VLOOKUP($A$1,'GLOBAL INVOICE REGISTER'!$C282:$Q766,15,FALSE)</f>
        <v>0</v>
      </c>
    </row>
    <row r="283" spans="1:15" x14ac:dyDescent="0.35">
      <c r="A283" t="str">
        <f>VLOOKUP($A$1,'GLOBAL INVOICE REGISTER'!C283:P767,1,FALSE)</f>
        <v>CERISE</v>
      </c>
      <c r="B283" t="str">
        <f>VLOOKUP($A$1,'GLOBAL INVOICE REGISTER'!C283:P767,2,FALSE)</f>
        <v>2016-08-125</v>
      </c>
      <c r="C283" t="str">
        <f>VLOOKUP($A$1,'GLOBAL INVOICE REGISTER'!$C283:$P767,3,FALSE)</f>
        <v>XAF</v>
      </c>
      <c r="D283" s="167">
        <f>VLOOKUP($A$1,'GLOBAL INVOICE REGISTER'!$C283:$P767,4,FALSE)</f>
        <v>38882.92</v>
      </c>
      <c r="E283" s="168">
        <f>VLOOKUP($A$1,'GLOBAL INVOICE REGISTER'!$C283:$P767,5,FALSE)</f>
        <v>42611</v>
      </c>
      <c r="F283" s="168">
        <f>VLOOKUP($A$1,'GLOBAL INVOICE REGISTER'!$C283:$P767,6,FALSE)</f>
        <v>42671</v>
      </c>
      <c r="G283">
        <f>VLOOKUP($A$1,'GLOBAL INVOICE REGISTER'!$C283:$P767,7,FALSE)</f>
        <v>1608090</v>
      </c>
      <c r="H283" s="168">
        <f>VLOOKUP($A$1,'GLOBAL INVOICE REGISTER'!$C283:$P767,8,FALSE)</f>
        <v>42613</v>
      </c>
      <c r="I283" t="str">
        <f>VLOOKUP($A$1,'GLOBAL INVOICE REGISTER'!$C283:$P767,9,FALSE)</f>
        <v>XAF</v>
      </c>
      <c r="J283" s="167">
        <f>VLOOKUP($A$1,'GLOBAL INVOICE REGISTER'!$C283:$P767,10,FALSE)</f>
        <v>38882.92</v>
      </c>
      <c r="K283" s="167">
        <f>VLOOKUP($A$1,'GLOBAL INVOICE REGISTER'!$C283:$P767,11,FALSE)</f>
        <v>0</v>
      </c>
      <c r="L283" s="167">
        <f>VLOOKUP($A$1,'GLOBAL INVOICE REGISTER'!$C283:$P767,12,FALSE)</f>
        <v>38882.92</v>
      </c>
      <c r="M283" s="167">
        <f>VLOOKUP($A$1,'GLOBAL INVOICE REGISTER'!$C283:$P767,13,FALSE)</f>
        <v>3532711.66</v>
      </c>
      <c r="N283" s="168">
        <f>VLOOKUP($A$1,'GLOBAL INVOICE REGISTER'!$C283:$P767,14,FALSE)</f>
        <v>42670</v>
      </c>
      <c r="O283">
        <f>VLOOKUP($A$1,'GLOBAL INVOICE REGISTER'!$C283:$Q767,15,FALSE)</f>
        <v>0</v>
      </c>
    </row>
    <row r="284" spans="1:15" x14ac:dyDescent="0.35">
      <c r="A284" t="str">
        <f>VLOOKUP($A$1,'GLOBAL INVOICE REGISTER'!C284:P768,1,FALSE)</f>
        <v>CERISE</v>
      </c>
      <c r="B284" t="str">
        <f>VLOOKUP($A$1,'GLOBAL INVOICE REGISTER'!C284:P768,2,FALSE)</f>
        <v>2016-08-125</v>
      </c>
      <c r="C284" t="str">
        <f>VLOOKUP($A$1,'GLOBAL INVOICE REGISTER'!$C284:$P768,3,FALSE)</f>
        <v>XAF</v>
      </c>
      <c r="D284" s="167">
        <f>VLOOKUP($A$1,'GLOBAL INVOICE REGISTER'!$C284:$P768,4,FALSE)</f>
        <v>38882.92</v>
      </c>
      <c r="E284" s="168">
        <f>VLOOKUP($A$1,'GLOBAL INVOICE REGISTER'!$C284:$P768,5,FALSE)</f>
        <v>42611</v>
      </c>
      <c r="F284" s="168">
        <f>VLOOKUP($A$1,'GLOBAL INVOICE REGISTER'!$C284:$P768,6,FALSE)</f>
        <v>42671</v>
      </c>
      <c r="G284">
        <f>VLOOKUP($A$1,'GLOBAL INVOICE REGISTER'!$C284:$P768,7,FALSE)</f>
        <v>1608090</v>
      </c>
      <c r="H284" s="168">
        <f>VLOOKUP($A$1,'GLOBAL INVOICE REGISTER'!$C284:$P768,8,FALSE)</f>
        <v>42613</v>
      </c>
      <c r="I284" t="str">
        <f>VLOOKUP($A$1,'GLOBAL INVOICE REGISTER'!$C284:$P768,9,FALSE)</f>
        <v>XAF</v>
      </c>
      <c r="J284" s="167">
        <f>VLOOKUP($A$1,'GLOBAL INVOICE REGISTER'!$C284:$P768,10,FALSE)</f>
        <v>38882.92</v>
      </c>
      <c r="K284" s="167">
        <f>VLOOKUP($A$1,'GLOBAL INVOICE REGISTER'!$C284:$P768,11,FALSE)</f>
        <v>0</v>
      </c>
      <c r="L284" s="167">
        <f>VLOOKUP($A$1,'GLOBAL INVOICE REGISTER'!$C284:$P768,12,FALSE)</f>
        <v>38882.92</v>
      </c>
      <c r="M284" s="167">
        <f>VLOOKUP($A$1,'GLOBAL INVOICE REGISTER'!$C284:$P768,13,FALSE)</f>
        <v>3532711.66</v>
      </c>
      <c r="N284" s="168">
        <f>VLOOKUP($A$1,'GLOBAL INVOICE REGISTER'!$C284:$P768,14,FALSE)</f>
        <v>42670</v>
      </c>
      <c r="O284">
        <f>VLOOKUP($A$1,'GLOBAL INVOICE REGISTER'!$C284:$Q768,15,FALSE)</f>
        <v>0</v>
      </c>
    </row>
    <row r="285" spans="1:15" x14ac:dyDescent="0.35">
      <c r="A285" t="str">
        <f>VLOOKUP($A$1,'GLOBAL INVOICE REGISTER'!C285:P769,1,FALSE)</f>
        <v>CERISE</v>
      </c>
      <c r="B285" t="str">
        <f>VLOOKUP($A$1,'GLOBAL INVOICE REGISTER'!C285:P769,2,FALSE)</f>
        <v>2016-08-125</v>
      </c>
      <c r="C285" t="str">
        <f>VLOOKUP($A$1,'GLOBAL INVOICE REGISTER'!$C285:$P769,3,FALSE)</f>
        <v>XAF</v>
      </c>
      <c r="D285" s="167">
        <f>VLOOKUP($A$1,'GLOBAL INVOICE REGISTER'!$C285:$P769,4,FALSE)</f>
        <v>38882.92</v>
      </c>
      <c r="E285" s="168">
        <f>VLOOKUP($A$1,'GLOBAL INVOICE REGISTER'!$C285:$P769,5,FALSE)</f>
        <v>42611</v>
      </c>
      <c r="F285" s="168">
        <f>VLOOKUP($A$1,'GLOBAL INVOICE REGISTER'!$C285:$P769,6,FALSE)</f>
        <v>42671</v>
      </c>
      <c r="G285">
        <f>VLOOKUP($A$1,'GLOBAL INVOICE REGISTER'!$C285:$P769,7,FALSE)</f>
        <v>1608090</v>
      </c>
      <c r="H285" s="168">
        <f>VLOOKUP($A$1,'GLOBAL INVOICE REGISTER'!$C285:$P769,8,FALSE)</f>
        <v>42613</v>
      </c>
      <c r="I285" t="str">
        <f>VLOOKUP($A$1,'GLOBAL INVOICE REGISTER'!$C285:$P769,9,FALSE)</f>
        <v>XAF</v>
      </c>
      <c r="J285" s="167">
        <f>VLOOKUP($A$1,'GLOBAL INVOICE REGISTER'!$C285:$P769,10,FALSE)</f>
        <v>38882.92</v>
      </c>
      <c r="K285" s="167">
        <f>VLOOKUP($A$1,'GLOBAL INVOICE REGISTER'!$C285:$P769,11,FALSE)</f>
        <v>0</v>
      </c>
      <c r="L285" s="167">
        <f>VLOOKUP($A$1,'GLOBAL INVOICE REGISTER'!$C285:$P769,12,FALSE)</f>
        <v>38882.92</v>
      </c>
      <c r="M285" s="167">
        <f>VLOOKUP($A$1,'GLOBAL INVOICE REGISTER'!$C285:$P769,13,FALSE)</f>
        <v>3532711.66</v>
      </c>
      <c r="N285" s="168">
        <f>VLOOKUP($A$1,'GLOBAL INVOICE REGISTER'!$C285:$P769,14,FALSE)</f>
        <v>42670</v>
      </c>
      <c r="O285">
        <f>VLOOKUP($A$1,'GLOBAL INVOICE REGISTER'!$C285:$Q769,15,FALSE)</f>
        <v>0</v>
      </c>
    </row>
    <row r="286" spans="1:15" x14ac:dyDescent="0.35">
      <c r="A286" t="str">
        <f>VLOOKUP($A$1,'GLOBAL INVOICE REGISTER'!C286:P770,1,FALSE)</f>
        <v>CERISE</v>
      </c>
      <c r="B286" t="str">
        <f>VLOOKUP($A$1,'GLOBAL INVOICE REGISTER'!C286:P770,2,FALSE)</f>
        <v>2016-08-125</v>
      </c>
      <c r="C286" t="str">
        <f>VLOOKUP($A$1,'GLOBAL INVOICE REGISTER'!$C286:$P770,3,FALSE)</f>
        <v>XAF</v>
      </c>
      <c r="D286" s="167">
        <f>VLOOKUP($A$1,'GLOBAL INVOICE REGISTER'!$C286:$P770,4,FALSE)</f>
        <v>38882.92</v>
      </c>
      <c r="E286" s="168">
        <f>VLOOKUP($A$1,'GLOBAL INVOICE REGISTER'!$C286:$P770,5,FALSE)</f>
        <v>42611</v>
      </c>
      <c r="F286" s="168">
        <f>VLOOKUP($A$1,'GLOBAL INVOICE REGISTER'!$C286:$P770,6,FALSE)</f>
        <v>42671</v>
      </c>
      <c r="G286">
        <f>VLOOKUP($A$1,'GLOBAL INVOICE REGISTER'!$C286:$P770,7,FALSE)</f>
        <v>1608090</v>
      </c>
      <c r="H286" s="168">
        <f>VLOOKUP($A$1,'GLOBAL INVOICE REGISTER'!$C286:$P770,8,FALSE)</f>
        <v>42613</v>
      </c>
      <c r="I286" t="str">
        <f>VLOOKUP($A$1,'GLOBAL INVOICE REGISTER'!$C286:$P770,9,FALSE)</f>
        <v>XAF</v>
      </c>
      <c r="J286" s="167">
        <f>VLOOKUP($A$1,'GLOBAL INVOICE REGISTER'!$C286:$P770,10,FALSE)</f>
        <v>38882.92</v>
      </c>
      <c r="K286" s="167">
        <f>VLOOKUP($A$1,'GLOBAL INVOICE REGISTER'!$C286:$P770,11,FALSE)</f>
        <v>0</v>
      </c>
      <c r="L286" s="167">
        <f>VLOOKUP($A$1,'GLOBAL INVOICE REGISTER'!$C286:$P770,12,FALSE)</f>
        <v>38882.92</v>
      </c>
      <c r="M286" s="167">
        <f>VLOOKUP($A$1,'GLOBAL INVOICE REGISTER'!$C286:$P770,13,FALSE)</f>
        <v>3532711.66</v>
      </c>
      <c r="N286" s="168">
        <f>VLOOKUP($A$1,'GLOBAL INVOICE REGISTER'!$C286:$P770,14,FALSE)</f>
        <v>42670</v>
      </c>
      <c r="O286">
        <f>VLOOKUP($A$1,'GLOBAL INVOICE REGISTER'!$C286:$Q770,15,FALSE)</f>
        <v>0</v>
      </c>
    </row>
    <row r="287" spans="1:15" x14ac:dyDescent="0.35">
      <c r="A287" t="str">
        <f>VLOOKUP($A$1,'GLOBAL INVOICE REGISTER'!C287:P771,1,FALSE)</f>
        <v>CERISE</v>
      </c>
      <c r="B287" t="str">
        <f>VLOOKUP($A$1,'GLOBAL INVOICE REGISTER'!C287:P771,2,FALSE)</f>
        <v>2016-08-125</v>
      </c>
      <c r="C287" t="str">
        <f>VLOOKUP($A$1,'GLOBAL INVOICE REGISTER'!$C287:$P771,3,FALSE)</f>
        <v>XAF</v>
      </c>
      <c r="D287" s="167">
        <f>VLOOKUP($A$1,'GLOBAL INVOICE REGISTER'!$C287:$P771,4,FALSE)</f>
        <v>38882.92</v>
      </c>
      <c r="E287" s="168">
        <f>VLOOKUP($A$1,'GLOBAL INVOICE REGISTER'!$C287:$P771,5,FALSE)</f>
        <v>42611</v>
      </c>
      <c r="F287" s="168">
        <f>VLOOKUP($A$1,'GLOBAL INVOICE REGISTER'!$C287:$P771,6,FALSE)</f>
        <v>42671</v>
      </c>
      <c r="G287">
        <f>VLOOKUP($A$1,'GLOBAL INVOICE REGISTER'!$C287:$P771,7,FALSE)</f>
        <v>1608090</v>
      </c>
      <c r="H287" s="168">
        <f>VLOOKUP($A$1,'GLOBAL INVOICE REGISTER'!$C287:$P771,8,FALSE)</f>
        <v>42613</v>
      </c>
      <c r="I287" t="str">
        <f>VLOOKUP($A$1,'GLOBAL INVOICE REGISTER'!$C287:$P771,9,FALSE)</f>
        <v>XAF</v>
      </c>
      <c r="J287" s="167">
        <f>VLOOKUP($A$1,'GLOBAL INVOICE REGISTER'!$C287:$P771,10,FALSE)</f>
        <v>38882.92</v>
      </c>
      <c r="K287" s="167">
        <f>VLOOKUP($A$1,'GLOBAL INVOICE REGISTER'!$C287:$P771,11,FALSE)</f>
        <v>0</v>
      </c>
      <c r="L287" s="167">
        <f>VLOOKUP($A$1,'GLOBAL INVOICE REGISTER'!$C287:$P771,12,FALSE)</f>
        <v>38882.92</v>
      </c>
      <c r="M287" s="167">
        <f>VLOOKUP($A$1,'GLOBAL INVOICE REGISTER'!$C287:$P771,13,FALSE)</f>
        <v>3532711.66</v>
      </c>
      <c r="N287" s="168">
        <f>VLOOKUP($A$1,'GLOBAL INVOICE REGISTER'!$C287:$P771,14,FALSE)</f>
        <v>42670</v>
      </c>
      <c r="O287">
        <f>VLOOKUP($A$1,'GLOBAL INVOICE REGISTER'!$C287:$Q771,15,FALSE)</f>
        <v>0</v>
      </c>
    </row>
    <row r="288" spans="1:15" x14ac:dyDescent="0.35">
      <c r="A288" t="str">
        <f>VLOOKUP($A$1,'GLOBAL INVOICE REGISTER'!C288:P772,1,FALSE)</f>
        <v>CERISE</v>
      </c>
      <c r="B288" t="str">
        <f>VLOOKUP($A$1,'GLOBAL INVOICE REGISTER'!C288:P772,2,FALSE)</f>
        <v>2016-08-125</v>
      </c>
      <c r="C288" t="str">
        <f>VLOOKUP($A$1,'GLOBAL INVOICE REGISTER'!$C288:$P772,3,FALSE)</f>
        <v>XAF</v>
      </c>
      <c r="D288" s="167">
        <f>VLOOKUP($A$1,'GLOBAL INVOICE REGISTER'!$C288:$P772,4,FALSE)</f>
        <v>38882.92</v>
      </c>
      <c r="E288" s="168">
        <f>VLOOKUP($A$1,'GLOBAL INVOICE REGISTER'!$C288:$P772,5,FALSE)</f>
        <v>42611</v>
      </c>
      <c r="F288" s="168">
        <f>VLOOKUP($A$1,'GLOBAL INVOICE REGISTER'!$C288:$P772,6,FALSE)</f>
        <v>42671</v>
      </c>
      <c r="G288">
        <f>VLOOKUP($A$1,'GLOBAL INVOICE REGISTER'!$C288:$P772,7,FALSE)</f>
        <v>1608090</v>
      </c>
      <c r="H288" s="168">
        <f>VLOOKUP($A$1,'GLOBAL INVOICE REGISTER'!$C288:$P772,8,FALSE)</f>
        <v>42613</v>
      </c>
      <c r="I288" t="str">
        <f>VLOOKUP($A$1,'GLOBAL INVOICE REGISTER'!$C288:$P772,9,FALSE)</f>
        <v>XAF</v>
      </c>
      <c r="J288" s="167">
        <f>VLOOKUP($A$1,'GLOBAL INVOICE REGISTER'!$C288:$P772,10,FALSE)</f>
        <v>38882.92</v>
      </c>
      <c r="K288" s="167">
        <f>VLOOKUP($A$1,'GLOBAL INVOICE REGISTER'!$C288:$P772,11,FALSE)</f>
        <v>0</v>
      </c>
      <c r="L288" s="167">
        <f>VLOOKUP($A$1,'GLOBAL INVOICE REGISTER'!$C288:$P772,12,FALSE)</f>
        <v>38882.92</v>
      </c>
      <c r="M288" s="167">
        <f>VLOOKUP($A$1,'GLOBAL INVOICE REGISTER'!$C288:$P772,13,FALSE)</f>
        <v>3532711.66</v>
      </c>
      <c r="N288" s="168">
        <f>VLOOKUP($A$1,'GLOBAL INVOICE REGISTER'!$C288:$P772,14,FALSE)</f>
        <v>42670</v>
      </c>
      <c r="O288">
        <f>VLOOKUP($A$1,'GLOBAL INVOICE REGISTER'!$C288:$Q772,15,FALSE)</f>
        <v>0</v>
      </c>
    </row>
    <row r="289" spans="1:15" x14ac:dyDescent="0.35">
      <c r="A289" t="str">
        <f>VLOOKUP($A$1,'GLOBAL INVOICE REGISTER'!C289:P773,1,FALSE)</f>
        <v>CERISE</v>
      </c>
      <c r="B289" t="str">
        <f>VLOOKUP($A$1,'GLOBAL INVOICE REGISTER'!C289:P773,2,FALSE)</f>
        <v>2016-08-125</v>
      </c>
      <c r="C289" t="str">
        <f>VLOOKUP($A$1,'GLOBAL INVOICE REGISTER'!$C289:$P773,3,FALSE)</f>
        <v>XAF</v>
      </c>
      <c r="D289" s="167">
        <f>VLOOKUP($A$1,'GLOBAL INVOICE REGISTER'!$C289:$P773,4,FALSE)</f>
        <v>38882.92</v>
      </c>
      <c r="E289" s="168">
        <f>VLOOKUP($A$1,'GLOBAL INVOICE REGISTER'!$C289:$P773,5,FALSE)</f>
        <v>42611</v>
      </c>
      <c r="F289" s="168">
        <f>VLOOKUP($A$1,'GLOBAL INVOICE REGISTER'!$C289:$P773,6,FALSE)</f>
        <v>42671</v>
      </c>
      <c r="G289">
        <f>VLOOKUP($A$1,'GLOBAL INVOICE REGISTER'!$C289:$P773,7,FALSE)</f>
        <v>1608090</v>
      </c>
      <c r="H289" s="168">
        <f>VLOOKUP($A$1,'GLOBAL INVOICE REGISTER'!$C289:$P773,8,FALSE)</f>
        <v>42613</v>
      </c>
      <c r="I289" t="str">
        <f>VLOOKUP($A$1,'GLOBAL INVOICE REGISTER'!$C289:$P773,9,FALSE)</f>
        <v>XAF</v>
      </c>
      <c r="J289" s="167">
        <f>VLOOKUP($A$1,'GLOBAL INVOICE REGISTER'!$C289:$P773,10,FALSE)</f>
        <v>38882.92</v>
      </c>
      <c r="K289" s="167">
        <f>VLOOKUP($A$1,'GLOBAL INVOICE REGISTER'!$C289:$P773,11,FALSE)</f>
        <v>0</v>
      </c>
      <c r="L289" s="167">
        <f>VLOOKUP($A$1,'GLOBAL INVOICE REGISTER'!$C289:$P773,12,FALSE)</f>
        <v>38882.92</v>
      </c>
      <c r="M289" s="167">
        <f>VLOOKUP($A$1,'GLOBAL INVOICE REGISTER'!$C289:$P773,13,FALSE)</f>
        <v>3532711.66</v>
      </c>
      <c r="N289" s="168">
        <f>VLOOKUP($A$1,'GLOBAL INVOICE REGISTER'!$C289:$P773,14,FALSE)</f>
        <v>42670</v>
      </c>
      <c r="O289">
        <f>VLOOKUP($A$1,'GLOBAL INVOICE REGISTER'!$C289:$Q773,15,FALSE)</f>
        <v>0</v>
      </c>
    </row>
    <row r="290" spans="1:15" x14ac:dyDescent="0.35">
      <c r="A290" t="str">
        <f>VLOOKUP($A$1,'GLOBAL INVOICE REGISTER'!C290:P774,1,FALSE)</f>
        <v>CERISE</v>
      </c>
      <c r="B290" t="str">
        <f>VLOOKUP($A$1,'GLOBAL INVOICE REGISTER'!C290:P774,2,FALSE)</f>
        <v>2016-08-125</v>
      </c>
      <c r="C290" t="str">
        <f>VLOOKUP($A$1,'GLOBAL INVOICE REGISTER'!$C290:$P774,3,FALSE)</f>
        <v>XAF</v>
      </c>
      <c r="D290" s="167">
        <f>VLOOKUP($A$1,'GLOBAL INVOICE REGISTER'!$C290:$P774,4,FALSE)</f>
        <v>38882.92</v>
      </c>
      <c r="E290" s="168">
        <f>VLOOKUP($A$1,'GLOBAL INVOICE REGISTER'!$C290:$P774,5,FALSE)</f>
        <v>42611</v>
      </c>
      <c r="F290" s="168">
        <f>VLOOKUP($A$1,'GLOBAL INVOICE REGISTER'!$C290:$P774,6,FALSE)</f>
        <v>42671</v>
      </c>
      <c r="G290">
        <f>VLOOKUP($A$1,'GLOBAL INVOICE REGISTER'!$C290:$P774,7,FALSE)</f>
        <v>1608090</v>
      </c>
      <c r="H290" s="168">
        <f>VLOOKUP($A$1,'GLOBAL INVOICE REGISTER'!$C290:$P774,8,FALSE)</f>
        <v>42613</v>
      </c>
      <c r="I290" t="str">
        <f>VLOOKUP($A$1,'GLOBAL INVOICE REGISTER'!$C290:$P774,9,FALSE)</f>
        <v>XAF</v>
      </c>
      <c r="J290" s="167">
        <f>VLOOKUP($A$1,'GLOBAL INVOICE REGISTER'!$C290:$P774,10,FALSE)</f>
        <v>38882.92</v>
      </c>
      <c r="K290" s="167">
        <f>VLOOKUP($A$1,'GLOBAL INVOICE REGISTER'!$C290:$P774,11,FALSE)</f>
        <v>0</v>
      </c>
      <c r="L290" s="167">
        <f>VLOOKUP($A$1,'GLOBAL INVOICE REGISTER'!$C290:$P774,12,FALSE)</f>
        <v>38882.92</v>
      </c>
      <c r="M290" s="167">
        <f>VLOOKUP($A$1,'GLOBAL INVOICE REGISTER'!$C290:$P774,13,FALSE)</f>
        <v>3532711.66</v>
      </c>
      <c r="N290" s="168">
        <f>VLOOKUP($A$1,'GLOBAL INVOICE REGISTER'!$C290:$P774,14,FALSE)</f>
        <v>42670</v>
      </c>
      <c r="O290">
        <f>VLOOKUP($A$1,'GLOBAL INVOICE REGISTER'!$C290:$Q774,15,FALSE)</f>
        <v>0</v>
      </c>
    </row>
    <row r="291" spans="1:15" x14ac:dyDescent="0.35">
      <c r="A291" t="str">
        <f>VLOOKUP($A$1,'GLOBAL INVOICE REGISTER'!C291:P775,1,FALSE)</f>
        <v>CERISE</v>
      </c>
      <c r="B291" t="str">
        <f>VLOOKUP($A$1,'GLOBAL INVOICE REGISTER'!C291:P775,2,FALSE)</f>
        <v>2016-08-125</v>
      </c>
      <c r="C291" t="str">
        <f>VLOOKUP($A$1,'GLOBAL INVOICE REGISTER'!$C291:$P775,3,FALSE)</f>
        <v>XAF</v>
      </c>
      <c r="D291" s="167">
        <f>VLOOKUP($A$1,'GLOBAL INVOICE REGISTER'!$C291:$P775,4,FALSE)</f>
        <v>38882.92</v>
      </c>
      <c r="E291" s="168">
        <f>VLOOKUP($A$1,'GLOBAL INVOICE REGISTER'!$C291:$P775,5,FALSE)</f>
        <v>42611</v>
      </c>
      <c r="F291" s="168">
        <f>VLOOKUP($A$1,'GLOBAL INVOICE REGISTER'!$C291:$P775,6,FALSE)</f>
        <v>42671</v>
      </c>
      <c r="G291">
        <f>VLOOKUP($A$1,'GLOBAL INVOICE REGISTER'!$C291:$P775,7,FALSE)</f>
        <v>1608090</v>
      </c>
      <c r="H291" s="168">
        <f>VLOOKUP($A$1,'GLOBAL INVOICE REGISTER'!$C291:$P775,8,FALSE)</f>
        <v>42613</v>
      </c>
      <c r="I291" t="str">
        <f>VLOOKUP($A$1,'GLOBAL INVOICE REGISTER'!$C291:$P775,9,FALSE)</f>
        <v>XAF</v>
      </c>
      <c r="J291" s="167">
        <f>VLOOKUP($A$1,'GLOBAL INVOICE REGISTER'!$C291:$P775,10,FALSE)</f>
        <v>38882.92</v>
      </c>
      <c r="K291" s="167">
        <f>VLOOKUP($A$1,'GLOBAL INVOICE REGISTER'!$C291:$P775,11,FALSE)</f>
        <v>0</v>
      </c>
      <c r="L291" s="167">
        <f>VLOOKUP($A$1,'GLOBAL INVOICE REGISTER'!$C291:$P775,12,FALSE)</f>
        <v>38882.92</v>
      </c>
      <c r="M291" s="167">
        <f>VLOOKUP($A$1,'GLOBAL INVOICE REGISTER'!$C291:$P775,13,FALSE)</f>
        <v>3532711.66</v>
      </c>
      <c r="N291" s="168">
        <f>VLOOKUP($A$1,'GLOBAL INVOICE REGISTER'!$C291:$P775,14,FALSE)</f>
        <v>42670</v>
      </c>
      <c r="O291">
        <f>VLOOKUP($A$1,'GLOBAL INVOICE REGISTER'!$C291:$Q775,15,FALSE)</f>
        <v>0</v>
      </c>
    </row>
    <row r="292" spans="1:15" x14ac:dyDescent="0.35">
      <c r="A292" t="str">
        <f>VLOOKUP($A$1,'GLOBAL INVOICE REGISTER'!C292:P776,1,FALSE)</f>
        <v>CERISE</v>
      </c>
      <c r="B292" t="str">
        <f>VLOOKUP($A$1,'GLOBAL INVOICE REGISTER'!C292:P776,2,FALSE)</f>
        <v>2016-08-125</v>
      </c>
      <c r="C292" t="str">
        <f>VLOOKUP($A$1,'GLOBAL INVOICE REGISTER'!$C292:$P776,3,FALSE)</f>
        <v>XAF</v>
      </c>
      <c r="D292" s="167">
        <f>VLOOKUP($A$1,'GLOBAL INVOICE REGISTER'!$C292:$P776,4,FALSE)</f>
        <v>38882.92</v>
      </c>
      <c r="E292" s="168">
        <f>VLOOKUP($A$1,'GLOBAL INVOICE REGISTER'!$C292:$P776,5,FALSE)</f>
        <v>42611</v>
      </c>
      <c r="F292" s="168">
        <f>VLOOKUP($A$1,'GLOBAL INVOICE REGISTER'!$C292:$P776,6,FALSE)</f>
        <v>42671</v>
      </c>
      <c r="G292">
        <f>VLOOKUP($A$1,'GLOBAL INVOICE REGISTER'!$C292:$P776,7,FALSE)</f>
        <v>1608090</v>
      </c>
      <c r="H292" s="168">
        <f>VLOOKUP($A$1,'GLOBAL INVOICE REGISTER'!$C292:$P776,8,FALSE)</f>
        <v>42613</v>
      </c>
      <c r="I292" t="str">
        <f>VLOOKUP($A$1,'GLOBAL INVOICE REGISTER'!$C292:$P776,9,FALSE)</f>
        <v>XAF</v>
      </c>
      <c r="J292" s="167">
        <f>VLOOKUP($A$1,'GLOBAL INVOICE REGISTER'!$C292:$P776,10,FALSE)</f>
        <v>38882.92</v>
      </c>
      <c r="K292" s="167">
        <f>VLOOKUP($A$1,'GLOBAL INVOICE REGISTER'!$C292:$P776,11,FALSE)</f>
        <v>0</v>
      </c>
      <c r="L292" s="167">
        <f>VLOOKUP($A$1,'GLOBAL INVOICE REGISTER'!$C292:$P776,12,FALSE)</f>
        <v>38882.92</v>
      </c>
      <c r="M292" s="167">
        <f>VLOOKUP($A$1,'GLOBAL INVOICE REGISTER'!$C292:$P776,13,FALSE)</f>
        <v>3532711.66</v>
      </c>
      <c r="N292" s="168">
        <f>VLOOKUP($A$1,'GLOBAL INVOICE REGISTER'!$C292:$P776,14,FALSE)</f>
        <v>42670</v>
      </c>
      <c r="O292">
        <f>VLOOKUP($A$1,'GLOBAL INVOICE REGISTER'!$C292:$Q776,15,FALSE)</f>
        <v>0</v>
      </c>
    </row>
    <row r="293" spans="1:15" x14ac:dyDescent="0.35">
      <c r="A293" t="str">
        <f>VLOOKUP($A$1,'GLOBAL INVOICE REGISTER'!C293:P777,1,FALSE)</f>
        <v>CERISE</v>
      </c>
      <c r="B293" t="str">
        <f>VLOOKUP($A$1,'GLOBAL INVOICE REGISTER'!C293:P777,2,FALSE)</f>
        <v>2016-08-125</v>
      </c>
      <c r="C293" t="str">
        <f>VLOOKUP($A$1,'GLOBAL INVOICE REGISTER'!$C293:$P777,3,FALSE)</f>
        <v>XAF</v>
      </c>
      <c r="D293" s="167">
        <f>VLOOKUP($A$1,'GLOBAL INVOICE REGISTER'!$C293:$P777,4,FALSE)</f>
        <v>38882.92</v>
      </c>
      <c r="E293" s="168">
        <f>VLOOKUP($A$1,'GLOBAL INVOICE REGISTER'!$C293:$P777,5,FALSE)</f>
        <v>42611</v>
      </c>
      <c r="F293" s="168">
        <f>VLOOKUP($A$1,'GLOBAL INVOICE REGISTER'!$C293:$P777,6,FALSE)</f>
        <v>42671</v>
      </c>
      <c r="G293">
        <f>VLOOKUP($A$1,'GLOBAL INVOICE REGISTER'!$C293:$P777,7,FALSE)</f>
        <v>1608090</v>
      </c>
      <c r="H293" s="168">
        <f>VLOOKUP($A$1,'GLOBAL INVOICE REGISTER'!$C293:$P777,8,FALSE)</f>
        <v>42613</v>
      </c>
      <c r="I293" t="str">
        <f>VLOOKUP($A$1,'GLOBAL INVOICE REGISTER'!$C293:$P777,9,FALSE)</f>
        <v>XAF</v>
      </c>
      <c r="J293" s="167">
        <f>VLOOKUP($A$1,'GLOBAL INVOICE REGISTER'!$C293:$P777,10,FALSE)</f>
        <v>38882.92</v>
      </c>
      <c r="K293" s="167">
        <f>VLOOKUP($A$1,'GLOBAL INVOICE REGISTER'!$C293:$P777,11,FALSE)</f>
        <v>0</v>
      </c>
      <c r="L293" s="167">
        <f>VLOOKUP($A$1,'GLOBAL INVOICE REGISTER'!$C293:$P777,12,FALSE)</f>
        <v>38882.92</v>
      </c>
      <c r="M293" s="167">
        <f>VLOOKUP($A$1,'GLOBAL INVOICE REGISTER'!$C293:$P777,13,FALSE)</f>
        <v>3532711.66</v>
      </c>
      <c r="N293" s="168">
        <f>VLOOKUP($A$1,'GLOBAL INVOICE REGISTER'!$C293:$P777,14,FALSE)</f>
        <v>42670</v>
      </c>
      <c r="O293">
        <f>VLOOKUP($A$1,'GLOBAL INVOICE REGISTER'!$C293:$Q777,15,FALSE)</f>
        <v>0</v>
      </c>
    </row>
    <row r="294" spans="1:15" x14ac:dyDescent="0.35">
      <c r="A294" t="str">
        <f>VLOOKUP($A$1,'GLOBAL INVOICE REGISTER'!C294:P778,1,FALSE)</f>
        <v>CERISE</v>
      </c>
      <c r="B294" t="str">
        <f>VLOOKUP($A$1,'GLOBAL INVOICE REGISTER'!C294:P778,2,FALSE)</f>
        <v>2016-08-125</v>
      </c>
      <c r="C294" t="str">
        <f>VLOOKUP($A$1,'GLOBAL INVOICE REGISTER'!$C294:$P778,3,FALSE)</f>
        <v>XAF</v>
      </c>
      <c r="D294" s="167">
        <f>VLOOKUP($A$1,'GLOBAL INVOICE REGISTER'!$C294:$P778,4,FALSE)</f>
        <v>38882.92</v>
      </c>
      <c r="E294" s="168">
        <f>VLOOKUP($A$1,'GLOBAL INVOICE REGISTER'!$C294:$P778,5,FALSE)</f>
        <v>42611</v>
      </c>
      <c r="F294" s="168">
        <f>VLOOKUP($A$1,'GLOBAL INVOICE REGISTER'!$C294:$P778,6,FALSE)</f>
        <v>42671</v>
      </c>
      <c r="G294">
        <f>VLOOKUP($A$1,'GLOBAL INVOICE REGISTER'!$C294:$P778,7,FALSE)</f>
        <v>1608090</v>
      </c>
      <c r="H294" s="168">
        <f>VLOOKUP($A$1,'GLOBAL INVOICE REGISTER'!$C294:$P778,8,FALSE)</f>
        <v>42613</v>
      </c>
      <c r="I294" t="str">
        <f>VLOOKUP($A$1,'GLOBAL INVOICE REGISTER'!$C294:$P778,9,FALSE)</f>
        <v>XAF</v>
      </c>
      <c r="J294" s="167">
        <f>VLOOKUP($A$1,'GLOBAL INVOICE REGISTER'!$C294:$P778,10,FALSE)</f>
        <v>38882.92</v>
      </c>
      <c r="K294" s="167">
        <f>VLOOKUP($A$1,'GLOBAL INVOICE REGISTER'!$C294:$P778,11,FALSE)</f>
        <v>0</v>
      </c>
      <c r="L294" s="167">
        <f>VLOOKUP($A$1,'GLOBAL INVOICE REGISTER'!$C294:$P778,12,FALSE)</f>
        <v>38882.92</v>
      </c>
      <c r="M294" s="167">
        <f>VLOOKUP($A$1,'GLOBAL INVOICE REGISTER'!$C294:$P778,13,FALSE)</f>
        <v>3532711.66</v>
      </c>
      <c r="N294" s="168">
        <f>VLOOKUP($A$1,'GLOBAL INVOICE REGISTER'!$C294:$P778,14,FALSE)</f>
        <v>42670</v>
      </c>
      <c r="O294">
        <f>VLOOKUP($A$1,'GLOBAL INVOICE REGISTER'!$C294:$Q778,15,FALSE)</f>
        <v>0</v>
      </c>
    </row>
    <row r="295" spans="1:15" x14ac:dyDescent="0.35">
      <c r="A295" t="str">
        <f>VLOOKUP($A$1,'GLOBAL INVOICE REGISTER'!C295:P779,1,FALSE)</f>
        <v>CERISE</v>
      </c>
      <c r="B295" t="str">
        <f>VLOOKUP($A$1,'GLOBAL INVOICE REGISTER'!C295:P779,2,FALSE)</f>
        <v>2016-08-125</v>
      </c>
      <c r="C295" t="str">
        <f>VLOOKUP($A$1,'GLOBAL INVOICE REGISTER'!$C295:$P779,3,FALSE)</f>
        <v>XAF</v>
      </c>
      <c r="D295" s="167">
        <f>VLOOKUP($A$1,'GLOBAL INVOICE REGISTER'!$C295:$P779,4,FALSE)</f>
        <v>38882.92</v>
      </c>
      <c r="E295" s="168">
        <f>VLOOKUP($A$1,'GLOBAL INVOICE REGISTER'!$C295:$P779,5,FALSE)</f>
        <v>42611</v>
      </c>
      <c r="F295" s="168">
        <f>VLOOKUP($A$1,'GLOBAL INVOICE REGISTER'!$C295:$P779,6,FALSE)</f>
        <v>42671</v>
      </c>
      <c r="G295">
        <f>VLOOKUP($A$1,'GLOBAL INVOICE REGISTER'!$C295:$P779,7,FALSE)</f>
        <v>1608090</v>
      </c>
      <c r="H295" s="168">
        <f>VLOOKUP($A$1,'GLOBAL INVOICE REGISTER'!$C295:$P779,8,FALSE)</f>
        <v>42613</v>
      </c>
      <c r="I295" t="str">
        <f>VLOOKUP($A$1,'GLOBAL INVOICE REGISTER'!$C295:$P779,9,FALSE)</f>
        <v>XAF</v>
      </c>
      <c r="J295" s="167">
        <f>VLOOKUP($A$1,'GLOBAL INVOICE REGISTER'!$C295:$P779,10,FALSE)</f>
        <v>38882.92</v>
      </c>
      <c r="K295" s="167">
        <f>VLOOKUP($A$1,'GLOBAL INVOICE REGISTER'!$C295:$P779,11,FALSE)</f>
        <v>0</v>
      </c>
      <c r="L295" s="167">
        <f>VLOOKUP($A$1,'GLOBAL INVOICE REGISTER'!$C295:$P779,12,FALSE)</f>
        <v>38882.92</v>
      </c>
      <c r="M295" s="167">
        <f>VLOOKUP($A$1,'GLOBAL INVOICE REGISTER'!$C295:$P779,13,FALSE)</f>
        <v>3532711.66</v>
      </c>
      <c r="N295" s="168">
        <f>VLOOKUP($A$1,'GLOBAL INVOICE REGISTER'!$C295:$P779,14,FALSE)</f>
        <v>42670</v>
      </c>
      <c r="O295">
        <f>VLOOKUP($A$1,'GLOBAL INVOICE REGISTER'!$C295:$Q779,15,FALSE)</f>
        <v>0</v>
      </c>
    </row>
    <row r="296" spans="1:15" x14ac:dyDescent="0.35">
      <c r="A296" t="str">
        <f>VLOOKUP($A$1,'GLOBAL INVOICE REGISTER'!C296:P780,1,FALSE)</f>
        <v>CERISE</v>
      </c>
      <c r="B296" t="str">
        <f>VLOOKUP($A$1,'GLOBAL INVOICE REGISTER'!C296:P780,2,FALSE)</f>
        <v>2016-08-125</v>
      </c>
      <c r="C296" t="str">
        <f>VLOOKUP($A$1,'GLOBAL INVOICE REGISTER'!$C296:$P780,3,FALSE)</f>
        <v>XAF</v>
      </c>
      <c r="D296" s="167">
        <f>VLOOKUP($A$1,'GLOBAL INVOICE REGISTER'!$C296:$P780,4,FALSE)</f>
        <v>38882.92</v>
      </c>
      <c r="E296" s="168">
        <f>VLOOKUP($A$1,'GLOBAL INVOICE REGISTER'!$C296:$P780,5,FALSE)</f>
        <v>42611</v>
      </c>
      <c r="F296" s="168">
        <f>VLOOKUP($A$1,'GLOBAL INVOICE REGISTER'!$C296:$P780,6,FALSE)</f>
        <v>42671</v>
      </c>
      <c r="G296">
        <f>VLOOKUP($A$1,'GLOBAL INVOICE REGISTER'!$C296:$P780,7,FALSE)</f>
        <v>1608090</v>
      </c>
      <c r="H296" s="168">
        <f>VLOOKUP($A$1,'GLOBAL INVOICE REGISTER'!$C296:$P780,8,FALSE)</f>
        <v>42613</v>
      </c>
      <c r="I296" t="str">
        <f>VLOOKUP($A$1,'GLOBAL INVOICE REGISTER'!$C296:$P780,9,FALSE)</f>
        <v>XAF</v>
      </c>
      <c r="J296" s="167">
        <f>VLOOKUP($A$1,'GLOBAL INVOICE REGISTER'!$C296:$P780,10,FALSE)</f>
        <v>38882.92</v>
      </c>
      <c r="K296" s="167">
        <f>VLOOKUP($A$1,'GLOBAL INVOICE REGISTER'!$C296:$P780,11,FALSE)</f>
        <v>0</v>
      </c>
      <c r="L296" s="167">
        <f>VLOOKUP($A$1,'GLOBAL INVOICE REGISTER'!$C296:$P780,12,FALSE)</f>
        <v>38882.92</v>
      </c>
      <c r="M296" s="167">
        <f>VLOOKUP($A$1,'GLOBAL INVOICE REGISTER'!$C296:$P780,13,FALSE)</f>
        <v>3532711.66</v>
      </c>
      <c r="N296" s="168">
        <f>VLOOKUP($A$1,'GLOBAL INVOICE REGISTER'!$C296:$P780,14,FALSE)</f>
        <v>42670</v>
      </c>
      <c r="O296">
        <f>VLOOKUP($A$1,'GLOBAL INVOICE REGISTER'!$C296:$Q780,15,FALSE)</f>
        <v>0</v>
      </c>
    </row>
    <row r="297" spans="1:15" x14ac:dyDescent="0.35">
      <c r="A297" t="str">
        <f>VLOOKUP($A$1,'GLOBAL INVOICE REGISTER'!C297:P781,1,FALSE)</f>
        <v>CERISE</v>
      </c>
      <c r="B297" t="str">
        <f>VLOOKUP($A$1,'GLOBAL INVOICE REGISTER'!C297:P781,2,FALSE)</f>
        <v>2016-08-125</v>
      </c>
      <c r="C297" t="str">
        <f>VLOOKUP($A$1,'GLOBAL INVOICE REGISTER'!$C297:$P781,3,FALSE)</f>
        <v>XAF</v>
      </c>
      <c r="D297" s="167">
        <f>VLOOKUP($A$1,'GLOBAL INVOICE REGISTER'!$C297:$P781,4,FALSE)</f>
        <v>38882.92</v>
      </c>
      <c r="E297" s="168">
        <f>VLOOKUP($A$1,'GLOBAL INVOICE REGISTER'!$C297:$P781,5,FALSE)</f>
        <v>42611</v>
      </c>
      <c r="F297" s="168">
        <f>VLOOKUP($A$1,'GLOBAL INVOICE REGISTER'!$C297:$P781,6,FALSE)</f>
        <v>42671</v>
      </c>
      <c r="G297">
        <f>VLOOKUP($A$1,'GLOBAL INVOICE REGISTER'!$C297:$P781,7,FALSE)</f>
        <v>1608090</v>
      </c>
      <c r="H297" s="168">
        <f>VLOOKUP($A$1,'GLOBAL INVOICE REGISTER'!$C297:$P781,8,FALSE)</f>
        <v>42613</v>
      </c>
      <c r="I297" t="str">
        <f>VLOOKUP($A$1,'GLOBAL INVOICE REGISTER'!$C297:$P781,9,FALSE)</f>
        <v>XAF</v>
      </c>
      <c r="J297" s="167">
        <f>VLOOKUP($A$1,'GLOBAL INVOICE REGISTER'!$C297:$P781,10,FALSE)</f>
        <v>38882.92</v>
      </c>
      <c r="K297" s="167">
        <f>VLOOKUP($A$1,'GLOBAL INVOICE REGISTER'!$C297:$P781,11,FALSE)</f>
        <v>0</v>
      </c>
      <c r="L297" s="167">
        <f>VLOOKUP($A$1,'GLOBAL INVOICE REGISTER'!$C297:$P781,12,FALSE)</f>
        <v>38882.92</v>
      </c>
      <c r="M297" s="167">
        <f>VLOOKUP($A$1,'GLOBAL INVOICE REGISTER'!$C297:$P781,13,FALSE)</f>
        <v>3532711.66</v>
      </c>
      <c r="N297" s="168">
        <f>VLOOKUP($A$1,'GLOBAL INVOICE REGISTER'!$C297:$P781,14,FALSE)</f>
        <v>42670</v>
      </c>
      <c r="O297">
        <f>VLOOKUP($A$1,'GLOBAL INVOICE REGISTER'!$C297:$Q781,15,FALSE)</f>
        <v>0</v>
      </c>
    </row>
    <row r="298" spans="1:15" x14ac:dyDescent="0.35">
      <c r="A298" t="str">
        <f>VLOOKUP($A$1,'GLOBAL INVOICE REGISTER'!C298:P782,1,FALSE)</f>
        <v>CERISE</v>
      </c>
      <c r="B298" t="str">
        <f>VLOOKUP($A$1,'GLOBAL INVOICE REGISTER'!C298:P782,2,FALSE)</f>
        <v>2016-09-003</v>
      </c>
      <c r="C298" t="str">
        <f>VLOOKUP($A$1,'GLOBAL INVOICE REGISTER'!$C298:$P782,3,FALSE)</f>
        <v>XAF</v>
      </c>
      <c r="D298" s="167">
        <f>VLOOKUP($A$1,'GLOBAL INVOICE REGISTER'!$C298:$P782,4,FALSE)</f>
        <v>6133</v>
      </c>
      <c r="E298" s="168">
        <f>VLOOKUP($A$1,'GLOBAL INVOICE REGISTER'!$C298:$P782,5,FALSE)</f>
        <v>42642</v>
      </c>
      <c r="F298" s="168">
        <f>VLOOKUP($A$1,'GLOBAL INVOICE REGISTER'!$C298:$P782,6,FALSE)</f>
        <v>42702</v>
      </c>
      <c r="G298">
        <f>VLOOKUP($A$1,'GLOBAL INVOICE REGISTER'!$C298:$P782,7,FALSE)</f>
        <v>1608079</v>
      </c>
      <c r="H298" s="168">
        <f>VLOOKUP($A$1,'GLOBAL INVOICE REGISTER'!$C298:$P782,8,FALSE)</f>
        <v>42643</v>
      </c>
      <c r="I298" t="str">
        <f>VLOOKUP($A$1,'GLOBAL INVOICE REGISTER'!$C298:$P782,9,FALSE)</f>
        <v>XAF</v>
      </c>
      <c r="J298" s="167">
        <f>VLOOKUP($A$1,'GLOBAL INVOICE REGISTER'!$C298:$P782,10,FALSE)</f>
        <v>6133</v>
      </c>
      <c r="K298" s="167">
        <f>VLOOKUP($A$1,'GLOBAL INVOICE REGISTER'!$C298:$P782,11,FALSE)</f>
        <v>0</v>
      </c>
      <c r="L298" s="167">
        <f>VLOOKUP($A$1,'GLOBAL INVOICE REGISTER'!$C298:$P782,12,FALSE)</f>
        <v>6133</v>
      </c>
      <c r="M298" s="167">
        <f>VLOOKUP($A$1,'GLOBAL INVOICE REGISTER'!$C298:$P782,13,FALSE)</f>
        <v>3532711.66</v>
      </c>
      <c r="N298" s="168">
        <f>VLOOKUP($A$1,'GLOBAL INVOICE REGISTER'!$C298:$P782,14,FALSE)</f>
        <v>42670</v>
      </c>
      <c r="O298">
        <f>VLOOKUP($A$1,'GLOBAL INVOICE REGISTER'!$C298:$Q782,15,FALSE)</f>
        <v>0</v>
      </c>
    </row>
    <row r="299" spans="1:15" x14ac:dyDescent="0.35">
      <c r="A299" t="str">
        <f>VLOOKUP($A$1,'GLOBAL INVOICE REGISTER'!C299:P783,1,FALSE)</f>
        <v>CERISE</v>
      </c>
      <c r="B299" t="str">
        <f>VLOOKUP($A$1,'GLOBAL INVOICE REGISTER'!C299:P783,2,FALSE)</f>
        <v>2016-09-004</v>
      </c>
      <c r="C299" t="str">
        <f>VLOOKUP($A$1,'GLOBAL INVOICE REGISTER'!$C299:$P783,3,FALSE)</f>
        <v>XAF</v>
      </c>
      <c r="D299" s="167">
        <f>VLOOKUP($A$1,'GLOBAL INVOICE REGISTER'!$C299:$P783,4,FALSE)</f>
        <v>7853</v>
      </c>
      <c r="E299" s="168">
        <f>VLOOKUP($A$1,'GLOBAL INVOICE REGISTER'!$C299:$P783,5,FALSE)</f>
        <v>42642</v>
      </c>
      <c r="F299" s="168">
        <f>VLOOKUP($A$1,'GLOBAL INVOICE REGISTER'!$C299:$P783,6,FALSE)</f>
        <v>42702</v>
      </c>
      <c r="G299">
        <f>VLOOKUP($A$1,'GLOBAL INVOICE REGISTER'!$C299:$P783,7,FALSE)</f>
        <v>1608077</v>
      </c>
      <c r="H299" s="168">
        <f>VLOOKUP($A$1,'GLOBAL INVOICE REGISTER'!$C299:$P783,8,FALSE)</f>
        <v>42643</v>
      </c>
      <c r="I299" t="str">
        <f>VLOOKUP($A$1,'GLOBAL INVOICE REGISTER'!$C299:$P783,9,FALSE)</f>
        <v>XAF</v>
      </c>
      <c r="J299" s="167">
        <f>VLOOKUP($A$1,'GLOBAL INVOICE REGISTER'!$C299:$P783,10,FALSE)</f>
        <v>7853</v>
      </c>
      <c r="K299" s="167">
        <f>VLOOKUP($A$1,'GLOBAL INVOICE REGISTER'!$C299:$P783,11,FALSE)</f>
        <v>0</v>
      </c>
      <c r="L299" s="167">
        <f>VLOOKUP($A$1,'GLOBAL INVOICE REGISTER'!$C299:$P783,12,FALSE)</f>
        <v>7853</v>
      </c>
      <c r="M299" s="167">
        <f>VLOOKUP($A$1,'GLOBAL INVOICE REGISTER'!$C299:$P783,13,FALSE)</f>
        <v>3532711.66</v>
      </c>
      <c r="N299" s="168">
        <f>VLOOKUP($A$1,'GLOBAL INVOICE REGISTER'!$C299:$P783,14,FALSE)</f>
        <v>42670</v>
      </c>
      <c r="O299">
        <f>VLOOKUP($A$1,'GLOBAL INVOICE REGISTER'!$C299:$Q783,15,FALSE)</f>
        <v>0</v>
      </c>
    </row>
    <row r="300" spans="1:15" x14ac:dyDescent="0.35">
      <c r="A300" t="str">
        <f>VLOOKUP($A$1,'GLOBAL INVOICE REGISTER'!C300:P784,1,FALSE)</f>
        <v>CERISE</v>
      </c>
      <c r="B300" t="str">
        <f>VLOOKUP($A$1,'GLOBAL INVOICE REGISTER'!C300:P784,2,FALSE)</f>
        <v>2016-10-039</v>
      </c>
      <c r="C300" t="str">
        <f>VLOOKUP($A$1,'GLOBAL INVOICE REGISTER'!$C300:$P784,3,FALSE)</f>
        <v>XAF</v>
      </c>
      <c r="D300" s="167">
        <f>VLOOKUP($A$1,'GLOBAL INVOICE REGISTER'!$C300:$P784,4,FALSE)</f>
        <v>114647.08</v>
      </c>
      <c r="E300" s="168">
        <f>VLOOKUP($A$1,'GLOBAL INVOICE REGISTER'!$C300:$P784,5,FALSE)</f>
        <v>42661</v>
      </c>
      <c r="F300" s="168">
        <f>VLOOKUP($A$1,'GLOBAL INVOICE REGISTER'!$C300:$P784,6,FALSE)</f>
        <v>42721</v>
      </c>
      <c r="G300">
        <f>VLOOKUP($A$1,'GLOBAL INVOICE REGISTER'!$C300:$P784,7,FALSE)</f>
        <v>1610135</v>
      </c>
      <c r="H300" s="168">
        <f>VLOOKUP($A$1,'GLOBAL INVOICE REGISTER'!$C300:$P784,8,FALSE)</f>
        <v>42663</v>
      </c>
      <c r="I300" t="str">
        <f>VLOOKUP($A$1,'GLOBAL INVOICE REGISTER'!$C300:$P784,9,FALSE)</f>
        <v>XAF</v>
      </c>
      <c r="J300" s="167">
        <f>VLOOKUP($A$1,'GLOBAL INVOICE REGISTER'!$C300:$P784,10,FALSE)</f>
        <v>114647.08</v>
      </c>
      <c r="K300" s="167">
        <f>VLOOKUP($A$1,'GLOBAL INVOICE REGISTER'!$C300:$P784,11,FALSE)</f>
        <v>0</v>
      </c>
      <c r="L300" s="167">
        <f>VLOOKUP($A$1,'GLOBAL INVOICE REGISTER'!$C300:$P784,12,FALSE)</f>
        <v>114647.08</v>
      </c>
      <c r="M300" s="167">
        <f>VLOOKUP($A$1,'GLOBAL INVOICE REGISTER'!$C300:$P784,13,FALSE)</f>
        <v>12810751.15</v>
      </c>
      <c r="N300" s="168">
        <f>VLOOKUP($A$1,'GLOBAL INVOICE REGISTER'!$C300:$P784,14,FALSE)</f>
        <v>42674</v>
      </c>
      <c r="O300">
        <f>VLOOKUP($A$1,'GLOBAL INVOICE REGISTER'!$C300:$Q784,15,FALSE)</f>
        <v>0</v>
      </c>
    </row>
    <row r="301" spans="1:15" x14ac:dyDescent="0.35">
      <c r="A301" t="str">
        <f>VLOOKUP($A$1,'GLOBAL INVOICE REGISTER'!C301:P785,1,FALSE)</f>
        <v>CERISE</v>
      </c>
      <c r="B301" t="str">
        <f>VLOOKUP($A$1,'GLOBAL INVOICE REGISTER'!C301:P785,2,FALSE)</f>
        <v>2016-08-077</v>
      </c>
      <c r="C301" t="str">
        <f>VLOOKUP($A$1,'GLOBAL INVOICE REGISTER'!$C301:$P785,3,FALSE)</f>
        <v>XAF</v>
      </c>
      <c r="D301" s="167">
        <f>VLOOKUP($A$1,'GLOBAL INVOICE REGISTER'!$C301:$P785,4,FALSE)</f>
        <v>1264557.03</v>
      </c>
      <c r="E301" s="168">
        <f>VLOOKUP($A$1,'GLOBAL INVOICE REGISTER'!$C301:$P785,5,FALSE)</f>
        <v>42611</v>
      </c>
      <c r="F301" s="168">
        <f>VLOOKUP($A$1,'GLOBAL INVOICE REGISTER'!$C301:$P785,6,FALSE)</f>
        <v>42671</v>
      </c>
      <c r="G301">
        <f>VLOOKUP($A$1,'GLOBAL INVOICE REGISTER'!$C301:$P785,7,FALSE)</f>
        <v>1609127</v>
      </c>
      <c r="H301" s="168">
        <f>VLOOKUP($A$1,'GLOBAL INVOICE REGISTER'!$C301:$P785,8,FALSE)</f>
        <v>42643</v>
      </c>
      <c r="I301" t="str">
        <f>VLOOKUP($A$1,'GLOBAL INVOICE REGISTER'!$C301:$P785,9,FALSE)</f>
        <v>XAF</v>
      </c>
      <c r="J301" s="167">
        <f>VLOOKUP($A$1,'GLOBAL INVOICE REGISTER'!$C301:$P785,10,FALSE)</f>
        <v>1244385.3899999999</v>
      </c>
      <c r="K301" s="167">
        <f>VLOOKUP($A$1,'GLOBAL INVOICE REGISTER'!$C301:$P785,11,FALSE)</f>
        <v>0</v>
      </c>
      <c r="L301" s="167">
        <f>VLOOKUP($A$1,'GLOBAL INVOICE REGISTER'!$C301:$P785,12,FALSE)</f>
        <v>1244385.3899999999</v>
      </c>
      <c r="M301" s="167">
        <f>VLOOKUP($A$1,'GLOBAL INVOICE REGISTER'!$C301:$P785,13,FALSE)</f>
        <v>0</v>
      </c>
      <c r="N301" s="168">
        <f>VLOOKUP($A$1,'GLOBAL INVOICE REGISTER'!$C301:$P785,14,FALSE)</f>
        <v>0</v>
      </c>
      <c r="O301">
        <f>VLOOKUP($A$1,'GLOBAL INVOICE REGISTER'!$C301:$Q785,15,FALSE)</f>
        <v>0</v>
      </c>
    </row>
    <row r="302" spans="1:15" x14ac:dyDescent="0.35">
      <c r="A302" t="str">
        <f>VLOOKUP($A$1,'GLOBAL INVOICE REGISTER'!C302:P786,1,FALSE)</f>
        <v>CERISE</v>
      </c>
      <c r="B302" t="str">
        <f>VLOOKUP($A$1,'GLOBAL INVOICE REGISTER'!C302:P786,2,FALSE)</f>
        <v>2016-08-077</v>
      </c>
      <c r="C302" t="str">
        <f>VLOOKUP($A$1,'GLOBAL INVOICE REGISTER'!$C302:$P786,3,FALSE)</f>
        <v>XAF</v>
      </c>
      <c r="D302" s="167">
        <f>VLOOKUP($A$1,'GLOBAL INVOICE REGISTER'!$C302:$P786,4,FALSE)</f>
        <v>1264557.03</v>
      </c>
      <c r="E302" s="168">
        <f>VLOOKUP($A$1,'GLOBAL INVOICE REGISTER'!$C302:$P786,5,FALSE)</f>
        <v>42611</v>
      </c>
      <c r="F302" s="168">
        <f>VLOOKUP($A$1,'GLOBAL INVOICE REGISTER'!$C302:$P786,6,FALSE)</f>
        <v>42671</v>
      </c>
      <c r="G302">
        <f>VLOOKUP($A$1,'GLOBAL INVOICE REGISTER'!$C302:$P786,7,FALSE)</f>
        <v>1609127</v>
      </c>
      <c r="H302" s="168">
        <f>VLOOKUP($A$1,'GLOBAL INVOICE REGISTER'!$C302:$P786,8,FALSE)</f>
        <v>42643</v>
      </c>
      <c r="I302" t="str">
        <f>VLOOKUP($A$1,'GLOBAL INVOICE REGISTER'!$C302:$P786,9,FALSE)</f>
        <v>XAF</v>
      </c>
      <c r="J302" s="167">
        <f>VLOOKUP($A$1,'GLOBAL INVOICE REGISTER'!$C302:$P786,10,FALSE)</f>
        <v>1244385.3899999999</v>
      </c>
      <c r="K302" s="167">
        <f>VLOOKUP($A$1,'GLOBAL INVOICE REGISTER'!$C302:$P786,11,FALSE)</f>
        <v>0</v>
      </c>
      <c r="L302" s="167">
        <f>VLOOKUP($A$1,'GLOBAL INVOICE REGISTER'!$C302:$P786,12,FALSE)</f>
        <v>1244385.3899999999</v>
      </c>
      <c r="M302" s="167">
        <f>VLOOKUP($A$1,'GLOBAL INVOICE REGISTER'!$C302:$P786,13,FALSE)</f>
        <v>0</v>
      </c>
      <c r="N302" s="168">
        <f>VLOOKUP($A$1,'GLOBAL INVOICE REGISTER'!$C302:$P786,14,FALSE)</f>
        <v>0</v>
      </c>
      <c r="O302">
        <f>VLOOKUP($A$1,'GLOBAL INVOICE REGISTER'!$C302:$Q786,15,FALSE)</f>
        <v>0</v>
      </c>
    </row>
    <row r="303" spans="1:15" x14ac:dyDescent="0.35">
      <c r="A303" t="str">
        <f>VLOOKUP($A$1,'GLOBAL INVOICE REGISTER'!C303:P787,1,FALSE)</f>
        <v>CERISE</v>
      </c>
      <c r="B303" t="str">
        <f>VLOOKUP($A$1,'GLOBAL INVOICE REGISTER'!C303:P787,2,FALSE)</f>
        <v>2016-08-078</v>
      </c>
      <c r="C303" t="str">
        <f>VLOOKUP($A$1,'GLOBAL INVOICE REGISTER'!$C303:$P787,3,FALSE)</f>
        <v>XAF</v>
      </c>
      <c r="D303" s="167">
        <f>VLOOKUP($A$1,'GLOBAL INVOICE REGISTER'!$C303:$P787,4,FALSE)</f>
        <v>390433.37</v>
      </c>
      <c r="E303" s="168">
        <f>VLOOKUP($A$1,'GLOBAL INVOICE REGISTER'!$C303:$P787,5,FALSE)</f>
        <v>42611</v>
      </c>
      <c r="F303" s="168">
        <f>VLOOKUP($A$1,'GLOBAL INVOICE REGISTER'!$C303:$P787,6,FALSE)</f>
        <v>42671</v>
      </c>
      <c r="G303">
        <f>VLOOKUP($A$1,'GLOBAL INVOICE REGISTER'!$C303:$P787,7,FALSE)</f>
        <v>1609078</v>
      </c>
      <c r="H303" s="168">
        <f>VLOOKUP($A$1,'GLOBAL INVOICE REGISTER'!$C303:$P787,8,FALSE)</f>
        <v>42643</v>
      </c>
      <c r="I303" t="str">
        <f>VLOOKUP($A$1,'GLOBAL INVOICE REGISTER'!$C303:$P787,9,FALSE)</f>
        <v>XAF</v>
      </c>
      <c r="J303" s="167">
        <f>VLOOKUP($A$1,'GLOBAL INVOICE REGISTER'!$C303:$P787,10,FALSE)</f>
        <v>339193.21</v>
      </c>
      <c r="K303" s="167">
        <f>VLOOKUP($A$1,'GLOBAL INVOICE REGISTER'!$C303:$P787,11,FALSE)</f>
        <v>0</v>
      </c>
      <c r="L303" s="167">
        <f>VLOOKUP($A$1,'GLOBAL INVOICE REGISTER'!$C303:$P787,12,FALSE)</f>
        <v>339193.21</v>
      </c>
      <c r="M303" s="167">
        <f>VLOOKUP($A$1,'GLOBAL INVOICE REGISTER'!$C303:$P787,13,FALSE)</f>
        <v>0</v>
      </c>
      <c r="N303" s="168">
        <f>VLOOKUP($A$1,'GLOBAL INVOICE REGISTER'!$C303:$P787,14,FALSE)</f>
        <v>0</v>
      </c>
      <c r="O303">
        <f>VLOOKUP($A$1,'GLOBAL INVOICE REGISTER'!$C303:$Q787,15,FALSE)</f>
        <v>0</v>
      </c>
    </row>
    <row r="304" spans="1:15" x14ac:dyDescent="0.35">
      <c r="A304" t="str">
        <f>VLOOKUP($A$1,'GLOBAL INVOICE REGISTER'!C304:P788,1,FALSE)</f>
        <v>CERISE</v>
      </c>
      <c r="B304" t="str">
        <f>VLOOKUP($A$1,'GLOBAL INVOICE REGISTER'!C304:P788,2,FALSE)</f>
        <v>2016-08-079</v>
      </c>
      <c r="C304" t="str">
        <f>VLOOKUP($A$1,'GLOBAL INVOICE REGISTER'!$C304:$P788,3,FALSE)</f>
        <v>XAF</v>
      </c>
      <c r="D304" s="167">
        <f>VLOOKUP($A$1,'GLOBAL INVOICE REGISTER'!$C304:$P788,4,FALSE)</f>
        <v>318293.96999999997</v>
      </c>
      <c r="E304" s="168">
        <f>VLOOKUP($A$1,'GLOBAL INVOICE REGISTER'!$C304:$P788,5,FALSE)</f>
        <v>42612</v>
      </c>
      <c r="F304" s="168">
        <f>VLOOKUP($A$1,'GLOBAL INVOICE REGISTER'!$C304:$P788,6,FALSE)</f>
        <v>42672</v>
      </c>
      <c r="G304">
        <f>VLOOKUP($A$1,'GLOBAL INVOICE REGISTER'!$C304:$P788,7,FALSE)</f>
        <v>1609126</v>
      </c>
      <c r="H304" s="168">
        <f>VLOOKUP($A$1,'GLOBAL INVOICE REGISTER'!$C304:$P788,8,FALSE)</f>
        <v>42643</v>
      </c>
      <c r="I304" t="str">
        <f>VLOOKUP($A$1,'GLOBAL INVOICE REGISTER'!$C304:$P788,9,FALSE)</f>
        <v>XAF</v>
      </c>
      <c r="J304" s="167">
        <f>VLOOKUP($A$1,'GLOBAL INVOICE REGISTER'!$C304:$P788,10,FALSE)</f>
        <v>299642.8</v>
      </c>
      <c r="K304" s="167">
        <f>VLOOKUP($A$1,'GLOBAL INVOICE REGISTER'!$C304:$P788,11,FALSE)</f>
        <v>0</v>
      </c>
      <c r="L304" s="167">
        <f>VLOOKUP($A$1,'GLOBAL INVOICE REGISTER'!$C304:$P788,12,FALSE)</f>
        <v>299642.8</v>
      </c>
      <c r="M304" s="167">
        <f>VLOOKUP($A$1,'GLOBAL INVOICE REGISTER'!$C304:$P788,13,FALSE)</f>
        <v>0</v>
      </c>
      <c r="N304" s="168">
        <f>VLOOKUP($A$1,'GLOBAL INVOICE REGISTER'!$C304:$P788,14,FALSE)</f>
        <v>0</v>
      </c>
      <c r="O304">
        <f>VLOOKUP($A$1,'GLOBAL INVOICE REGISTER'!$C304:$Q788,15,FALSE)</f>
        <v>0</v>
      </c>
    </row>
    <row r="305" spans="1:15" x14ac:dyDescent="0.35">
      <c r="A305" t="str">
        <f>VLOOKUP($A$1,'GLOBAL INVOICE REGISTER'!C305:P789,1,FALSE)</f>
        <v>CERISE</v>
      </c>
      <c r="B305" t="str">
        <f>VLOOKUP($A$1,'GLOBAL INVOICE REGISTER'!C305:P789,2,FALSE)</f>
        <v>2016-08-080</v>
      </c>
      <c r="C305" t="str">
        <f>VLOOKUP($A$1,'GLOBAL INVOICE REGISTER'!$C305:$P789,3,FALSE)</f>
        <v>XAF</v>
      </c>
      <c r="D305" s="167">
        <f>VLOOKUP($A$1,'GLOBAL INVOICE REGISTER'!$C305:$P789,4,FALSE)</f>
        <v>773316.64</v>
      </c>
      <c r="E305" s="168">
        <f>VLOOKUP($A$1,'GLOBAL INVOICE REGISTER'!$C305:$P789,5,FALSE)</f>
        <v>42611</v>
      </c>
      <c r="F305" s="168">
        <f>VLOOKUP($A$1,'GLOBAL INVOICE REGISTER'!$C305:$P789,6,FALSE)</f>
        <v>42671</v>
      </c>
      <c r="G305">
        <f>VLOOKUP($A$1,'GLOBAL INVOICE REGISTER'!$C305:$P789,7,FALSE)</f>
        <v>1609080</v>
      </c>
      <c r="H305" s="168">
        <f>VLOOKUP($A$1,'GLOBAL INVOICE REGISTER'!$C305:$P789,8,FALSE)</f>
        <v>42643</v>
      </c>
      <c r="I305" t="str">
        <f>VLOOKUP($A$1,'GLOBAL INVOICE REGISTER'!$C305:$P789,9,FALSE)</f>
        <v>XAF</v>
      </c>
      <c r="J305" s="167">
        <f>VLOOKUP($A$1,'GLOBAL INVOICE REGISTER'!$C305:$P789,10,FALSE)</f>
        <v>770537.32</v>
      </c>
      <c r="K305" s="167">
        <f>VLOOKUP($A$1,'GLOBAL INVOICE REGISTER'!$C305:$P789,11,FALSE)</f>
        <v>0</v>
      </c>
      <c r="L305" s="167">
        <f>VLOOKUP($A$1,'GLOBAL INVOICE REGISTER'!$C305:$P789,12,FALSE)</f>
        <v>770537.32</v>
      </c>
      <c r="M305" s="167">
        <f>VLOOKUP($A$1,'GLOBAL INVOICE REGISTER'!$C305:$P789,13,FALSE)</f>
        <v>0</v>
      </c>
      <c r="N305" s="168">
        <f>VLOOKUP($A$1,'GLOBAL INVOICE REGISTER'!$C305:$P789,14,FALSE)</f>
        <v>0</v>
      </c>
      <c r="O305">
        <f>VLOOKUP($A$1,'GLOBAL INVOICE REGISTER'!$C305:$Q789,15,FALSE)</f>
        <v>0</v>
      </c>
    </row>
    <row r="306" spans="1:15" x14ac:dyDescent="0.35">
      <c r="A306" t="str">
        <f>VLOOKUP($A$1,'GLOBAL INVOICE REGISTER'!C306:P790,1,FALSE)</f>
        <v>CERISE</v>
      </c>
      <c r="B306" t="str">
        <f>VLOOKUP($A$1,'GLOBAL INVOICE REGISTER'!C306:P790,2,FALSE)</f>
        <v>2016-08-081</v>
      </c>
      <c r="C306" t="str">
        <f>VLOOKUP($A$1,'GLOBAL INVOICE REGISTER'!$C306:$P790,3,FALSE)</f>
        <v>XAF</v>
      </c>
      <c r="D306" s="167">
        <f>VLOOKUP($A$1,'GLOBAL INVOICE REGISTER'!$C306:$P790,4,FALSE)</f>
        <v>58926.46</v>
      </c>
      <c r="E306" s="168">
        <f>VLOOKUP($A$1,'GLOBAL INVOICE REGISTER'!$C306:$P790,5,FALSE)</f>
        <v>42612</v>
      </c>
      <c r="F306" s="168">
        <f>VLOOKUP($A$1,'GLOBAL INVOICE REGISTER'!$C306:$P790,6,FALSE)</f>
        <v>42672</v>
      </c>
      <c r="G306">
        <f>VLOOKUP($A$1,'GLOBAL INVOICE REGISTER'!$C306:$P790,7,FALSE)</f>
        <v>1609081</v>
      </c>
      <c r="H306" s="168">
        <f>VLOOKUP($A$1,'GLOBAL INVOICE REGISTER'!$C306:$P790,8,FALSE)</f>
        <v>42643</v>
      </c>
      <c r="I306" t="str">
        <f>VLOOKUP($A$1,'GLOBAL INVOICE REGISTER'!$C306:$P790,9,FALSE)</f>
        <v>XAF</v>
      </c>
      <c r="J306" s="167">
        <f>VLOOKUP($A$1,'GLOBAL INVOICE REGISTER'!$C306:$P790,10,FALSE)</f>
        <v>58948.72</v>
      </c>
      <c r="K306" s="167">
        <f>VLOOKUP($A$1,'GLOBAL INVOICE REGISTER'!$C306:$P790,11,FALSE)</f>
        <v>0</v>
      </c>
      <c r="L306" s="167">
        <f>VLOOKUP($A$1,'GLOBAL INVOICE REGISTER'!$C306:$P790,12,FALSE)</f>
        <v>58948.72</v>
      </c>
      <c r="M306" s="167">
        <f>VLOOKUP($A$1,'GLOBAL INVOICE REGISTER'!$C306:$P790,13,FALSE)</f>
        <v>0</v>
      </c>
      <c r="N306" s="168">
        <f>VLOOKUP($A$1,'GLOBAL INVOICE REGISTER'!$C306:$P790,14,FALSE)</f>
        <v>0</v>
      </c>
      <c r="O306">
        <f>VLOOKUP($A$1,'GLOBAL INVOICE REGISTER'!$C306:$Q790,15,FALSE)</f>
        <v>0</v>
      </c>
    </row>
    <row r="307" spans="1:15" x14ac:dyDescent="0.35">
      <c r="A307" t="str">
        <f>VLOOKUP($A$1,'GLOBAL INVOICE REGISTER'!C307:P791,1,FALSE)</f>
        <v>CERISE</v>
      </c>
      <c r="B307" t="str">
        <f>VLOOKUP($A$1,'GLOBAL INVOICE REGISTER'!C307:P791,2,FALSE)</f>
        <v>2016-08-082</v>
      </c>
      <c r="C307" t="str">
        <f>VLOOKUP($A$1,'GLOBAL INVOICE REGISTER'!$C307:$P791,3,FALSE)</f>
        <v>XAF</v>
      </c>
      <c r="D307" s="167">
        <f>VLOOKUP($A$1,'GLOBAL INVOICE REGISTER'!$C307:$P791,4,FALSE)</f>
        <v>173523.06</v>
      </c>
      <c r="E307" s="168">
        <f>VLOOKUP($A$1,'GLOBAL INVOICE REGISTER'!$C307:$P791,5,FALSE)</f>
        <v>42612</v>
      </c>
      <c r="F307" s="168">
        <f>VLOOKUP($A$1,'GLOBAL INVOICE REGISTER'!$C307:$P791,6,FALSE)</f>
        <v>42672</v>
      </c>
      <c r="G307">
        <f>VLOOKUP($A$1,'GLOBAL INVOICE REGISTER'!$C307:$P791,7,FALSE)</f>
        <v>1609082</v>
      </c>
      <c r="H307" s="168">
        <f>VLOOKUP($A$1,'GLOBAL INVOICE REGISTER'!$C307:$P791,8,FALSE)</f>
        <v>42643</v>
      </c>
      <c r="I307" t="str">
        <f>VLOOKUP($A$1,'GLOBAL INVOICE REGISTER'!$C307:$P791,9,FALSE)</f>
        <v>XAF</v>
      </c>
      <c r="J307" s="167">
        <f>VLOOKUP($A$1,'GLOBAL INVOICE REGISTER'!$C307:$P791,10,FALSE)</f>
        <v>172476.84</v>
      </c>
      <c r="K307" s="167">
        <f>VLOOKUP($A$1,'GLOBAL INVOICE REGISTER'!$C307:$P791,11,FALSE)</f>
        <v>0</v>
      </c>
      <c r="L307" s="167">
        <f>VLOOKUP($A$1,'GLOBAL INVOICE REGISTER'!$C307:$P791,12,FALSE)</f>
        <v>172476.84</v>
      </c>
      <c r="M307" s="167">
        <f>VLOOKUP($A$1,'GLOBAL INVOICE REGISTER'!$C307:$P791,13,FALSE)</f>
        <v>0</v>
      </c>
      <c r="N307" s="168">
        <f>VLOOKUP($A$1,'GLOBAL INVOICE REGISTER'!$C307:$P791,14,FALSE)</f>
        <v>0</v>
      </c>
      <c r="O307">
        <f>VLOOKUP($A$1,'GLOBAL INVOICE REGISTER'!$C307:$Q791,15,FALSE)</f>
        <v>0</v>
      </c>
    </row>
    <row r="308" spans="1:15" x14ac:dyDescent="0.35">
      <c r="A308" t="str">
        <f>VLOOKUP($A$1,'GLOBAL INVOICE REGISTER'!C308:P792,1,FALSE)</f>
        <v>CERISE</v>
      </c>
      <c r="B308" t="str">
        <f>VLOOKUP($A$1,'GLOBAL INVOICE REGISTER'!C308:P792,2,FALSE)</f>
        <v>2016-08-083</v>
      </c>
      <c r="C308" t="str">
        <f>VLOOKUP($A$1,'GLOBAL INVOICE REGISTER'!$C308:$P792,3,FALSE)</f>
        <v>XAF</v>
      </c>
      <c r="D308" s="167">
        <f>VLOOKUP($A$1,'GLOBAL INVOICE REGISTER'!$C308:$P792,4,FALSE)</f>
        <v>389221.4</v>
      </c>
      <c r="E308" s="168">
        <f>VLOOKUP($A$1,'GLOBAL INVOICE REGISTER'!$C308:$P792,5,FALSE)</f>
        <v>42612</v>
      </c>
      <c r="F308" s="168">
        <f>VLOOKUP($A$1,'GLOBAL INVOICE REGISTER'!$C308:$P792,6,FALSE)</f>
        <v>42672</v>
      </c>
      <c r="G308">
        <f>VLOOKUP($A$1,'GLOBAL INVOICE REGISTER'!$C308:$P792,7,FALSE)</f>
        <v>1609083</v>
      </c>
      <c r="H308" s="168">
        <f>VLOOKUP($A$1,'GLOBAL INVOICE REGISTER'!$C308:$P792,8,FALSE)</f>
        <v>42643</v>
      </c>
      <c r="I308" t="str">
        <f>VLOOKUP($A$1,'GLOBAL INVOICE REGISTER'!$C308:$P792,9,FALSE)</f>
        <v>XAF</v>
      </c>
      <c r="J308" s="167">
        <f>VLOOKUP($A$1,'GLOBAL INVOICE REGISTER'!$C308:$P792,10,FALSE)</f>
        <v>389221.4</v>
      </c>
      <c r="K308" s="167">
        <f>VLOOKUP($A$1,'GLOBAL INVOICE REGISTER'!$C308:$P792,11,FALSE)</f>
        <v>0</v>
      </c>
      <c r="L308" s="167">
        <f>VLOOKUP($A$1,'GLOBAL INVOICE REGISTER'!$C308:$P792,12,FALSE)</f>
        <v>389221.4</v>
      </c>
      <c r="M308" s="167">
        <f>VLOOKUP($A$1,'GLOBAL INVOICE REGISTER'!$C308:$P792,13,FALSE)</f>
        <v>0</v>
      </c>
      <c r="N308" s="168">
        <f>VLOOKUP($A$1,'GLOBAL INVOICE REGISTER'!$C308:$P792,14,FALSE)</f>
        <v>0</v>
      </c>
      <c r="O308">
        <f>VLOOKUP($A$1,'GLOBAL INVOICE REGISTER'!$C308:$Q792,15,FALSE)</f>
        <v>0</v>
      </c>
    </row>
    <row r="309" spans="1:15" x14ac:dyDescent="0.35">
      <c r="A309" t="str">
        <f>VLOOKUP($A$1,'GLOBAL INVOICE REGISTER'!C309:P793,1,FALSE)</f>
        <v>CERISE</v>
      </c>
      <c r="B309" t="str">
        <f>VLOOKUP($A$1,'GLOBAL INVOICE REGISTER'!C309:P793,2,FALSE)</f>
        <v>2016-08-084</v>
      </c>
      <c r="C309" t="str">
        <f>VLOOKUP($A$1,'GLOBAL INVOICE REGISTER'!$C309:$P793,3,FALSE)</f>
        <v>XAF</v>
      </c>
      <c r="D309" s="167">
        <f>VLOOKUP($A$1,'GLOBAL INVOICE REGISTER'!$C309:$P793,4,FALSE)</f>
        <v>78250</v>
      </c>
      <c r="E309" s="168">
        <f>VLOOKUP($A$1,'GLOBAL INVOICE REGISTER'!$C309:$P793,5,FALSE)</f>
        <v>42612</v>
      </c>
      <c r="F309" s="168">
        <f>VLOOKUP($A$1,'GLOBAL INVOICE REGISTER'!$C309:$P793,6,FALSE)</f>
        <v>42672</v>
      </c>
      <c r="G309">
        <f>VLOOKUP($A$1,'GLOBAL INVOICE REGISTER'!$C309:$P793,7,FALSE)</f>
        <v>1609084</v>
      </c>
      <c r="H309" s="168">
        <f>VLOOKUP($A$1,'GLOBAL INVOICE REGISTER'!$C309:$P793,8,FALSE)</f>
        <v>42643</v>
      </c>
      <c r="I309" t="str">
        <f>VLOOKUP($A$1,'GLOBAL INVOICE REGISTER'!$C309:$P793,9,FALSE)</f>
        <v>XAF</v>
      </c>
      <c r="J309" s="167">
        <f>VLOOKUP($A$1,'GLOBAL INVOICE REGISTER'!$C309:$P793,10,FALSE)</f>
        <v>78187.5</v>
      </c>
      <c r="K309" s="167">
        <f>VLOOKUP($A$1,'GLOBAL INVOICE REGISTER'!$C309:$P793,11,FALSE)</f>
        <v>0</v>
      </c>
      <c r="L309" s="167">
        <f>VLOOKUP($A$1,'GLOBAL INVOICE REGISTER'!$C309:$P793,12,FALSE)</f>
        <v>78187.5</v>
      </c>
      <c r="M309" s="167">
        <f>VLOOKUP($A$1,'GLOBAL INVOICE REGISTER'!$C309:$P793,13,FALSE)</f>
        <v>0</v>
      </c>
      <c r="N309" s="168">
        <f>VLOOKUP($A$1,'GLOBAL INVOICE REGISTER'!$C309:$P793,14,FALSE)</f>
        <v>0</v>
      </c>
      <c r="O309">
        <f>VLOOKUP($A$1,'GLOBAL INVOICE REGISTER'!$C309:$Q793,15,FALSE)</f>
        <v>0</v>
      </c>
    </row>
    <row r="310" spans="1:15" x14ac:dyDescent="0.35">
      <c r="A310" t="str">
        <f>VLOOKUP($A$1,'GLOBAL INVOICE REGISTER'!C310:P794,1,FALSE)</f>
        <v>CERISE</v>
      </c>
      <c r="B310" t="str">
        <f>VLOOKUP($A$1,'GLOBAL INVOICE REGISTER'!C310:P794,2,FALSE)</f>
        <v>2016-08-085</v>
      </c>
      <c r="C310" t="str">
        <f>VLOOKUP($A$1,'GLOBAL INVOICE REGISTER'!$C310:$P794,3,FALSE)</f>
        <v>XAF</v>
      </c>
      <c r="D310" s="167">
        <f>VLOOKUP($A$1,'GLOBAL INVOICE REGISTER'!$C310:$P794,4,FALSE)</f>
        <v>312664.7</v>
      </c>
      <c r="E310" s="168">
        <f>VLOOKUP($A$1,'GLOBAL INVOICE REGISTER'!$C310:$P794,5,FALSE)</f>
        <v>42612</v>
      </c>
      <c r="F310" s="168">
        <f>VLOOKUP($A$1,'GLOBAL INVOICE REGISTER'!$C310:$P794,6,FALSE)</f>
        <v>42672</v>
      </c>
      <c r="G310">
        <f>VLOOKUP($A$1,'GLOBAL INVOICE REGISTER'!$C310:$P794,7,FALSE)</f>
        <v>1609085</v>
      </c>
      <c r="H310" s="168">
        <f>VLOOKUP($A$1,'GLOBAL INVOICE REGISTER'!$C310:$P794,8,FALSE)</f>
        <v>42643</v>
      </c>
      <c r="I310" t="str">
        <f>VLOOKUP($A$1,'GLOBAL INVOICE REGISTER'!$C310:$P794,9,FALSE)</f>
        <v>XAF</v>
      </c>
      <c r="J310" s="167">
        <f>VLOOKUP($A$1,'GLOBAL INVOICE REGISTER'!$C310:$P794,10,FALSE)</f>
        <v>314731.94</v>
      </c>
      <c r="K310" s="167">
        <f>VLOOKUP($A$1,'GLOBAL INVOICE REGISTER'!$C310:$P794,11,FALSE)</f>
        <v>0</v>
      </c>
      <c r="L310" s="167">
        <f>VLOOKUP($A$1,'GLOBAL INVOICE REGISTER'!$C310:$P794,12,FALSE)</f>
        <v>314731.94</v>
      </c>
      <c r="M310" s="167">
        <f>VLOOKUP($A$1,'GLOBAL INVOICE REGISTER'!$C310:$P794,13,FALSE)</f>
        <v>0</v>
      </c>
      <c r="N310" s="168">
        <f>VLOOKUP($A$1,'GLOBAL INVOICE REGISTER'!$C310:$P794,14,FALSE)</f>
        <v>0</v>
      </c>
      <c r="O310">
        <f>VLOOKUP($A$1,'GLOBAL INVOICE REGISTER'!$C310:$Q794,15,FALSE)</f>
        <v>0</v>
      </c>
    </row>
    <row r="311" spans="1:15" x14ac:dyDescent="0.35">
      <c r="A311" t="str">
        <f>VLOOKUP($A$1,'GLOBAL INVOICE REGISTER'!C311:P795,1,FALSE)</f>
        <v>CERISE</v>
      </c>
      <c r="B311" t="str">
        <f>VLOOKUP($A$1,'GLOBAL INVOICE REGISTER'!C311:P795,2,FALSE)</f>
        <v>2016-08-086</v>
      </c>
      <c r="C311" t="str">
        <f>VLOOKUP($A$1,'GLOBAL INVOICE REGISTER'!$C311:$P795,3,FALSE)</f>
        <v>XAF</v>
      </c>
      <c r="D311" s="167">
        <f>VLOOKUP($A$1,'GLOBAL INVOICE REGISTER'!$C311:$P795,4,FALSE)</f>
        <v>10600</v>
      </c>
      <c r="E311" s="168">
        <f>VLOOKUP($A$1,'GLOBAL INVOICE REGISTER'!$C311:$P795,5,FALSE)</f>
        <v>42612</v>
      </c>
      <c r="F311" s="168">
        <f>VLOOKUP($A$1,'GLOBAL INVOICE REGISTER'!$C311:$P795,6,FALSE)</f>
        <v>42672</v>
      </c>
      <c r="G311">
        <f>VLOOKUP($A$1,'GLOBAL INVOICE REGISTER'!$C311:$P795,7,FALSE)</f>
        <v>1609086</v>
      </c>
      <c r="H311" s="168">
        <f>VLOOKUP($A$1,'GLOBAL INVOICE REGISTER'!$C311:$P795,8,FALSE)</f>
        <v>42643</v>
      </c>
      <c r="I311" t="str">
        <f>VLOOKUP($A$1,'GLOBAL INVOICE REGISTER'!$C311:$P795,9,FALSE)</f>
        <v>XAF</v>
      </c>
      <c r="J311" s="167">
        <f>VLOOKUP($A$1,'GLOBAL INVOICE REGISTER'!$C311:$P795,10,FALSE)</f>
        <v>10600</v>
      </c>
      <c r="K311" s="167">
        <f>VLOOKUP($A$1,'GLOBAL INVOICE REGISTER'!$C311:$P795,11,FALSE)</f>
        <v>0</v>
      </c>
      <c r="L311" s="167">
        <f>VLOOKUP($A$1,'GLOBAL INVOICE REGISTER'!$C311:$P795,12,FALSE)</f>
        <v>10600</v>
      </c>
      <c r="M311" s="167">
        <f>VLOOKUP($A$1,'GLOBAL INVOICE REGISTER'!$C311:$P795,13,FALSE)</f>
        <v>0</v>
      </c>
      <c r="N311" s="168">
        <f>VLOOKUP($A$1,'GLOBAL INVOICE REGISTER'!$C311:$P795,14,FALSE)</f>
        <v>0</v>
      </c>
      <c r="O311">
        <f>VLOOKUP($A$1,'GLOBAL INVOICE REGISTER'!$C311:$Q795,15,FALSE)</f>
        <v>0</v>
      </c>
    </row>
    <row r="312" spans="1:15" x14ac:dyDescent="0.35">
      <c r="A312" t="str">
        <f>VLOOKUP($A$1,'GLOBAL INVOICE REGISTER'!C312:P796,1,FALSE)</f>
        <v>CERISE</v>
      </c>
      <c r="B312" t="str">
        <f>VLOOKUP($A$1,'GLOBAL INVOICE REGISTER'!C312:P796,2,FALSE)</f>
        <v>2016-08-087</v>
      </c>
      <c r="C312" t="str">
        <f>VLOOKUP($A$1,'GLOBAL INVOICE REGISTER'!$C312:$P796,3,FALSE)</f>
        <v>XAF</v>
      </c>
      <c r="D312" s="167">
        <f>VLOOKUP($A$1,'GLOBAL INVOICE REGISTER'!$C312:$P796,4,FALSE)</f>
        <v>64829.599999999999</v>
      </c>
      <c r="E312" s="168">
        <f>VLOOKUP($A$1,'GLOBAL INVOICE REGISTER'!$C312:$P796,5,FALSE)</f>
        <v>42612</v>
      </c>
      <c r="F312" s="168">
        <f>VLOOKUP($A$1,'GLOBAL INVOICE REGISTER'!$C312:$P796,6,FALSE)</f>
        <v>42672</v>
      </c>
      <c r="G312">
        <f>VLOOKUP($A$1,'GLOBAL INVOICE REGISTER'!$C312:$P796,7,FALSE)</f>
        <v>1609087</v>
      </c>
      <c r="H312" s="168">
        <f>VLOOKUP($A$1,'GLOBAL INVOICE REGISTER'!$C312:$P796,8,FALSE)</f>
        <v>42643</v>
      </c>
      <c r="I312" t="str">
        <f>VLOOKUP($A$1,'GLOBAL INVOICE REGISTER'!$C312:$P796,9,FALSE)</f>
        <v>XAF</v>
      </c>
      <c r="J312" s="167">
        <f>VLOOKUP($A$1,'GLOBAL INVOICE REGISTER'!$C312:$P796,10,FALSE)</f>
        <v>64829.599999999999</v>
      </c>
      <c r="K312" s="167">
        <f>VLOOKUP($A$1,'GLOBAL INVOICE REGISTER'!$C312:$P796,11,FALSE)</f>
        <v>0</v>
      </c>
      <c r="L312" s="167">
        <f>VLOOKUP($A$1,'GLOBAL INVOICE REGISTER'!$C312:$P796,12,FALSE)</f>
        <v>64829.599999999999</v>
      </c>
      <c r="M312" s="167">
        <f>VLOOKUP($A$1,'GLOBAL INVOICE REGISTER'!$C312:$P796,13,FALSE)</f>
        <v>0</v>
      </c>
      <c r="N312" s="168">
        <f>VLOOKUP($A$1,'GLOBAL INVOICE REGISTER'!$C312:$P796,14,FALSE)</f>
        <v>0</v>
      </c>
      <c r="O312">
        <f>VLOOKUP($A$1,'GLOBAL INVOICE REGISTER'!$C312:$Q796,15,FALSE)</f>
        <v>0</v>
      </c>
    </row>
    <row r="313" spans="1:15" x14ac:dyDescent="0.35">
      <c r="A313" t="str">
        <f>VLOOKUP($A$1,'GLOBAL INVOICE REGISTER'!C313:P797,1,FALSE)</f>
        <v>CERISE</v>
      </c>
      <c r="B313" t="str">
        <f>VLOOKUP($A$1,'GLOBAL INVOICE REGISTER'!C313:P797,2,FALSE)</f>
        <v>2016-10-039</v>
      </c>
      <c r="C313" t="str">
        <f>VLOOKUP($A$1,'GLOBAL INVOICE REGISTER'!$C313:$P797,3,FALSE)</f>
        <v>XAF</v>
      </c>
      <c r="D313" s="167">
        <f>VLOOKUP($A$1,'GLOBAL INVOICE REGISTER'!$C313:$P797,4,FALSE)</f>
        <v>126782.16</v>
      </c>
      <c r="E313" s="168">
        <f>VLOOKUP($A$1,'GLOBAL INVOICE REGISTER'!$C313:$P797,5,FALSE)</f>
        <v>42661</v>
      </c>
      <c r="F313" s="168">
        <f>VLOOKUP($A$1,'GLOBAL INVOICE REGISTER'!$C313:$P797,6,FALSE)</f>
        <v>42721</v>
      </c>
      <c r="G313">
        <f>VLOOKUP($A$1,'GLOBAL INVOICE REGISTER'!$C313:$P797,7,FALSE)</f>
        <v>1610135</v>
      </c>
      <c r="H313" s="168">
        <f>VLOOKUP($A$1,'GLOBAL INVOICE REGISTER'!$C313:$P797,8,FALSE)</f>
        <v>42663</v>
      </c>
      <c r="I313" t="str">
        <f>VLOOKUP($A$1,'GLOBAL INVOICE REGISTER'!$C313:$P797,9,FALSE)</f>
        <v>XAF</v>
      </c>
      <c r="J313" s="167">
        <f>VLOOKUP($A$1,'GLOBAL INVOICE REGISTER'!$C313:$P797,10,FALSE)</f>
        <v>126782.16</v>
      </c>
      <c r="K313" s="167">
        <f>VLOOKUP($A$1,'GLOBAL INVOICE REGISTER'!$C313:$P797,11,FALSE)</f>
        <v>0</v>
      </c>
      <c r="L313" s="167">
        <f>VLOOKUP($A$1,'GLOBAL INVOICE REGISTER'!$C313:$P797,12,FALSE)</f>
        <v>126782.16</v>
      </c>
      <c r="M313" s="167">
        <f>VLOOKUP($A$1,'GLOBAL INVOICE REGISTER'!$C313:$P797,13,FALSE)</f>
        <v>12810751.15</v>
      </c>
      <c r="N313" s="168">
        <f>VLOOKUP($A$1,'GLOBAL INVOICE REGISTER'!$C313:$P797,14,FALSE)</f>
        <v>42674</v>
      </c>
      <c r="O313">
        <f>VLOOKUP($A$1,'GLOBAL INVOICE REGISTER'!$C313:$Q797,15,FALSE)</f>
        <v>0</v>
      </c>
    </row>
    <row r="314" spans="1:15" x14ac:dyDescent="0.35">
      <c r="A314" t="str">
        <f>VLOOKUP($A$1,'GLOBAL INVOICE REGISTER'!C314:P798,1,FALSE)</f>
        <v>CERISE</v>
      </c>
      <c r="B314" t="str">
        <f>VLOOKUP($A$1,'GLOBAL INVOICE REGISTER'!C314:P798,2,FALSE)</f>
        <v>2016-10-039</v>
      </c>
      <c r="C314" t="str">
        <f>VLOOKUP($A$1,'GLOBAL INVOICE REGISTER'!$C314:$P798,3,FALSE)</f>
        <v>XAF</v>
      </c>
      <c r="D314" s="167">
        <f>VLOOKUP($A$1,'GLOBAL INVOICE REGISTER'!$C314:$P798,4,FALSE)</f>
        <v>126782.16</v>
      </c>
      <c r="E314" s="168">
        <f>VLOOKUP($A$1,'GLOBAL INVOICE REGISTER'!$C314:$P798,5,FALSE)</f>
        <v>42661</v>
      </c>
      <c r="F314" s="168">
        <f>VLOOKUP($A$1,'GLOBAL INVOICE REGISTER'!$C314:$P798,6,FALSE)</f>
        <v>42721</v>
      </c>
      <c r="G314">
        <f>VLOOKUP($A$1,'GLOBAL INVOICE REGISTER'!$C314:$P798,7,FALSE)</f>
        <v>1610135</v>
      </c>
      <c r="H314" s="168">
        <f>VLOOKUP($A$1,'GLOBAL INVOICE REGISTER'!$C314:$P798,8,FALSE)</f>
        <v>42663</v>
      </c>
      <c r="I314" t="str">
        <f>VLOOKUP($A$1,'GLOBAL INVOICE REGISTER'!$C314:$P798,9,FALSE)</f>
        <v>XAF</v>
      </c>
      <c r="J314" s="167">
        <f>VLOOKUP($A$1,'GLOBAL INVOICE REGISTER'!$C314:$P798,10,FALSE)</f>
        <v>126782.16</v>
      </c>
      <c r="K314" s="167">
        <f>VLOOKUP($A$1,'GLOBAL INVOICE REGISTER'!$C314:$P798,11,FALSE)</f>
        <v>0</v>
      </c>
      <c r="L314" s="167">
        <f>VLOOKUP($A$1,'GLOBAL INVOICE REGISTER'!$C314:$P798,12,FALSE)</f>
        <v>126782.16</v>
      </c>
      <c r="M314" s="167">
        <f>VLOOKUP($A$1,'GLOBAL INVOICE REGISTER'!$C314:$P798,13,FALSE)</f>
        <v>12810751.15</v>
      </c>
      <c r="N314" s="168">
        <f>VLOOKUP($A$1,'GLOBAL INVOICE REGISTER'!$C314:$P798,14,FALSE)</f>
        <v>42674</v>
      </c>
      <c r="O314">
        <f>VLOOKUP($A$1,'GLOBAL INVOICE REGISTER'!$C314:$Q798,15,FALSE)</f>
        <v>0</v>
      </c>
    </row>
    <row r="315" spans="1:15" x14ac:dyDescent="0.35">
      <c r="A315" t="str">
        <f>VLOOKUP($A$1,'GLOBAL INVOICE REGISTER'!C315:P799,1,FALSE)</f>
        <v>CERISE</v>
      </c>
      <c r="B315" t="str">
        <f>VLOOKUP($A$1,'GLOBAL INVOICE REGISTER'!C315:P799,2,FALSE)</f>
        <v>2016-10-039</v>
      </c>
      <c r="C315" t="str">
        <f>VLOOKUP($A$1,'GLOBAL INVOICE REGISTER'!$C315:$P799,3,FALSE)</f>
        <v>XAF</v>
      </c>
      <c r="D315" s="167">
        <f>VLOOKUP($A$1,'GLOBAL INVOICE REGISTER'!$C315:$P799,4,FALSE)</f>
        <v>126782.16</v>
      </c>
      <c r="E315" s="168">
        <f>VLOOKUP($A$1,'GLOBAL INVOICE REGISTER'!$C315:$P799,5,FALSE)</f>
        <v>42661</v>
      </c>
      <c r="F315" s="168">
        <f>VLOOKUP($A$1,'GLOBAL INVOICE REGISTER'!$C315:$P799,6,FALSE)</f>
        <v>42721</v>
      </c>
      <c r="G315">
        <f>VLOOKUP($A$1,'GLOBAL INVOICE REGISTER'!$C315:$P799,7,FALSE)</f>
        <v>1610135</v>
      </c>
      <c r="H315" s="168">
        <f>VLOOKUP($A$1,'GLOBAL INVOICE REGISTER'!$C315:$P799,8,FALSE)</f>
        <v>42663</v>
      </c>
      <c r="I315" t="str">
        <f>VLOOKUP($A$1,'GLOBAL INVOICE REGISTER'!$C315:$P799,9,FALSE)</f>
        <v>XAF</v>
      </c>
      <c r="J315" s="167">
        <f>VLOOKUP($A$1,'GLOBAL INVOICE REGISTER'!$C315:$P799,10,FALSE)</f>
        <v>126782.16</v>
      </c>
      <c r="K315" s="167">
        <f>VLOOKUP($A$1,'GLOBAL INVOICE REGISTER'!$C315:$P799,11,FALSE)</f>
        <v>0</v>
      </c>
      <c r="L315" s="167">
        <f>VLOOKUP($A$1,'GLOBAL INVOICE REGISTER'!$C315:$P799,12,FALSE)</f>
        <v>126782.16</v>
      </c>
      <c r="M315" s="167">
        <f>VLOOKUP($A$1,'GLOBAL INVOICE REGISTER'!$C315:$P799,13,FALSE)</f>
        <v>12810751.15</v>
      </c>
      <c r="N315" s="168">
        <f>VLOOKUP($A$1,'GLOBAL INVOICE REGISTER'!$C315:$P799,14,FALSE)</f>
        <v>42674</v>
      </c>
      <c r="O315">
        <f>VLOOKUP($A$1,'GLOBAL INVOICE REGISTER'!$C315:$Q799,15,FALSE)</f>
        <v>0</v>
      </c>
    </row>
    <row r="316" spans="1:15" x14ac:dyDescent="0.35">
      <c r="A316" t="str">
        <f>VLOOKUP($A$1,'GLOBAL INVOICE REGISTER'!C316:P800,1,FALSE)</f>
        <v>CERISE</v>
      </c>
      <c r="B316" t="str">
        <f>VLOOKUP($A$1,'GLOBAL INVOICE REGISTER'!C316:P800,2,FALSE)</f>
        <v>2016-10-039</v>
      </c>
      <c r="C316" t="str">
        <f>VLOOKUP($A$1,'GLOBAL INVOICE REGISTER'!$C316:$P800,3,FALSE)</f>
        <v>XAF</v>
      </c>
      <c r="D316" s="167">
        <f>VLOOKUP($A$1,'GLOBAL INVOICE REGISTER'!$C316:$P800,4,FALSE)</f>
        <v>126782.16</v>
      </c>
      <c r="E316" s="168">
        <f>VLOOKUP($A$1,'GLOBAL INVOICE REGISTER'!$C316:$P800,5,FALSE)</f>
        <v>42661</v>
      </c>
      <c r="F316" s="168">
        <f>VLOOKUP($A$1,'GLOBAL INVOICE REGISTER'!$C316:$P800,6,FALSE)</f>
        <v>42721</v>
      </c>
      <c r="G316">
        <f>VLOOKUP($A$1,'GLOBAL INVOICE REGISTER'!$C316:$P800,7,FALSE)</f>
        <v>1610135</v>
      </c>
      <c r="H316" s="168">
        <f>VLOOKUP($A$1,'GLOBAL INVOICE REGISTER'!$C316:$P800,8,FALSE)</f>
        <v>42663</v>
      </c>
      <c r="I316" t="str">
        <f>VLOOKUP($A$1,'GLOBAL INVOICE REGISTER'!$C316:$P800,9,FALSE)</f>
        <v>XAF</v>
      </c>
      <c r="J316" s="167">
        <f>VLOOKUP($A$1,'GLOBAL INVOICE REGISTER'!$C316:$P800,10,FALSE)</f>
        <v>126782.16</v>
      </c>
      <c r="K316" s="167">
        <f>VLOOKUP($A$1,'GLOBAL INVOICE REGISTER'!$C316:$P800,11,FALSE)</f>
        <v>0</v>
      </c>
      <c r="L316" s="167">
        <f>VLOOKUP($A$1,'GLOBAL INVOICE REGISTER'!$C316:$P800,12,FALSE)</f>
        <v>126782.16</v>
      </c>
      <c r="M316" s="167">
        <f>VLOOKUP($A$1,'GLOBAL INVOICE REGISTER'!$C316:$P800,13,FALSE)</f>
        <v>12810751.15</v>
      </c>
      <c r="N316" s="168">
        <f>VLOOKUP($A$1,'GLOBAL INVOICE REGISTER'!$C316:$P800,14,FALSE)</f>
        <v>42674</v>
      </c>
      <c r="O316">
        <f>VLOOKUP($A$1,'GLOBAL INVOICE REGISTER'!$C316:$Q800,15,FALSE)</f>
        <v>0</v>
      </c>
    </row>
    <row r="317" spans="1:15" x14ac:dyDescent="0.35">
      <c r="A317" t="str">
        <f>VLOOKUP($A$1,'GLOBAL INVOICE REGISTER'!C317:P801,1,FALSE)</f>
        <v>CERISE</v>
      </c>
      <c r="B317" t="str">
        <f>VLOOKUP($A$1,'GLOBAL INVOICE REGISTER'!C317:P801,2,FALSE)</f>
        <v>2016-10-039</v>
      </c>
      <c r="C317" t="str">
        <f>VLOOKUP($A$1,'GLOBAL INVOICE REGISTER'!$C317:$P801,3,FALSE)</f>
        <v>XAF</v>
      </c>
      <c r="D317" s="167">
        <f>VLOOKUP($A$1,'GLOBAL INVOICE REGISTER'!$C317:$P801,4,FALSE)</f>
        <v>126782.16</v>
      </c>
      <c r="E317" s="168">
        <f>VLOOKUP($A$1,'GLOBAL INVOICE REGISTER'!$C317:$P801,5,FALSE)</f>
        <v>42661</v>
      </c>
      <c r="F317" s="168">
        <f>VLOOKUP($A$1,'GLOBAL INVOICE REGISTER'!$C317:$P801,6,FALSE)</f>
        <v>42721</v>
      </c>
      <c r="G317">
        <f>VLOOKUP($A$1,'GLOBAL INVOICE REGISTER'!$C317:$P801,7,FALSE)</f>
        <v>1610135</v>
      </c>
      <c r="H317" s="168">
        <f>VLOOKUP($A$1,'GLOBAL INVOICE REGISTER'!$C317:$P801,8,FALSE)</f>
        <v>42663</v>
      </c>
      <c r="I317" t="str">
        <f>VLOOKUP($A$1,'GLOBAL INVOICE REGISTER'!$C317:$P801,9,FALSE)</f>
        <v>XAF</v>
      </c>
      <c r="J317" s="167">
        <f>VLOOKUP($A$1,'GLOBAL INVOICE REGISTER'!$C317:$P801,10,FALSE)</f>
        <v>126782.16</v>
      </c>
      <c r="K317" s="167">
        <f>VLOOKUP($A$1,'GLOBAL INVOICE REGISTER'!$C317:$P801,11,FALSE)</f>
        <v>0</v>
      </c>
      <c r="L317" s="167">
        <f>VLOOKUP($A$1,'GLOBAL INVOICE REGISTER'!$C317:$P801,12,FALSE)</f>
        <v>126782.16</v>
      </c>
      <c r="M317" s="167">
        <f>VLOOKUP($A$1,'GLOBAL INVOICE REGISTER'!$C317:$P801,13,FALSE)</f>
        <v>12810751.15</v>
      </c>
      <c r="N317" s="168">
        <f>VLOOKUP($A$1,'GLOBAL INVOICE REGISTER'!$C317:$P801,14,FALSE)</f>
        <v>42674</v>
      </c>
      <c r="O317">
        <f>VLOOKUP($A$1,'GLOBAL INVOICE REGISTER'!$C317:$Q801,15,FALSE)</f>
        <v>0</v>
      </c>
    </row>
    <row r="318" spans="1:15" x14ac:dyDescent="0.35">
      <c r="A318" t="str">
        <f>VLOOKUP($A$1,'GLOBAL INVOICE REGISTER'!C318:P802,1,FALSE)</f>
        <v>CERISE</v>
      </c>
      <c r="B318" t="str">
        <f>VLOOKUP($A$1,'GLOBAL INVOICE REGISTER'!C318:P802,2,FALSE)</f>
        <v>2016-10-039</v>
      </c>
      <c r="C318" t="str">
        <f>VLOOKUP($A$1,'GLOBAL INVOICE REGISTER'!$C318:$P802,3,FALSE)</f>
        <v>XAF</v>
      </c>
      <c r="D318" s="167">
        <f>VLOOKUP($A$1,'GLOBAL INVOICE REGISTER'!$C318:$P802,4,FALSE)</f>
        <v>126782.16</v>
      </c>
      <c r="E318" s="168">
        <f>VLOOKUP($A$1,'GLOBAL INVOICE REGISTER'!$C318:$P802,5,FALSE)</f>
        <v>42661</v>
      </c>
      <c r="F318" s="168">
        <f>VLOOKUP($A$1,'GLOBAL INVOICE REGISTER'!$C318:$P802,6,FALSE)</f>
        <v>42721</v>
      </c>
      <c r="G318">
        <f>VLOOKUP($A$1,'GLOBAL INVOICE REGISTER'!$C318:$P802,7,FALSE)</f>
        <v>1610135</v>
      </c>
      <c r="H318" s="168">
        <f>VLOOKUP($A$1,'GLOBAL INVOICE REGISTER'!$C318:$P802,8,FALSE)</f>
        <v>42663</v>
      </c>
      <c r="I318" t="str">
        <f>VLOOKUP($A$1,'GLOBAL INVOICE REGISTER'!$C318:$P802,9,FALSE)</f>
        <v>XAF</v>
      </c>
      <c r="J318" s="167">
        <f>VLOOKUP($A$1,'GLOBAL INVOICE REGISTER'!$C318:$P802,10,FALSE)</f>
        <v>126782.16</v>
      </c>
      <c r="K318" s="167">
        <f>VLOOKUP($A$1,'GLOBAL INVOICE REGISTER'!$C318:$P802,11,FALSE)</f>
        <v>0</v>
      </c>
      <c r="L318" s="167">
        <f>VLOOKUP($A$1,'GLOBAL INVOICE REGISTER'!$C318:$P802,12,FALSE)</f>
        <v>126782.16</v>
      </c>
      <c r="M318" s="167">
        <f>VLOOKUP($A$1,'GLOBAL INVOICE REGISTER'!$C318:$P802,13,FALSE)</f>
        <v>12810751.15</v>
      </c>
      <c r="N318" s="168">
        <f>VLOOKUP($A$1,'GLOBAL INVOICE REGISTER'!$C318:$P802,14,FALSE)</f>
        <v>42674</v>
      </c>
      <c r="O318">
        <f>VLOOKUP($A$1,'GLOBAL INVOICE REGISTER'!$C318:$Q802,15,FALSE)</f>
        <v>0</v>
      </c>
    </row>
    <row r="319" spans="1:15" x14ac:dyDescent="0.35">
      <c r="A319" t="str">
        <f>VLOOKUP($A$1,'GLOBAL INVOICE REGISTER'!C319:P803,1,FALSE)</f>
        <v>CERISE</v>
      </c>
      <c r="B319" t="str">
        <f>VLOOKUP($A$1,'GLOBAL INVOICE REGISTER'!C319:P803,2,FALSE)</f>
        <v>2016-10-039</v>
      </c>
      <c r="C319" t="str">
        <f>VLOOKUP($A$1,'GLOBAL INVOICE REGISTER'!$C319:$P803,3,FALSE)</f>
        <v>XAF</v>
      </c>
      <c r="D319" s="167">
        <f>VLOOKUP($A$1,'GLOBAL INVOICE REGISTER'!$C319:$P803,4,FALSE)</f>
        <v>126782.16</v>
      </c>
      <c r="E319" s="168">
        <f>VLOOKUP($A$1,'GLOBAL INVOICE REGISTER'!$C319:$P803,5,FALSE)</f>
        <v>42661</v>
      </c>
      <c r="F319" s="168">
        <f>VLOOKUP($A$1,'GLOBAL INVOICE REGISTER'!$C319:$P803,6,FALSE)</f>
        <v>42721</v>
      </c>
      <c r="G319">
        <f>VLOOKUP($A$1,'GLOBAL INVOICE REGISTER'!$C319:$P803,7,FALSE)</f>
        <v>1610135</v>
      </c>
      <c r="H319" s="168">
        <f>VLOOKUP($A$1,'GLOBAL INVOICE REGISTER'!$C319:$P803,8,FALSE)</f>
        <v>42663</v>
      </c>
      <c r="I319" t="str">
        <f>VLOOKUP($A$1,'GLOBAL INVOICE REGISTER'!$C319:$P803,9,FALSE)</f>
        <v>XAF</v>
      </c>
      <c r="J319" s="167">
        <f>VLOOKUP($A$1,'GLOBAL INVOICE REGISTER'!$C319:$P803,10,FALSE)</f>
        <v>126782.16</v>
      </c>
      <c r="K319" s="167">
        <f>VLOOKUP($A$1,'GLOBAL INVOICE REGISTER'!$C319:$P803,11,FALSE)</f>
        <v>0</v>
      </c>
      <c r="L319" s="167">
        <f>VLOOKUP($A$1,'GLOBAL INVOICE REGISTER'!$C319:$P803,12,FALSE)</f>
        <v>126782.16</v>
      </c>
      <c r="M319" s="167">
        <f>VLOOKUP($A$1,'GLOBAL INVOICE REGISTER'!$C319:$P803,13,FALSE)</f>
        <v>12810751.15</v>
      </c>
      <c r="N319" s="168">
        <f>VLOOKUP($A$1,'GLOBAL INVOICE REGISTER'!$C319:$P803,14,FALSE)</f>
        <v>42674</v>
      </c>
      <c r="O319">
        <f>VLOOKUP($A$1,'GLOBAL INVOICE REGISTER'!$C319:$Q803,15,FALSE)</f>
        <v>0</v>
      </c>
    </row>
    <row r="320" spans="1:15" x14ac:dyDescent="0.35">
      <c r="A320" t="str">
        <f>VLOOKUP($A$1,'GLOBAL INVOICE REGISTER'!C320:P804,1,FALSE)</f>
        <v>CERISE</v>
      </c>
      <c r="B320" t="str">
        <f>VLOOKUP($A$1,'GLOBAL INVOICE REGISTER'!C320:P804,2,FALSE)</f>
        <v>2016-10-039</v>
      </c>
      <c r="C320" t="str">
        <f>VLOOKUP($A$1,'GLOBAL INVOICE REGISTER'!$C320:$P804,3,FALSE)</f>
        <v>XAF</v>
      </c>
      <c r="D320" s="167">
        <f>VLOOKUP($A$1,'GLOBAL INVOICE REGISTER'!$C320:$P804,4,FALSE)</f>
        <v>126782.16</v>
      </c>
      <c r="E320" s="168">
        <f>VLOOKUP($A$1,'GLOBAL INVOICE REGISTER'!$C320:$P804,5,FALSE)</f>
        <v>42661</v>
      </c>
      <c r="F320" s="168">
        <f>VLOOKUP($A$1,'GLOBAL INVOICE REGISTER'!$C320:$P804,6,FALSE)</f>
        <v>42721</v>
      </c>
      <c r="G320">
        <f>VLOOKUP($A$1,'GLOBAL INVOICE REGISTER'!$C320:$P804,7,FALSE)</f>
        <v>1610135</v>
      </c>
      <c r="H320" s="168">
        <f>VLOOKUP($A$1,'GLOBAL INVOICE REGISTER'!$C320:$P804,8,FALSE)</f>
        <v>42663</v>
      </c>
      <c r="I320" t="str">
        <f>VLOOKUP($A$1,'GLOBAL INVOICE REGISTER'!$C320:$P804,9,FALSE)</f>
        <v>XAF</v>
      </c>
      <c r="J320" s="167">
        <f>VLOOKUP($A$1,'GLOBAL INVOICE REGISTER'!$C320:$P804,10,FALSE)</f>
        <v>126782.16</v>
      </c>
      <c r="K320" s="167">
        <f>VLOOKUP($A$1,'GLOBAL INVOICE REGISTER'!$C320:$P804,11,FALSE)</f>
        <v>0</v>
      </c>
      <c r="L320" s="167">
        <f>VLOOKUP($A$1,'GLOBAL INVOICE REGISTER'!$C320:$P804,12,FALSE)</f>
        <v>126782.16</v>
      </c>
      <c r="M320" s="167">
        <f>VLOOKUP($A$1,'GLOBAL INVOICE REGISTER'!$C320:$P804,13,FALSE)</f>
        <v>12810751.15</v>
      </c>
      <c r="N320" s="168">
        <f>VLOOKUP($A$1,'GLOBAL INVOICE REGISTER'!$C320:$P804,14,FALSE)</f>
        <v>42674</v>
      </c>
      <c r="O320">
        <f>VLOOKUP($A$1,'GLOBAL INVOICE REGISTER'!$C320:$Q804,15,FALSE)</f>
        <v>0</v>
      </c>
    </row>
    <row r="321" spans="1:15" x14ac:dyDescent="0.35">
      <c r="A321" t="str">
        <f>VLOOKUP($A$1,'GLOBAL INVOICE REGISTER'!C321:P805,1,FALSE)</f>
        <v>CERISE</v>
      </c>
      <c r="B321" t="str">
        <f>VLOOKUP($A$1,'GLOBAL INVOICE REGISTER'!C321:P805,2,FALSE)</f>
        <v>2016-10-039</v>
      </c>
      <c r="C321" t="str">
        <f>VLOOKUP($A$1,'GLOBAL INVOICE REGISTER'!$C321:$P805,3,FALSE)</f>
        <v>XAF</v>
      </c>
      <c r="D321" s="167">
        <f>VLOOKUP($A$1,'GLOBAL INVOICE REGISTER'!$C321:$P805,4,FALSE)</f>
        <v>126782.16</v>
      </c>
      <c r="E321" s="168">
        <f>VLOOKUP($A$1,'GLOBAL INVOICE REGISTER'!$C321:$P805,5,FALSE)</f>
        <v>42661</v>
      </c>
      <c r="F321" s="168">
        <f>VLOOKUP($A$1,'GLOBAL INVOICE REGISTER'!$C321:$P805,6,FALSE)</f>
        <v>42721</v>
      </c>
      <c r="G321">
        <f>VLOOKUP($A$1,'GLOBAL INVOICE REGISTER'!$C321:$P805,7,FALSE)</f>
        <v>1610135</v>
      </c>
      <c r="H321" s="168">
        <f>VLOOKUP($A$1,'GLOBAL INVOICE REGISTER'!$C321:$P805,8,FALSE)</f>
        <v>42663</v>
      </c>
      <c r="I321" t="str">
        <f>VLOOKUP($A$1,'GLOBAL INVOICE REGISTER'!$C321:$P805,9,FALSE)</f>
        <v>XAF</v>
      </c>
      <c r="J321" s="167">
        <f>VLOOKUP($A$1,'GLOBAL INVOICE REGISTER'!$C321:$P805,10,FALSE)</f>
        <v>126782.16</v>
      </c>
      <c r="K321" s="167">
        <f>VLOOKUP($A$1,'GLOBAL INVOICE REGISTER'!$C321:$P805,11,FALSE)</f>
        <v>0</v>
      </c>
      <c r="L321" s="167">
        <f>VLOOKUP($A$1,'GLOBAL INVOICE REGISTER'!$C321:$P805,12,FALSE)</f>
        <v>126782.16</v>
      </c>
      <c r="M321" s="167">
        <f>VLOOKUP($A$1,'GLOBAL INVOICE REGISTER'!$C321:$P805,13,FALSE)</f>
        <v>12810751.15</v>
      </c>
      <c r="N321" s="168">
        <f>VLOOKUP($A$1,'GLOBAL INVOICE REGISTER'!$C321:$P805,14,FALSE)</f>
        <v>42674</v>
      </c>
      <c r="O321">
        <f>VLOOKUP($A$1,'GLOBAL INVOICE REGISTER'!$C321:$Q805,15,FALSE)</f>
        <v>0</v>
      </c>
    </row>
    <row r="322" spans="1:15" x14ac:dyDescent="0.35">
      <c r="A322" t="str">
        <f>VLOOKUP($A$1,'GLOBAL INVOICE REGISTER'!C322:P806,1,FALSE)</f>
        <v>CERISE</v>
      </c>
      <c r="B322" t="str">
        <f>VLOOKUP($A$1,'GLOBAL INVOICE REGISTER'!C322:P806,2,FALSE)</f>
        <v>2016-10-039</v>
      </c>
      <c r="C322" t="str">
        <f>VLOOKUP($A$1,'GLOBAL INVOICE REGISTER'!$C322:$P806,3,FALSE)</f>
        <v>XAF</v>
      </c>
      <c r="D322" s="167">
        <f>VLOOKUP($A$1,'GLOBAL INVOICE REGISTER'!$C322:$P806,4,FALSE)</f>
        <v>126782.16</v>
      </c>
      <c r="E322" s="168">
        <f>VLOOKUP($A$1,'GLOBAL INVOICE REGISTER'!$C322:$P806,5,FALSE)</f>
        <v>42661</v>
      </c>
      <c r="F322" s="168">
        <f>VLOOKUP($A$1,'GLOBAL INVOICE REGISTER'!$C322:$P806,6,FALSE)</f>
        <v>42721</v>
      </c>
      <c r="G322">
        <f>VLOOKUP($A$1,'GLOBAL INVOICE REGISTER'!$C322:$P806,7,FALSE)</f>
        <v>1610135</v>
      </c>
      <c r="H322" s="168">
        <f>VLOOKUP($A$1,'GLOBAL INVOICE REGISTER'!$C322:$P806,8,FALSE)</f>
        <v>42663</v>
      </c>
      <c r="I322" t="str">
        <f>VLOOKUP($A$1,'GLOBAL INVOICE REGISTER'!$C322:$P806,9,FALSE)</f>
        <v>XAF</v>
      </c>
      <c r="J322" s="167">
        <f>VLOOKUP($A$1,'GLOBAL INVOICE REGISTER'!$C322:$P806,10,FALSE)</f>
        <v>126782.16</v>
      </c>
      <c r="K322" s="167">
        <f>VLOOKUP($A$1,'GLOBAL INVOICE REGISTER'!$C322:$P806,11,FALSE)</f>
        <v>0</v>
      </c>
      <c r="L322" s="167">
        <f>VLOOKUP($A$1,'GLOBAL INVOICE REGISTER'!$C322:$P806,12,FALSE)</f>
        <v>126782.16</v>
      </c>
      <c r="M322" s="167">
        <f>VLOOKUP($A$1,'GLOBAL INVOICE REGISTER'!$C322:$P806,13,FALSE)</f>
        <v>12810751.15</v>
      </c>
      <c r="N322" s="168">
        <f>VLOOKUP($A$1,'GLOBAL INVOICE REGISTER'!$C322:$P806,14,FALSE)</f>
        <v>42674</v>
      </c>
      <c r="O322">
        <f>VLOOKUP($A$1,'GLOBAL INVOICE REGISTER'!$C322:$Q806,15,FALSE)</f>
        <v>0</v>
      </c>
    </row>
    <row r="323" spans="1:15" x14ac:dyDescent="0.35">
      <c r="A323" t="str">
        <f>VLOOKUP($A$1,'GLOBAL INVOICE REGISTER'!C323:P807,1,FALSE)</f>
        <v>CERISE</v>
      </c>
      <c r="B323" t="str">
        <f>VLOOKUP($A$1,'GLOBAL INVOICE REGISTER'!C323:P807,2,FALSE)</f>
        <v>2016-10-039</v>
      </c>
      <c r="C323" t="str">
        <f>VLOOKUP($A$1,'GLOBAL INVOICE REGISTER'!$C323:$P807,3,FALSE)</f>
        <v>XAF</v>
      </c>
      <c r="D323" s="167">
        <f>VLOOKUP($A$1,'GLOBAL INVOICE REGISTER'!$C323:$P807,4,FALSE)</f>
        <v>126782.16</v>
      </c>
      <c r="E323" s="168">
        <f>VLOOKUP($A$1,'GLOBAL INVOICE REGISTER'!$C323:$P807,5,FALSE)</f>
        <v>42661</v>
      </c>
      <c r="F323" s="168">
        <f>VLOOKUP($A$1,'GLOBAL INVOICE REGISTER'!$C323:$P807,6,FALSE)</f>
        <v>42721</v>
      </c>
      <c r="G323">
        <f>VLOOKUP($A$1,'GLOBAL INVOICE REGISTER'!$C323:$P807,7,FALSE)</f>
        <v>1610135</v>
      </c>
      <c r="H323" s="168">
        <f>VLOOKUP($A$1,'GLOBAL INVOICE REGISTER'!$C323:$P807,8,FALSE)</f>
        <v>42663</v>
      </c>
      <c r="I323" t="str">
        <f>VLOOKUP($A$1,'GLOBAL INVOICE REGISTER'!$C323:$P807,9,FALSE)</f>
        <v>XAF</v>
      </c>
      <c r="J323" s="167">
        <f>VLOOKUP($A$1,'GLOBAL INVOICE REGISTER'!$C323:$P807,10,FALSE)</f>
        <v>126782.16</v>
      </c>
      <c r="K323" s="167">
        <f>VLOOKUP($A$1,'GLOBAL INVOICE REGISTER'!$C323:$P807,11,FALSE)</f>
        <v>0</v>
      </c>
      <c r="L323" s="167">
        <f>VLOOKUP($A$1,'GLOBAL INVOICE REGISTER'!$C323:$P807,12,FALSE)</f>
        <v>126782.16</v>
      </c>
      <c r="M323" s="167">
        <f>VLOOKUP($A$1,'GLOBAL INVOICE REGISTER'!$C323:$P807,13,FALSE)</f>
        <v>12810751.15</v>
      </c>
      <c r="N323" s="168">
        <f>VLOOKUP($A$1,'GLOBAL INVOICE REGISTER'!$C323:$P807,14,FALSE)</f>
        <v>42674</v>
      </c>
      <c r="O323">
        <f>VLOOKUP($A$1,'GLOBAL INVOICE REGISTER'!$C323:$Q807,15,FALSE)</f>
        <v>0</v>
      </c>
    </row>
    <row r="324" spans="1:15" x14ac:dyDescent="0.35">
      <c r="A324" t="str">
        <f>VLOOKUP($A$1,'GLOBAL INVOICE REGISTER'!C324:P808,1,FALSE)</f>
        <v>CERISE</v>
      </c>
      <c r="B324" t="str">
        <f>VLOOKUP($A$1,'GLOBAL INVOICE REGISTER'!C324:P808,2,FALSE)</f>
        <v>2016-10-039</v>
      </c>
      <c r="C324" t="str">
        <f>VLOOKUP($A$1,'GLOBAL INVOICE REGISTER'!$C324:$P808,3,FALSE)</f>
        <v>XAF</v>
      </c>
      <c r="D324" s="167">
        <f>VLOOKUP($A$1,'GLOBAL INVOICE REGISTER'!$C324:$P808,4,FALSE)</f>
        <v>126782.16</v>
      </c>
      <c r="E324" s="168">
        <f>VLOOKUP($A$1,'GLOBAL INVOICE REGISTER'!$C324:$P808,5,FALSE)</f>
        <v>42661</v>
      </c>
      <c r="F324" s="168">
        <f>VLOOKUP($A$1,'GLOBAL INVOICE REGISTER'!$C324:$P808,6,FALSE)</f>
        <v>42721</v>
      </c>
      <c r="G324">
        <f>VLOOKUP($A$1,'GLOBAL INVOICE REGISTER'!$C324:$P808,7,FALSE)</f>
        <v>1610135</v>
      </c>
      <c r="H324" s="168">
        <f>VLOOKUP($A$1,'GLOBAL INVOICE REGISTER'!$C324:$P808,8,FALSE)</f>
        <v>42663</v>
      </c>
      <c r="I324" t="str">
        <f>VLOOKUP($A$1,'GLOBAL INVOICE REGISTER'!$C324:$P808,9,FALSE)</f>
        <v>XAF</v>
      </c>
      <c r="J324" s="167">
        <f>VLOOKUP($A$1,'GLOBAL INVOICE REGISTER'!$C324:$P808,10,FALSE)</f>
        <v>126782.16</v>
      </c>
      <c r="K324" s="167">
        <f>VLOOKUP($A$1,'GLOBAL INVOICE REGISTER'!$C324:$P808,11,FALSE)</f>
        <v>0</v>
      </c>
      <c r="L324" s="167">
        <f>VLOOKUP($A$1,'GLOBAL INVOICE REGISTER'!$C324:$P808,12,FALSE)</f>
        <v>126782.16</v>
      </c>
      <c r="M324" s="167">
        <f>VLOOKUP($A$1,'GLOBAL INVOICE REGISTER'!$C324:$P808,13,FALSE)</f>
        <v>12810751.15</v>
      </c>
      <c r="N324" s="168">
        <f>VLOOKUP($A$1,'GLOBAL INVOICE REGISTER'!$C324:$P808,14,FALSE)</f>
        <v>42674</v>
      </c>
      <c r="O324">
        <f>VLOOKUP($A$1,'GLOBAL INVOICE REGISTER'!$C324:$Q808,15,FALSE)</f>
        <v>0</v>
      </c>
    </row>
    <row r="325" spans="1:15" x14ac:dyDescent="0.35">
      <c r="A325" t="str">
        <f>VLOOKUP($A$1,'GLOBAL INVOICE REGISTER'!C325:P809,1,FALSE)</f>
        <v>CERISE</v>
      </c>
      <c r="B325" t="str">
        <f>VLOOKUP($A$1,'GLOBAL INVOICE REGISTER'!C325:P809,2,FALSE)</f>
        <v>2016-10-039</v>
      </c>
      <c r="C325" t="str">
        <f>VLOOKUP($A$1,'GLOBAL INVOICE REGISTER'!$C325:$P809,3,FALSE)</f>
        <v>XAF</v>
      </c>
      <c r="D325" s="167">
        <f>VLOOKUP($A$1,'GLOBAL INVOICE REGISTER'!$C325:$P809,4,FALSE)</f>
        <v>126782.16</v>
      </c>
      <c r="E325" s="168">
        <f>VLOOKUP($A$1,'GLOBAL INVOICE REGISTER'!$C325:$P809,5,FALSE)</f>
        <v>42661</v>
      </c>
      <c r="F325" s="168">
        <f>VLOOKUP($A$1,'GLOBAL INVOICE REGISTER'!$C325:$P809,6,FALSE)</f>
        <v>42721</v>
      </c>
      <c r="G325">
        <f>VLOOKUP($A$1,'GLOBAL INVOICE REGISTER'!$C325:$P809,7,FALSE)</f>
        <v>1610135</v>
      </c>
      <c r="H325" s="168">
        <f>VLOOKUP($A$1,'GLOBAL INVOICE REGISTER'!$C325:$P809,8,FALSE)</f>
        <v>42663</v>
      </c>
      <c r="I325" t="str">
        <f>VLOOKUP($A$1,'GLOBAL INVOICE REGISTER'!$C325:$P809,9,FALSE)</f>
        <v>XAF</v>
      </c>
      <c r="J325" s="167">
        <f>VLOOKUP($A$1,'GLOBAL INVOICE REGISTER'!$C325:$P809,10,FALSE)</f>
        <v>126782.16</v>
      </c>
      <c r="K325" s="167">
        <f>VLOOKUP($A$1,'GLOBAL INVOICE REGISTER'!$C325:$P809,11,FALSE)</f>
        <v>0</v>
      </c>
      <c r="L325" s="167">
        <f>VLOOKUP($A$1,'GLOBAL INVOICE REGISTER'!$C325:$P809,12,FALSE)</f>
        <v>126782.16</v>
      </c>
      <c r="M325" s="167">
        <f>VLOOKUP($A$1,'GLOBAL INVOICE REGISTER'!$C325:$P809,13,FALSE)</f>
        <v>12810751.15</v>
      </c>
      <c r="N325" s="168">
        <f>VLOOKUP($A$1,'GLOBAL INVOICE REGISTER'!$C325:$P809,14,FALSE)</f>
        <v>42674</v>
      </c>
      <c r="O325">
        <f>VLOOKUP($A$1,'GLOBAL INVOICE REGISTER'!$C325:$Q809,15,FALSE)</f>
        <v>0</v>
      </c>
    </row>
    <row r="326" spans="1:15" x14ac:dyDescent="0.35">
      <c r="A326" t="str">
        <f>VLOOKUP($A$1,'GLOBAL INVOICE REGISTER'!C326:P810,1,FALSE)</f>
        <v>CERISE</v>
      </c>
      <c r="B326" t="str">
        <f>VLOOKUP($A$1,'GLOBAL INVOICE REGISTER'!C326:P810,2,FALSE)</f>
        <v>2016-10-039</v>
      </c>
      <c r="C326" t="str">
        <f>VLOOKUP($A$1,'GLOBAL INVOICE REGISTER'!$C326:$P810,3,FALSE)</f>
        <v>XAF</v>
      </c>
      <c r="D326" s="167">
        <f>VLOOKUP($A$1,'GLOBAL INVOICE REGISTER'!$C326:$P810,4,FALSE)</f>
        <v>126782.16</v>
      </c>
      <c r="E326" s="168">
        <f>VLOOKUP($A$1,'GLOBAL INVOICE REGISTER'!$C326:$P810,5,FALSE)</f>
        <v>42661</v>
      </c>
      <c r="F326" s="168">
        <f>VLOOKUP($A$1,'GLOBAL INVOICE REGISTER'!$C326:$P810,6,FALSE)</f>
        <v>42721</v>
      </c>
      <c r="G326">
        <f>VLOOKUP($A$1,'GLOBAL INVOICE REGISTER'!$C326:$P810,7,FALSE)</f>
        <v>1610135</v>
      </c>
      <c r="H326" s="168">
        <f>VLOOKUP($A$1,'GLOBAL INVOICE REGISTER'!$C326:$P810,8,FALSE)</f>
        <v>42663</v>
      </c>
      <c r="I326" t="str">
        <f>VLOOKUP($A$1,'GLOBAL INVOICE REGISTER'!$C326:$P810,9,FALSE)</f>
        <v>XAF</v>
      </c>
      <c r="J326" s="167">
        <f>VLOOKUP($A$1,'GLOBAL INVOICE REGISTER'!$C326:$P810,10,FALSE)</f>
        <v>126782.16</v>
      </c>
      <c r="K326" s="167">
        <f>VLOOKUP($A$1,'GLOBAL INVOICE REGISTER'!$C326:$P810,11,FALSE)</f>
        <v>0</v>
      </c>
      <c r="L326" s="167">
        <f>VLOOKUP($A$1,'GLOBAL INVOICE REGISTER'!$C326:$P810,12,FALSE)</f>
        <v>126782.16</v>
      </c>
      <c r="M326" s="167">
        <f>VLOOKUP($A$1,'GLOBAL INVOICE REGISTER'!$C326:$P810,13,FALSE)</f>
        <v>12810751.15</v>
      </c>
      <c r="N326" s="168">
        <f>VLOOKUP($A$1,'GLOBAL INVOICE REGISTER'!$C326:$P810,14,FALSE)</f>
        <v>42674</v>
      </c>
      <c r="O326">
        <f>VLOOKUP($A$1,'GLOBAL INVOICE REGISTER'!$C326:$Q810,15,FALSE)</f>
        <v>0</v>
      </c>
    </row>
    <row r="327" spans="1:15" x14ac:dyDescent="0.35">
      <c r="A327" t="str">
        <f>VLOOKUP($A$1,'GLOBAL INVOICE REGISTER'!C327:P811,1,FALSE)</f>
        <v>CERISE</v>
      </c>
      <c r="B327" t="str">
        <f>VLOOKUP($A$1,'GLOBAL INVOICE REGISTER'!C327:P811,2,FALSE)</f>
        <v>2016-10-039</v>
      </c>
      <c r="C327" t="str">
        <f>VLOOKUP($A$1,'GLOBAL INVOICE REGISTER'!$C327:$P811,3,FALSE)</f>
        <v>XAF</v>
      </c>
      <c r="D327" s="167">
        <f>VLOOKUP($A$1,'GLOBAL INVOICE REGISTER'!$C327:$P811,4,FALSE)</f>
        <v>126782.16</v>
      </c>
      <c r="E327" s="168">
        <f>VLOOKUP($A$1,'GLOBAL INVOICE REGISTER'!$C327:$P811,5,FALSE)</f>
        <v>42661</v>
      </c>
      <c r="F327" s="168">
        <f>VLOOKUP($A$1,'GLOBAL INVOICE REGISTER'!$C327:$P811,6,FALSE)</f>
        <v>42721</v>
      </c>
      <c r="G327">
        <f>VLOOKUP($A$1,'GLOBAL INVOICE REGISTER'!$C327:$P811,7,FALSE)</f>
        <v>1610135</v>
      </c>
      <c r="H327" s="168">
        <f>VLOOKUP($A$1,'GLOBAL INVOICE REGISTER'!$C327:$P811,8,FALSE)</f>
        <v>42663</v>
      </c>
      <c r="I327" t="str">
        <f>VLOOKUP($A$1,'GLOBAL INVOICE REGISTER'!$C327:$P811,9,FALSE)</f>
        <v>XAF</v>
      </c>
      <c r="J327" s="167">
        <f>VLOOKUP($A$1,'GLOBAL INVOICE REGISTER'!$C327:$P811,10,FALSE)</f>
        <v>126782.16</v>
      </c>
      <c r="K327" s="167">
        <f>VLOOKUP($A$1,'GLOBAL INVOICE REGISTER'!$C327:$P811,11,FALSE)</f>
        <v>0</v>
      </c>
      <c r="L327" s="167">
        <f>VLOOKUP($A$1,'GLOBAL INVOICE REGISTER'!$C327:$P811,12,FALSE)</f>
        <v>126782.16</v>
      </c>
      <c r="M327" s="167">
        <f>VLOOKUP($A$1,'GLOBAL INVOICE REGISTER'!$C327:$P811,13,FALSE)</f>
        <v>12810751.15</v>
      </c>
      <c r="N327" s="168">
        <f>VLOOKUP($A$1,'GLOBAL INVOICE REGISTER'!$C327:$P811,14,FALSE)</f>
        <v>42674</v>
      </c>
      <c r="O327">
        <f>VLOOKUP($A$1,'GLOBAL INVOICE REGISTER'!$C327:$Q811,15,FALSE)</f>
        <v>0</v>
      </c>
    </row>
    <row r="328" spans="1:15" x14ac:dyDescent="0.35">
      <c r="A328" t="str">
        <f>VLOOKUP($A$1,'GLOBAL INVOICE REGISTER'!C328:P812,1,FALSE)</f>
        <v>CERISE</v>
      </c>
      <c r="B328" t="str">
        <f>VLOOKUP($A$1,'GLOBAL INVOICE REGISTER'!C328:P812,2,FALSE)</f>
        <v>2016-10-039</v>
      </c>
      <c r="C328" t="str">
        <f>VLOOKUP($A$1,'GLOBAL INVOICE REGISTER'!$C328:$P812,3,FALSE)</f>
        <v>XAF</v>
      </c>
      <c r="D328" s="167">
        <f>VLOOKUP($A$1,'GLOBAL INVOICE REGISTER'!$C328:$P812,4,FALSE)</f>
        <v>126782.16</v>
      </c>
      <c r="E328" s="168">
        <f>VLOOKUP($A$1,'GLOBAL INVOICE REGISTER'!$C328:$P812,5,FALSE)</f>
        <v>42661</v>
      </c>
      <c r="F328" s="168">
        <f>VLOOKUP($A$1,'GLOBAL INVOICE REGISTER'!$C328:$P812,6,FALSE)</f>
        <v>42721</v>
      </c>
      <c r="G328">
        <f>VLOOKUP($A$1,'GLOBAL INVOICE REGISTER'!$C328:$P812,7,FALSE)</f>
        <v>1610135</v>
      </c>
      <c r="H328" s="168">
        <f>VLOOKUP($A$1,'GLOBAL INVOICE REGISTER'!$C328:$P812,8,FALSE)</f>
        <v>42663</v>
      </c>
      <c r="I328" t="str">
        <f>VLOOKUP($A$1,'GLOBAL INVOICE REGISTER'!$C328:$P812,9,FALSE)</f>
        <v>XAF</v>
      </c>
      <c r="J328" s="167">
        <f>VLOOKUP($A$1,'GLOBAL INVOICE REGISTER'!$C328:$P812,10,FALSE)</f>
        <v>126782.16</v>
      </c>
      <c r="K328" s="167">
        <f>VLOOKUP($A$1,'GLOBAL INVOICE REGISTER'!$C328:$P812,11,FALSE)</f>
        <v>0</v>
      </c>
      <c r="L328" s="167">
        <f>VLOOKUP($A$1,'GLOBAL INVOICE REGISTER'!$C328:$P812,12,FALSE)</f>
        <v>126782.16</v>
      </c>
      <c r="M328" s="167">
        <f>VLOOKUP($A$1,'GLOBAL INVOICE REGISTER'!$C328:$P812,13,FALSE)</f>
        <v>12810751.15</v>
      </c>
      <c r="N328" s="168">
        <f>VLOOKUP($A$1,'GLOBAL INVOICE REGISTER'!$C328:$P812,14,FALSE)</f>
        <v>42674</v>
      </c>
      <c r="O328">
        <f>VLOOKUP($A$1,'GLOBAL INVOICE REGISTER'!$C328:$Q812,15,FALSE)</f>
        <v>0</v>
      </c>
    </row>
    <row r="329" spans="1:15" x14ac:dyDescent="0.35">
      <c r="A329" t="str">
        <f>VLOOKUP($A$1,'GLOBAL INVOICE REGISTER'!C329:P813,1,FALSE)</f>
        <v>CERISE</v>
      </c>
      <c r="B329" t="str">
        <f>VLOOKUP($A$1,'GLOBAL INVOICE REGISTER'!C329:P813,2,FALSE)</f>
        <v>2016-10-039</v>
      </c>
      <c r="C329" t="str">
        <f>VLOOKUP($A$1,'GLOBAL INVOICE REGISTER'!$C329:$P813,3,FALSE)</f>
        <v>XAF</v>
      </c>
      <c r="D329" s="167">
        <f>VLOOKUP($A$1,'GLOBAL INVOICE REGISTER'!$C329:$P813,4,FALSE)</f>
        <v>126782.16</v>
      </c>
      <c r="E329" s="168">
        <f>VLOOKUP($A$1,'GLOBAL INVOICE REGISTER'!$C329:$P813,5,FALSE)</f>
        <v>42661</v>
      </c>
      <c r="F329" s="168">
        <f>VLOOKUP($A$1,'GLOBAL INVOICE REGISTER'!$C329:$P813,6,FALSE)</f>
        <v>42721</v>
      </c>
      <c r="G329">
        <f>VLOOKUP($A$1,'GLOBAL INVOICE REGISTER'!$C329:$P813,7,FALSE)</f>
        <v>1610135</v>
      </c>
      <c r="H329" s="168">
        <f>VLOOKUP($A$1,'GLOBAL INVOICE REGISTER'!$C329:$P813,8,FALSE)</f>
        <v>42663</v>
      </c>
      <c r="I329" t="str">
        <f>VLOOKUP($A$1,'GLOBAL INVOICE REGISTER'!$C329:$P813,9,FALSE)</f>
        <v>XAF</v>
      </c>
      <c r="J329" s="167">
        <f>VLOOKUP($A$1,'GLOBAL INVOICE REGISTER'!$C329:$P813,10,FALSE)</f>
        <v>126782.16</v>
      </c>
      <c r="K329" s="167">
        <f>VLOOKUP($A$1,'GLOBAL INVOICE REGISTER'!$C329:$P813,11,FALSE)</f>
        <v>0</v>
      </c>
      <c r="L329" s="167">
        <f>VLOOKUP($A$1,'GLOBAL INVOICE REGISTER'!$C329:$P813,12,FALSE)</f>
        <v>126782.16</v>
      </c>
      <c r="M329" s="167">
        <f>VLOOKUP($A$1,'GLOBAL INVOICE REGISTER'!$C329:$P813,13,FALSE)</f>
        <v>12810751.15</v>
      </c>
      <c r="N329" s="168">
        <f>VLOOKUP($A$1,'GLOBAL INVOICE REGISTER'!$C329:$P813,14,FALSE)</f>
        <v>42674</v>
      </c>
      <c r="O329">
        <f>VLOOKUP($A$1,'GLOBAL INVOICE REGISTER'!$C329:$Q813,15,FALSE)</f>
        <v>0</v>
      </c>
    </row>
    <row r="330" spans="1:15" x14ac:dyDescent="0.35">
      <c r="A330" t="str">
        <f>VLOOKUP($A$1,'GLOBAL INVOICE REGISTER'!C330:P814,1,FALSE)</f>
        <v>CERISE</v>
      </c>
      <c r="B330" t="str">
        <f>VLOOKUP($A$1,'GLOBAL INVOICE REGISTER'!C330:P814,2,FALSE)</f>
        <v>2016-10-039</v>
      </c>
      <c r="C330" t="str">
        <f>VLOOKUP($A$1,'GLOBAL INVOICE REGISTER'!$C330:$P814,3,FALSE)</f>
        <v>XAF</v>
      </c>
      <c r="D330" s="167">
        <f>VLOOKUP($A$1,'GLOBAL INVOICE REGISTER'!$C330:$P814,4,FALSE)</f>
        <v>126782.16</v>
      </c>
      <c r="E330" s="168">
        <f>VLOOKUP($A$1,'GLOBAL INVOICE REGISTER'!$C330:$P814,5,FALSE)</f>
        <v>42661</v>
      </c>
      <c r="F330" s="168">
        <f>VLOOKUP($A$1,'GLOBAL INVOICE REGISTER'!$C330:$P814,6,FALSE)</f>
        <v>42721</v>
      </c>
      <c r="G330">
        <f>VLOOKUP($A$1,'GLOBAL INVOICE REGISTER'!$C330:$P814,7,FALSE)</f>
        <v>1610135</v>
      </c>
      <c r="H330" s="168">
        <f>VLOOKUP($A$1,'GLOBAL INVOICE REGISTER'!$C330:$P814,8,FALSE)</f>
        <v>42663</v>
      </c>
      <c r="I330" t="str">
        <f>VLOOKUP($A$1,'GLOBAL INVOICE REGISTER'!$C330:$P814,9,FALSE)</f>
        <v>XAF</v>
      </c>
      <c r="J330" s="167">
        <f>VLOOKUP($A$1,'GLOBAL INVOICE REGISTER'!$C330:$P814,10,FALSE)</f>
        <v>126782.16</v>
      </c>
      <c r="K330" s="167">
        <f>VLOOKUP($A$1,'GLOBAL INVOICE REGISTER'!$C330:$P814,11,FALSE)</f>
        <v>0</v>
      </c>
      <c r="L330" s="167">
        <f>VLOOKUP($A$1,'GLOBAL INVOICE REGISTER'!$C330:$P814,12,FALSE)</f>
        <v>126782.16</v>
      </c>
      <c r="M330" s="167">
        <f>VLOOKUP($A$1,'GLOBAL INVOICE REGISTER'!$C330:$P814,13,FALSE)</f>
        <v>12810751.15</v>
      </c>
      <c r="N330" s="168">
        <f>VLOOKUP($A$1,'GLOBAL INVOICE REGISTER'!$C330:$P814,14,FALSE)</f>
        <v>42674</v>
      </c>
      <c r="O330">
        <f>VLOOKUP($A$1,'GLOBAL INVOICE REGISTER'!$C330:$Q814,15,FALSE)</f>
        <v>0</v>
      </c>
    </row>
    <row r="331" spans="1:15" x14ac:dyDescent="0.35">
      <c r="A331" t="str">
        <f>VLOOKUP($A$1,'GLOBAL INVOICE REGISTER'!C331:P815,1,FALSE)</f>
        <v>CERISE</v>
      </c>
      <c r="B331" t="str">
        <f>VLOOKUP($A$1,'GLOBAL INVOICE REGISTER'!C331:P815,2,FALSE)</f>
        <v>2016-10-039</v>
      </c>
      <c r="C331" t="str">
        <f>VLOOKUP($A$1,'GLOBAL INVOICE REGISTER'!$C331:$P815,3,FALSE)</f>
        <v>XAF</v>
      </c>
      <c r="D331" s="167">
        <f>VLOOKUP($A$1,'GLOBAL INVOICE REGISTER'!$C331:$P815,4,FALSE)</f>
        <v>126782.16</v>
      </c>
      <c r="E331" s="168">
        <f>VLOOKUP($A$1,'GLOBAL INVOICE REGISTER'!$C331:$P815,5,FALSE)</f>
        <v>42661</v>
      </c>
      <c r="F331" s="168">
        <f>VLOOKUP($A$1,'GLOBAL INVOICE REGISTER'!$C331:$P815,6,FALSE)</f>
        <v>42721</v>
      </c>
      <c r="G331">
        <f>VLOOKUP($A$1,'GLOBAL INVOICE REGISTER'!$C331:$P815,7,FALSE)</f>
        <v>1610135</v>
      </c>
      <c r="H331" s="168">
        <f>VLOOKUP($A$1,'GLOBAL INVOICE REGISTER'!$C331:$P815,8,FALSE)</f>
        <v>42663</v>
      </c>
      <c r="I331" t="str">
        <f>VLOOKUP($A$1,'GLOBAL INVOICE REGISTER'!$C331:$P815,9,FALSE)</f>
        <v>XAF</v>
      </c>
      <c r="J331" s="167">
        <f>VLOOKUP($A$1,'GLOBAL INVOICE REGISTER'!$C331:$P815,10,FALSE)</f>
        <v>126782.16</v>
      </c>
      <c r="K331" s="167">
        <f>VLOOKUP($A$1,'GLOBAL INVOICE REGISTER'!$C331:$P815,11,FALSE)</f>
        <v>0</v>
      </c>
      <c r="L331" s="167">
        <f>VLOOKUP($A$1,'GLOBAL INVOICE REGISTER'!$C331:$P815,12,FALSE)</f>
        <v>126782.16</v>
      </c>
      <c r="M331" s="167">
        <f>VLOOKUP($A$1,'GLOBAL INVOICE REGISTER'!$C331:$P815,13,FALSE)</f>
        <v>12810751.15</v>
      </c>
      <c r="N331" s="168">
        <f>VLOOKUP($A$1,'GLOBAL INVOICE REGISTER'!$C331:$P815,14,FALSE)</f>
        <v>42674</v>
      </c>
      <c r="O331">
        <f>VLOOKUP($A$1,'GLOBAL INVOICE REGISTER'!$C331:$Q815,15,FALSE)</f>
        <v>0</v>
      </c>
    </row>
    <row r="332" spans="1:15" x14ac:dyDescent="0.35">
      <c r="A332" t="str">
        <f>VLOOKUP($A$1,'GLOBAL INVOICE REGISTER'!C332:P816,1,FALSE)</f>
        <v>CERISE</v>
      </c>
      <c r="B332" t="str">
        <f>VLOOKUP($A$1,'GLOBAL INVOICE REGISTER'!C332:P816,2,FALSE)</f>
        <v>2016-10-039</v>
      </c>
      <c r="C332" t="str">
        <f>VLOOKUP($A$1,'GLOBAL INVOICE REGISTER'!$C332:$P816,3,FALSE)</f>
        <v>XAF</v>
      </c>
      <c r="D332" s="167">
        <f>VLOOKUP($A$1,'GLOBAL INVOICE REGISTER'!$C332:$P816,4,FALSE)</f>
        <v>126782.16</v>
      </c>
      <c r="E332" s="168">
        <f>VLOOKUP($A$1,'GLOBAL INVOICE REGISTER'!$C332:$P816,5,FALSE)</f>
        <v>42661</v>
      </c>
      <c r="F332" s="168">
        <f>VLOOKUP($A$1,'GLOBAL INVOICE REGISTER'!$C332:$P816,6,FALSE)</f>
        <v>42721</v>
      </c>
      <c r="G332">
        <f>VLOOKUP($A$1,'GLOBAL INVOICE REGISTER'!$C332:$P816,7,FALSE)</f>
        <v>1610135</v>
      </c>
      <c r="H332" s="168">
        <f>VLOOKUP($A$1,'GLOBAL INVOICE REGISTER'!$C332:$P816,8,FALSE)</f>
        <v>42663</v>
      </c>
      <c r="I332" t="str">
        <f>VLOOKUP($A$1,'GLOBAL INVOICE REGISTER'!$C332:$P816,9,FALSE)</f>
        <v>XAF</v>
      </c>
      <c r="J332" s="167">
        <f>VLOOKUP($A$1,'GLOBAL INVOICE REGISTER'!$C332:$P816,10,FALSE)</f>
        <v>126782.16</v>
      </c>
      <c r="K332" s="167">
        <f>VLOOKUP($A$1,'GLOBAL INVOICE REGISTER'!$C332:$P816,11,FALSE)</f>
        <v>0</v>
      </c>
      <c r="L332" s="167">
        <f>VLOOKUP($A$1,'GLOBAL INVOICE REGISTER'!$C332:$P816,12,FALSE)</f>
        <v>126782.16</v>
      </c>
      <c r="M332" s="167">
        <f>VLOOKUP($A$1,'GLOBAL INVOICE REGISTER'!$C332:$P816,13,FALSE)</f>
        <v>12810751.15</v>
      </c>
      <c r="N332" s="168">
        <f>VLOOKUP($A$1,'GLOBAL INVOICE REGISTER'!$C332:$P816,14,FALSE)</f>
        <v>42674</v>
      </c>
      <c r="O332">
        <f>VLOOKUP($A$1,'GLOBAL INVOICE REGISTER'!$C332:$Q816,15,FALSE)</f>
        <v>0</v>
      </c>
    </row>
    <row r="333" spans="1:15" x14ac:dyDescent="0.35">
      <c r="A333" t="str">
        <f>VLOOKUP($A$1,'GLOBAL INVOICE REGISTER'!C333:P817,1,FALSE)</f>
        <v>CERISE</v>
      </c>
      <c r="B333" t="str">
        <f>VLOOKUP($A$1,'GLOBAL INVOICE REGISTER'!C333:P817,2,FALSE)</f>
        <v>2016-10-039</v>
      </c>
      <c r="C333" t="str">
        <f>VLOOKUP($A$1,'GLOBAL INVOICE REGISTER'!$C333:$P817,3,FALSE)</f>
        <v>XAF</v>
      </c>
      <c r="D333" s="167">
        <f>VLOOKUP($A$1,'GLOBAL INVOICE REGISTER'!$C333:$P817,4,FALSE)</f>
        <v>126782.16</v>
      </c>
      <c r="E333" s="168">
        <f>VLOOKUP($A$1,'GLOBAL INVOICE REGISTER'!$C333:$P817,5,FALSE)</f>
        <v>42661</v>
      </c>
      <c r="F333" s="168">
        <f>VLOOKUP($A$1,'GLOBAL INVOICE REGISTER'!$C333:$P817,6,FALSE)</f>
        <v>42721</v>
      </c>
      <c r="G333">
        <f>VLOOKUP($A$1,'GLOBAL INVOICE REGISTER'!$C333:$P817,7,FALSE)</f>
        <v>1610135</v>
      </c>
      <c r="H333" s="168">
        <f>VLOOKUP($A$1,'GLOBAL INVOICE REGISTER'!$C333:$P817,8,FALSE)</f>
        <v>42663</v>
      </c>
      <c r="I333" t="str">
        <f>VLOOKUP($A$1,'GLOBAL INVOICE REGISTER'!$C333:$P817,9,FALSE)</f>
        <v>XAF</v>
      </c>
      <c r="J333" s="167">
        <f>VLOOKUP($A$1,'GLOBAL INVOICE REGISTER'!$C333:$P817,10,FALSE)</f>
        <v>126782.16</v>
      </c>
      <c r="K333" s="167">
        <f>VLOOKUP($A$1,'GLOBAL INVOICE REGISTER'!$C333:$P817,11,FALSE)</f>
        <v>0</v>
      </c>
      <c r="L333" s="167">
        <f>VLOOKUP($A$1,'GLOBAL INVOICE REGISTER'!$C333:$P817,12,FALSE)</f>
        <v>126782.16</v>
      </c>
      <c r="M333" s="167">
        <f>VLOOKUP($A$1,'GLOBAL INVOICE REGISTER'!$C333:$P817,13,FALSE)</f>
        <v>12810751.15</v>
      </c>
      <c r="N333" s="168">
        <f>VLOOKUP($A$1,'GLOBAL INVOICE REGISTER'!$C333:$P817,14,FALSE)</f>
        <v>42674</v>
      </c>
      <c r="O333">
        <f>VLOOKUP($A$1,'GLOBAL INVOICE REGISTER'!$C333:$Q817,15,FALSE)</f>
        <v>0</v>
      </c>
    </row>
    <row r="334" spans="1:15" x14ac:dyDescent="0.35">
      <c r="A334" t="str">
        <f>VLOOKUP($A$1,'GLOBAL INVOICE REGISTER'!C334:P818,1,FALSE)</f>
        <v>CERISE</v>
      </c>
      <c r="B334" t="str">
        <f>VLOOKUP($A$1,'GLOBAL INVOICE REGISTER'!C334:P818,2,FALSE)</f>
        <v>2016-10-041</v>
      </c>
      <c r="C334" t="str">
        <f>VLOOKUP($A$1,'GLOBAL INVOICE REGISTER'!$C334:$P818,3,FALSE)</f>
        <v>XAF</v>
      </c>
      <c r="D334" s="167">
        <f>VLOOKUP($A$1,'GLOBAL INVOICE REGISTER'!$C334:$P818,4,FALSE)</f>
        <v>0</v>
      </c>
      <c r="E334" s="168">
        <f>VLOOKUP($A$1,'GLOBAL INVOICE REGISTER'!$C334:$P818,5,FALSE)</f>
        <v>0</v>
      </c>
      <c r="F334" s="168">
        <f>VLOOKUP($A$1,'GLOBAL INVOICE REGISTER'!$C334:$P818,6,FALSE)</f>
        <v>60</v>
      </c>
      <c r="G334">
        <f>VLOOKUP($A$1,'GLOBAL INVOICE REGISTER'!$C334:$P818,7,FALSE)</f>
        <v>0</v>
      </c>
      <c r="H334" s="168">
        <f>VLOOKUP($A$1,'GLOBAL INVOICE REGISTER'!$C334:$P818,8,FALSE)</f>
        <v>0</v>
      </c>
      <c r="I334" t="str">
        <f>VLOOKUP($A$1,'GLOBAL INVOICE REGISTER'!$C334:$P818,9,FALSE)</f>
        <v>XAF</v>
      </c>
      <c r="J334" s="167">
        <f>VLOOKUP($A$1,'GLOBAL INVOICE REGISTER'!$C334:$P818,10,FALSE)</f>
        <v>0</v>
      </c>
      <c r="K334" s="167">
        <f>VLOOKUP($A$1,'GLOBAL INVOICE REGISTER'!$C334:$P818,11,FALSE)</f>
        <v>0</v>
      </c>
      <c r="L334" s="167">
        <f>VLOOKUP($A$1,'GLOBAL INVOICE REGISTER'!$C334:$P818,12,FALSE)</f>
        <v>0</v>
      </c>
      <c r="M334" s="167">
        <f>VLOOKUP($A$1,'GLOBAL INVOICE REGISTER'!$C334:$P818,13,FALSE)</f>
        <v>0</v>
      </c>
      <c r="N334" s="168">
        <f>VLOOKUP($A$1,'GLOBAL INVOICE REGISTER'!$C334:$P818,14,FALSE)</f>
        <v>0</v>
      </c>
      <c r="O334">
        <f>VLOOKUP($A$1,'GLOBAL INVOICE REGISTER'!$C334:$Q818,15,FALSE)</f>
        <v>0</v>
      </c>
    </row>
    <row r="335" spans="1:15" x14ac:dyDescent="0.35">
      <c r="A335" t="str">
        <f>VLOOKUP($A$1,'GLOBAL INVOICE REGISTER'!C335:P819,1,FALSE)</f>
        <v>CERISE</v>
      </c>
      <c r="B335" t="str">
        <f>VLOOKUP($A$1,'GLOBAL INVOICE REGISTER'!C335:P819,2,FALSE)</f>
        <v>2016-10-041</v>
      </c>
      <c r="C335" t="str">
        <f>VLOOKUP($A$1,'GLOBAL INVOICE REGISTER'!$C335:$P819,3,FALSE)</f>
        <v>XAF</v>
      </c>
      <c r="D335" s="167">
        <f>VLOOKUP($A$1,'GLOBAL INVOICE REGISTER'!$C335:$P819,4,FALSE)</f>
        <v>0</v>
      </c>
      <c r="E335" s="168">
        <f>VLOOKUP($A$1,'GLOBAL INVOICE REGISTER'!$C335:$P819,5,FALSE)</f>
        <v>0</v>
      </c>
      <c r="F335" s="168">
        <f>VLOOKUP($A$1,'GLOBAL INVOICE REGISTER'!$C335:$P819,6,FALSE)</f>
        <v>60</v>
      </c>
      <c r="G335">
        <f>VLOOKUP($A$1,'GLOBAL INVOICE REGISTER'!$C335:$P819,7,FALSE)</f>
        <v>0</v>
      </c>
      <c r="H335" s="168">
        <f>VLOOKUP($A$1,'GLOBAL INVOICE REGISTER'!$C335:$P819,8,FALSE)</f>
        <v>0</v>
      </c>
      <c r="I335" t="str">
        <f>VLOOKUP($A$1,'GLOBAL INVOICE REGISTER'!$C335:$P819,9,FALSE)</f>
        <v>XAF</v>
      </c>
      <c r="J335" s="167">
        <f>VLOOKUP($A$1,'GLOBAL INVOICE REGISTER'!$C335:$P819,10,FALSE)</f>
        <v>0</v>
      </c>
      <c r="K335" s="167">
        <f>VLOOKUP($A$1,'GLOBAL INVOICE REGISTER'!$C335:$P819,11,FALSE)</f>
        <v>0</v>
      </c>
      <c r="L335" s="167">
        <f>VLOOKUP($A$1,'GLOBAL INVOICE REGISTER'!$C335:$P819,12,FALSE)</f>
        <v>0</v>
      </c>
      <c r="M335" s="167">
        <f>VLOOKUP($A$1,'GLOBAL INVOICE REGISTER'!$C335:$P819,13,FALSE)</f>
        <v>0</v>
      </c>
      <c r="N335" s="168">
        <f>VLOOKUP($A$1,'GLOBAL INVOICE REGISTER'!$C335:$P819,14,FALSE)</f>
        <v>0</v>
      </c>
      <c r="O335">
        <f>VLOOKUP($A$1,'GLOBAL INVOICE REGISTER'!$C335:$Q819,15,FALSE)</f>
        <v>0</v>
      </c>
    </row>
    <row r="336" spans="1:15" x14ac:dyDescent="0.35">
      <c r="A336" t="str">
        <f>VLOOKUP($A$1,'GLOBAL INVOICE REGISTER'!C336:P820,1,FALSE)</f>
        <v>CERISE</v>
      </c>
      <c r="B336" t="str">
        <f>VLOOKUP($A$1,'GLOBAL INVOICE REGISTER'!C336:P820,2,FALSE)</f>
        <v>2016-10-001</v>
      </c>
      <c r="C336" t="str">
        <f>VLOOKUP($A$1,'GLOBAL INVOICE REGISTER'!$C336:$P820,3,FALSE)</f>
        <v>XAF</v>
      </c>
      <c r="D336" s="167">
        <f>VLOOKUP($A$1,'GLOBAL INVOICE REGISTER'!$C336:$P820,4,FALSE)</f>
        <v>10472.799999999999</v>
      </c>
      <c r="E336" s="168">
        <f>VLOOKUP($A$1,'GLOBAL INVOICE REGISTER'!$C336:$P820,5,FALSE)</f>
        <v>42641</v>
      </c>
      <c r="F336" s="168">
        <f>VLOOKUP($A$1,'GLOBAL INVOICE REGISTER'!$C336:$P820,6,FALSE)</f>
        <v>42701</v>
      </c>
      <c r="G336">
        <f>VLOOKUP($A$1,'GLOBAL INVOICE REGISTER'!$C336:$P820,7,FALSE)</f>
        <v>0</v>
      </c>
      <c r="H336" s="168">
        <f>VLOOKUP($A$1,'GLOBAL INVOICE REGISTER'!$C336:$P820,8,FALSE)</f>
        <v>0</v>
      </c>
      <c r="I336" t="str">
        <f>VLOOKUP($A$1,'GLOBAL INVOICE REGISTER'!$C336:$P820,9,FALSE)</f>
        <v>XAF</v>
      </c>
      <c r="J336" s="167">
        <f>VLOOKUP($A$1,'GLOBAL INVOICE REGISTER'!$C336:$P820,10,FALSE)</f>
        <v>0</v>
      </c>
      <c r="K336" s="167">
        <f>VLOOKUP($A$1,'GLOBAL INVOICE REGISTER'!$C336:$P820,11,FALSE)</f>
        <v>0</v>
      </c>
      <c r="L336" s="167">
        <f>VLOOKUP($A$1,'GLOBAL INVOICE REGISTER'!$C336:$P820,12,FALSE)</f>
        <v>0</v>
      </c>
      <c r="M336" s="167">
        <f>VLOOKUP($A$1,'GLOBAL INVOICE REGISTER'!$C336:$P820,13,FALSE)</f>
        <v>0</v>
      </c>
      <c r="N336" s="168">
        <f>VLOOKUP($A$1,'GLOBAL INVOICE REGISTER'!$C336:$P820,14,FALSE)</f>
        <v>0</v>
      </c>
      <c r="O336">
        <f>VLOOKUP($A$1,'GLOBAL INVOICE REGISTER'!$C336:$Q820,15,FALSE)</f>
        <v>0</v>
      </c>
    </row>
    <row r="337" spans="1:15" x14ac:dyDescent="0.35">
      <c r="A337" t="str">
        <f>VLOOKUP($A$1,'GLOBAL INVOICE REGISTER'!C337:P821,1,FALSE)</f>
        <v>CERISE</v>
      </c>
      <c r="B337" t="str">
        <f>VLOOKUP($A$1,'GLOBAL INVOICE REGISTER'!C337:P821,2,FALSE)</f>
        <v>2016-10-001</v>
      </c>
      <c r="C337" t="str">
        <f>VLOOKUP($A$1,'GLOBAL INVOICE REGISTER'!$C337:$P821,3,FALSE)</f>
        <v>XAF</v>
      </c>
      <c r="D337" s="167">
        <f>VLOOKUP($A$1,'GLOBAL INVOICE REGISTER'!$C337:$P821,4,FALSE)</f>
        <v>10472.799999999999</v>
      </c>
      <c r="E337" s="168">
        <f>VLOOKUP($A$1,'GLOBAL INVOICE REGISTER'!$C337:$P821,5,FALSE)</f>
        <v>42641</v>
      </c>
      <c r="F337" s="168">
        <f>VLOOKUP($A$1,'GLOBAL INVOICE REGISTER'!$C337:$P821,6,FALSE)</f>
        <v>42701</v>
      </c>
      <c r="G337">
        <f>VLOOKUP($A$1,'GLOBAL INVOICE REGISTER'!$C337:$P821,7,FALSE)</f>
        <v>0</v>
      </c>
      <c r="H337" s="168">
        <f>VLOOKUP($A$1,'GLOBAL INVOICE REGISTER'!$C337:$P821,8,FALSE)</f>
        <v>0</v>
      </c>
      <c r="I337" t="str">
        <f>VLOOKUP($A$1,'GLOBAL INVOICE REGISTER'!$C337:$P821,9,FALSE)</f>
        <v>XAF</v>
      </c>
      <c r="J337" s="167">
        <f>VLOOKUP($A$1,'GLOBAL INVOICE REGISTER'!$C337:$P821,10,FALSE)</f>
        <v>0</v>
      </c>
      <c r="K337" s="167">
        <f>VLOOKUP($A$1,'GLOBAL INVOICE REGISTER'!$C337:$P821,11,FALSE)</f>
        <v>0</v>
      </c>
      <c r="L337" s="167">
        <f>VLOOKUP($A$1,'GLOBAL INVOICE REGISTER'!$C337:$P821,12,FALSE)</f>
        <v>0</v>
      </c>
      <c r="M337" s="167">
        <f>VLOOKUP($A$1,'GLOBAL INVOICE REGISTER'!$C337:$P821,13,FALSE)</f>
        <v>0</v>
      </c>
      <c r="N337" s="168">
        <f>VLOOKUP($A$1,'GLOBAL INVOICE REGISTER'!$C337:$P821,14,FALSE)</f>
        <v>0</v>
      </c>
      <c r="O337">
        <f>VLOOKUP($A$1,'GLOBAL INVOICE REGISTER'!$C337:$Q821,15,FALSE)</f>
        <v>0</v>
      </c>
    </row>
    <row r="338" spans="1:15" x14ac:dyDescent="0.35">
      <c r="A338" t="str">
        <f>VLOOKUP($A$1,'GLOBAL INVOICE REGISTER'!C338:P822,1,FALSE)</f>
        <v>CERISE</v>
      </c>
      <c r="B338" t="str">
        <f>VLOOKUP($A$1,'GLOBAL INVOICE REGISTER'!C338:P822,2,FALSE)</f>
        <v>2016-10-002</v>
      </c>
      <c r="C338" t="str">
        <f>VLOOKUP($A$1,'GLOBAL INVOICE REGISTER'!$C338:$P822,3,FALSE)</f>
        <v>XAF</v>
      </c>
      <c r="D338" s="167">
        <f>VLOOKUP($A$1,'GLOBAL INVOICE REGISTER'!$C338:$P822,4,FALSE)</f>
        <v>61215</v>
      </c>
      <c r="E338" s="168">
        <f>VLOOKUP($A$1,'GLOBAL INVOICE REGISTER'!$C338:$P822,5,FALSE)</f>
        <v>42641</v>
      </c>
      <c r="F338" s="168">
        <f>VLOOKUP($A$1,'GLOBAL INVOICE REGISTER'!$C338:$P822,6,FALSE)</f>
        <v>42701</v>
      </c>
      <c r="G338">
        <f>VLOOKUP($A$1,'GLOBAL INVOICE REGISTER'!$C338:$P822,7,FALSE)</f>
        <v>0</v>
      </c>
      <c r="H338" s="168">
        <f>VLOOKUP($A$1,'GLOBAL INVOICE REGISTER'!$C338:$P822,8,FALSE)</f>
        <v>0</v>
      </c>
      <c r="I338" t="str">
        <f>VLOOKUP($A$1,'GLOBAL INVOICE REGISTER'!$C338:$P822,9,FALSE)</f>
        <v>XAF</v>
      </c>
      <c r="J338" s="167">
        <f>VLOOKUP($A$1,'GLOBAL INVOICE REGISTER'!$C338:$P822,10,FALSE)</f>
        <v>0</v>
      </c>
      <c r="K338" s="167">
        <f>VLOOKUP($A$1,'GLOBAL INVOICE REGISTER'!$C338:$P822,11,FALSE)</f>
        <v>0</v>
      </c>
      <c r="L338" s="167">
        <f>VLOOKUP($A$1,'GLOBAL INVOICE REGISTER'!$C338:$P822,12,FALSE)</f>
        <v>0</v>
      </c>
      <c r="M338" s="167">
        <f>VLOOKUP($A$1,'GLOBAL INVOICE REGISTER'!$C338:$P822,13,FALSE)</f>
        <v>0</v>
      </c>
      <c r="N338" s="168">
        <f>VLOOKUP($A$1,'GLOBAL INVOICE REGISTER'!$C338:$P822,14,FALSE)</f>
        <v>0</v>
      </c>
      <c r="O338">
        <f>VLOOKUP($A$1,'GLOBAL INVOICE REGISTER'!$C338:$Q822,15,FALSE)</f>
        <v>0</v>
      </c>
    </row>
    <row r="339" spans="1:15" x14ac:dyDescent="0.35">
      <c r="A339" t="str">
        <f>VLOOKUP($A$1,'GLOBAL INVOICE REGISTER'!C339:P823,1,FALSE)</f>
        <v>CERISE</v>
      </c>
      <c r="B339" t="str">
        <f>VLOOKUP($A$1,'GLOBAL INVOICE REGISTER'!C339:P823,2,FALSE)</f>
        <v>2016-10-003</v>
      </c>
      <c r="C339" t="str">
        <f>VLOOKUP($A$1,'GLOBAL INVOICE REGISTER'!$C339:$P823,3,FALSE)</f>
        <v>XAF</v>
      </c>
      <c r="D339" s="167">
        <f>VLOOKUP($A$1,'GLOBAL INVOICE REGISTER'!$C339:$P823,4,FALSE)</f>
        <v>238325.1</v>
      </c>
      <c r="E339" s="168">
        <f>VLOOKUP($A$1,'GLOBAL INVOICE REGISTER'!$C339:$P823,5,FALSE)</f>
        <v>42641</v>
      </c>
      <c r="F339" s="168">
        <f>VLOOKUP($A$1,'GLOBAL INVOICE REGISTER'!$C339:$P823,6,FALSE)</f>
        <v>42701</v>
      </c>
      <c r="G339">
        <f>VLOOKUP($A$1,'GLOBAL INVOICE REGISTER'!$C339:$P823,7,FALSE)</f>
        <v>0</v>
      </c>
      <c r="H339" s="168">
        <f>VLOOKUP($A$1,'GLOBAL INVOICE REGISTER'!$C339:$P823,8,FALSE)</f>
        <v>0</v>
      </c>
      <c r="I339" t="str">
        <f>VLOOKUP($A$1,'GLOBAL INVOICE REGISTER'!$C339:$P823,9,FALSE)</f>
        <v>XAF</v>
      </c>
      <c r="J339" s="167">
        <f>VLOOKUP($A$1,'GLOBAL INVOICE REGISTER'!$C339:$P823,10,FALSE)</f>
        <v>0</v>
      </c>
      <c r="K339" s="167">
        <f>VLOOKUP($A$1,'GLOBAL INVOICE REGISTER'!$C339:$P823,11,FALSE)</f>
        <v>0</v>
      </c>
      <c r="L339" s="167">
        <f>VLOOKUP($A$1,'GLOBAL INVOICE REGISTER'!$C339:$P823,12,FALSE)</f>
        <v>0</v>
      </c>
      <c r="M339" s="167">
        <f>VLOOKUP($A$1,'GLOBAL INVOICE REGISTER'!$C339:$P823,13,FALSE)</f>
        <v>0</v>
      </c>
      <c r="N339" s="168">
        <f>VLOOKUP($A$1,'GLOBAL INVOICE REGISTER'!$C339:$P823,14,FALSE)</f>
        <v>0</v>
      </c>
      <c r="O339">
        <f>VLOOKUP($A$1,'GLOBAL INVOICE REGISTER'!$C339:$Q823,15,FALSE)</f>
        <v>0</v>
      </c>
    </row>
    <row r="340" spans="1:15" x14ac:dyDescent="0.35">
      <c r="A340" t="str">
        <f>VLOOKUP($A$1,'GLOBAL INVOICE REGISTER'!C340:P824,1,FALSE)</f>
        <v>CERISE</v>
      </c>
      <c r="B340" t="str">
        <f>VLOOKUP($A$1,'GLOBAL INVOICE REGISTER'!C340:P824,2,FALSE)</f>
        <v>2016-10-004</v>
      </c>
      <c r="C340" t="str">
        <f>VLOOKUP($A$1,'GLOBAL INVOICE REGISTER'!$C340:$P824,3,FALSE)</f>
        <v>XAF</v>
      </c>
      <c r="D340" s="167">
        <f>VLOOKUP($A$1,'GLOBAL INVOICE REGISTER'!$C340:$P824,4,FALSE)</f>
        <v>293501</v>
      </c>
      <c r="E340" s="168">
        <f>VLOOKUP($A$1,'GLOBAL INVOICE REGISTER'!$C340:$P824,5,FALSE)</f>
        <v>42641</v>
      </c>
      <c r="F340" s="168">
        <f>VLOOKUP($A$1,'GLOBAL INVOICE REGISTER'!$C340:$P824,6,FALSE)</f>
        <v>42701</v>
      </c>
      <c r="G340">
        <f>VLOOKUP($A$1,'GLOBAL INVOICE REGISTER'!$C340:$P824,7,FALSE)</f>
        <v>0</v>
      </c>
      <c r="H340" s="168">
        <f>VLOOKUP($A$1,'GLOBAL INVOICE REGISTER'!$C340:$P824,8,FALSE)</f>
        <v>0</v>
      </c>
      <c r="I340" t="str">
        <f>VLOOKUP($A$1,'GLOBAL INVOICE REGISTER'!$C340:$P824,9,FALSE)</f>
        <v>XAF</v>
      </c>
      <c r="J340" s="167">
        <f>VLOOKUP($A$1,'GLOBAL INVOICE REGISTER'!$C340:$P824,10,FALSE)</f>
        <v>0</v>
      </c>
      <c r="K340" s="167">
        <f>VLOOKUP($A$1,'GLOBAL INVOICE REGISTER'!$C340:$P824,11,FALSE)</f>
        <v>0</v>
      </c>
      <c r="L340" s="167">
        <f>VLOOKUP($A$1,'GLOBAL INVOICE REGISTER'!$C340:$P824,12,FALSE)</f>
        <v>0</v>
      </c>
      <c r="M340" s="167">
        <f>VLOOKUP($A$1,'GLOBAL INVOICE REGISTER'!$C340:$P824,13,FALSE)</f>
        <v>0</v>
      </c>
      <c r="N340" s="168">
        <f>VLOOKUP($A$1,'GLOBAL INVOICE REGISTER'!$C340:$P824,14,FALSE)</f>
        <v>0</v>
      </c>
      <c r="O340">
        <f>VLOOKUP($A$1,'GLOBAL INVOICE REGISTER'!$C340:$Q824,15,FALSE)</f>
        <v>0</v>
      </c>
    </row>
    <row r="341" spans="1:15" x14ac:dyDescent="0.35">
      <c r="A341" t="str">
        <f>VLOOKUP($A$1,'GLOBAL INVOICE REGISTER'!C341:P825,1,FALSE)</f>
        <v>CERISE</v>
      </c>
      <c r="B341" t="str">
        <f>VLOOKUP($A$1,'GLOBAL INVOICE REGISTER'!C341:P825,2,FALSE)</f>
        <v>2016-10-005</v>
      </c>
      <c r="C341" t="str">
        <f>VLOOKUP($A$1,'GLOBAL INVOICE REGISTER'!$C341:$P825,3,FALSE)</f>
        <v>XAF</v>
      </c>
      <c r="D341" s="167">
        <f>VLOOKUP($A$1,'GLOBAL INVOICE REGISTER'!$C341:$P825,4,FALSE)</f>
        <v>85421.16</v>
      </c>
      <c r="E341" s="168">
        <f>VLOOKUP($A$1,'GLOBAL INVOICE REGISTER'!$C341:$P825,5,FALSE)</f>
        <v>42641</v>
      </c>
      <c r="F341" s="168">
        <f>VLOOKUP($A$1,'GLOBAL INVOICE REGISTER'!$C341:$P825,6,FALSE)</f>
        <v>42701</v>
      </c>
      <c r="G341">
        <f>VLOOKUP($A$1,'GLOBAL INVOICE REGISTER'!$C341:$P825,7,FALSE)</f>
        <v>0</v>
      </c>
      <c r="H341" s="168">
        <f>VLOOKUP($A$1,'GLOBAL INVOICE REGISTER'!$C341:$P825,8,FALSE)</f>
        <v>0</v>
      </c>
      <c r="I341" t="str">
        <f>VLOOKUP($A$1,'GLOBAL INVOICE REGISTER'!$C341:$P825,9,FALSE)</f>
        <v>XAF</v>
      </c>
      <c r="J341" s="167">
        <f>VLOOKUP($A$1,'GLOBAL INVOICE REGISTER'!$C341:$P825,10,FALSE)</f>
        <v>0</v>
      </c>
      <c r="K341" s="167">
        <f>VLOOKUP($A$1,'GLOBAL INVOICE REGISTER'!$C341:$P825,11,FALSE)</f>
        <v>0</v>
      </c>
      <c r="L341" s="167">
        <f>VLOOKUP($A$1,'GLOBAL INVOICE REGISTER'!$C341:$P825,12,FALSE)</f>
        <v>0</v>
      </c>
      <c r="M341" s="167">
        <f>VLOOKUP($A$1,'GLOBAL INVOICE REGISTER'!$C341:$P825,13,FALSE)</f>
        <v>0</v>
      </c>
      <c r="N341" s="168">
        <f>VLOOKUP($A$1,'GLOBAL INVOICE REGISTER'!$C341:$P825,14,FALSE)</f>
        <v>0</v>
      </c>
      <c r="O341">
        <f>VLOOKUP($A$1,'GLOBAL INVOICE REGISTER'!$C341:$Q825,15,FALSE)</f>
        <v>0</v>
      </c>
    </row>
    <row r="342" spans="1:15" x14ac:dyDescent="0.35">
      <c r="A342" t="str">
        <f>VLOOKUP($A$1,'GLOBAL INVOICE REGISTER'!C342:P826,1,FALSE)</f>
        <v>CERISE</v>
      </c>
      <c r="B342" t="str">
        <f>VLOOKUP($A$1,'GLOBAL INVOICE REGISTER'!C342:P826,2,FALSE)</f>
        <v>2016-10-006</v>
      </c>
      <c r="C342" t="str">
        <f>VLOOKUP($A$1,'GLOBAL INVOICE REGISTER'!$C342:$P826,3,FALSE)</f>
        <v>XAF</v>
      </c>
      <c r="D342" s="167">
        <f>VLOOKUP($A$1,'GLOBAL INVOICE REGISTER'!$C342:$P826,4,FALSE)</f>
        <v>5307.2</v>
      </c>
      <c r="E342" s="168">
        <f>VLOOKUP($A$1,'GLOBAL INVOICE REGISTER'!$C342:$P826,5,FALSE)</f>
        <v>42641</v>
      </c>
      <c r="F342" s="168">
        <f>VLOOKUP($A$1,'GLOBAL INVOICE REGISTER'!$C342:$P826,6,FALSE)</f>
        <v>42701</v>
      </c>
      <c r="G342">
        <f>VLOOKUP($A$1,'GLOBAL INVOICE REGISTER'!$C342:$P826,7,FALSE)</f>
        <v>0</v>
      </c>
      <c r="H342" s="168">
        <f>VLOOKUP($A$1,'GLOBAL INVOICE REGISTER'!$C342:$P826,8,FALSE)</f>
        <v>0</v>
      </c>
      <c r="I342" t="str">
        <f>VLOOKUP($A$1,'GLOBAL INVOICE REGISTER'!$C342:$P826,9,FALSE)</f>
        <v>XAF</v>
      </c>
      <c r="J342" s="167">
        <f>VLOOKUP($A$1,'GLOBAL INVOICE REGISTER'!$C342:$P826,10,FALSE)</f>
        <v>0</v>
      </c>
      <c r="K342" s="167">
        <f>VLOOKUP($A$1,'GLOBAL INVOICE REGISTER'!$C342:$P826,11,FALSE)</f>
        <v>0</v>
      </c>
      <c r="L342" s="167">
        <f>VLOOKUP($A$1,'GLOBAL INVOICE REGISTER'!$C342:$P826,12,FALSE)</f>
        <v>0</v>
      </c>
      <c r="M342" s="167">
        <f>VLOOKUP($A$1,'GLOBAL INVOICE REGISTER'!$C342:$P826,13,FALSE)</f>
        <v>0</v>
      </c>
      <c r="N342" s="168">
        <f>VLOOKUP($A$1,'GLOBAL INVOICE REGISTER'!$C342:$P826,14,FALSE)</f>
        <v>0</v>
      </c>
      <c r="O342">
        <f>VLOOKUP($A$1,'GLOBAL INVOICE REGISTER'!$C342:$Q826,15,FALSE)</f>
        <v>0</v>
      </c>
    </row>
    <row r="343" spans="1:15" x14ac:dyDescent="0.35">
      <c r="A343" t="str">
        <f>VLOOKUP($A$1,'GLOBAL INVOICE REGISTER'!C343:P827,1,FALSE)</f>
        <v>CERISE</v>
      </c>
      <c r="B343" t="str">
        <f>VLOOKUP($A$1,'GLOBAL INVOICE REGISTER'!C343:P827,2,FALSE)</f>
        <v>2016-10-007</v>
      </c>
      <c r="C343" t="str">
        <f>VLOOKUP($A$1,'GLOBAL INVOICE REGISTER'!$C343:$P827,3,FALSE)</f>
        <v>XAF</v>
      </c>
      <c r="D343" s="167">
        <f>VLOOKUP($A$1,'GLOBAL INVOICE REGISTER'!$C343:$P827,4,FALSE)</f>
        <v>70862.5</v>
      </c>
      <c r="E343" s="168">
        <f>VLOOKUP($A$1,'GLOBAL INVOICE REGISTER'!$C343:$P827,5,FALSE)</f>
        <v>42641</v>
      </c>
      <c r="F343" s="168">
        <f>VLOOKUP($A$1,'GLOBAL INVOICE REGISTER'!$C343:$P827,6,FALSE)</f>
        <v>42701</v>
      </c>
      <c r="G343">
        <f>VLOOKUP($A$1,'GLOBAL INVOICE REGISTER'!$C343:$P827,7,FALSE)</f>
        <v>0</v>
      </c>
      <c r="H343" s="168">
        <f>VLOOKUP($A$1,'GLOBAL INVOICE REGISTER'!$C343:$P827,8,FALSE)</f>
        <v>0</v>
      </c>
      <c r="I343" t="str">
        <f>VLOOKUP($A$1,'GLOBAL INVOICE REGISTER'!$C343:$P827,9,FALSE)</f>
        <v>XAF</v>
      </c>
      <c r="J343" s="167">
        <f>VLOOKUP($A$1,'GLOBAL INVOICE REGISTER'!$C343:$P827,10,FALSE)</f>
        <v>0</v>
      </c>
      <c r="K343" s="167">
        <f>VLOOKUP($A$1,'GLOBAL INVOICE REGISTER'!$C343:$P827,11,FALSE)</f>
        <v>0</v>
      </c>
      <c r="L343" s="167">
        <f>VLOOKUP($A$1,'GLOBAL INVOICE REGISTER'!$C343:$P827,12,FALSE)</f>
        <v>0</v>
      </c>
      <c r="M343" s="167">
        <f>VLOOKUP($A$1,'GLOBAL INVOICE REGISTER'!$C343:$P827,13,FALSE)</f>
        <v>0</v>
      </c>
      <c r="N343" s="168">
        <f>VLOOKUP($A$1,'GLOBAL INVOICE REGISTER'!$C343:$P827,14,FALSE)</f>
        <v>0</v>
      </c>
      <c r="O343">
        <f>VLOOKUP($A$1,'GLOBAL INVOICE REGISTER'!$C343:$Q827,15,FALSE)</f>
        <v>0</v>
      </c>
    </row>
    <row r="344" spans="1:15" x14ac:dyDescent="0.35">
      <c r="A344" t="str">
        <f>VLOOKUP($A$1,'GLOBAL INVOICE REGISTER'!C344:P828,1,FALSE)</f>
        <v>CERISE</v>
      </c>
      <c r="B344" t="str">
        <f>VLOOKUP($A$1,'GLOBAL INVOICE REGISTER'!C344:P828,2,FALSE)</f>
        <v>2016-10-008</v>
      </c>
      <c r="C344" t="str">
        <f>VLOOKUP($A$1,'GLOBAL INVOICE REGISTER'!$C344:$P828,3,FALSE)</f>
        <v>XAF</v>
      </c>
      <c r="D344" s="167">
        <f>VLOOKUP($A$1,'GLOBAL INVOICE REGISTER'!$C344:$P828,4,FALSE)</f>
        <v>325579.59999999998</v>
      </c>
      <c r="E344" s="168">
        <f>VLOOKUP($A$1,'GLOBAL INVOICE REGISTER'!$C344:$P828,5,FALSE)</f>
        <v>42641</v>
      </c>
      <c r="F344" s="168">
        <f>VLOOKUP($A$1,'GLOBAL INVOICE REGISTER'!$C344:$P828,6,FALSE)</f>
        <v>42701</v>
      </c>
      <c r="G344">
        <f>VLOOKUP($A$1,'GLOBAL INVOICE REGISTER'!$C344:$P828,7,FALSE)</f>
        <v>0</v>
      </c>
      <c r="H344" s="168">
        <f>VLOOKUP($A$1,'GLOBAL INVOICE REGISTER'!$C344:$P828,8,FALSE)</f>
        <v>0</v>
      </c>
      <c r="I344" t="str">
        <f>VLOOKUP($A$1,'GLOBAL INVOICE REGISTER'!$C344:$P828,9,FALSE)</f>
        <v>XAF</v>
      </c>
      <c r="J344" s="167">
        <f>VLOOKUP($A$1,'GLOBAL INVOICE REGISTER'!$C344:$P828,10,FALSE)</f>
        <v>0</v>
      </c>
      <c r="K344" s="167">
        <f>VLOOKUP($A$1,'GLOBAL INVOICE REGISTER'!$C344:$P828,11,FALSE)</f>
        <v>0</v>
      </c>
      <c r="L344" s="167">
        <f>VLOOKUP($A$1,'GLOBAL INVOICE REGISTER'!$C344:$P828,12,FALSE)</f>
        <v>0</v>
      </c>
      <c r="M344" s="167">
        <f>VLOOKUP($A$1,'GLOBAL INVOICE REGISTER'!$C344:$P828,13,FALSE)</f>
        <v>0</v>
      </c>
      <c r="N344" s="168">
        <f>VLOOKUP($A$1,'GLOBAL INVOICE REGISTER'!$C344:$P828,14,FALSE)</f>
        <v>0</v>
      </c>
      <c r="O344">
        <f>VLOOKUP($A$1,'GLOBAL INVOICE REGISTER'!$C344:$Q828,15,FALSE)</f>
        <v>0</v>
      </c>
    </row>
    <row r="345" spans="1:15" x14ac:dyDescent="0.35">
      <c r="A345" t="str">
        <f>VLOOKUP($A$1,'GLOBAL INVOICE REGISTER'!C345:P829,1,FALSE)</f>
        <v>CERISE</v>
      </c>
      <c r="B345" t="str">
        <f>VLOOKUP($A$1,'GLOBAL INVOICE REGISTER'!C345:P829,2,FALSE)</f>
        <v>2016-10-009</v>
      </c>
      <c r="C345" t="str">
        <f>VLOOKUP($A$1,'GLOBAL INVOICE REGISTER'!$C345:$P829,3,FALSE)</f>
        <v>XAF</v>
      </c>
      <c r="D345" s="167">
        <f>VLOOKUP($A$1,'GLOBAL INVOICE REGISTER'!$C345:$P829,4,FALSE)</f>
        <v>381165.4</v>
      </c>
      <c r="E345" s="168">
        <f>VLOOKUP($A$1,'GLOBAL INVOICE REGISTER'!$C345:$P829,5,FALSE)</f>
        <v>42641</v>
      </c>
      <c r="F345" s="168">
        <f>VLOOKUP($A$1,'GLOBAL INVOICE REGISTER'!$C345:$P829,6,FALSE)</f>
        <v>42701</v>
      </c>
      <c r="G345">
        <f>VLOOKUP($A$1,'GLOBAL INVOICE REGISTER'!$C345:$P829,7,FALSE)</f>
        <v>0</v>
      </c>
      <c r="H345" s="168">
        <f>VLOOKUP($A$1,'GLOBAL INVOICE REGISTER'!$C345:$P829,8,FALSE)</f>
        <v>0</v>
      </c>
      <c r="I345" t="str">
        <f>VLOOKUP($A$1,'GLOBAL INVOICE REGISTER'!$C345:$P829,9,FALSE)</f>
        <v>XAF</v>
      </c>
      <c r="J345" s="167">
        <f>VLOOKUP($A$1,'GLOBAL INVOICE REGISTER'!$C345:$P829,10,FALSE)</f>
        <v>0</v>
      </c>
      <c r="K345" s="167">
        <f>VLOOKUP($A$1,'GLOBAL INVOICE REGISTER'!$C345:$P829,11,FALSE)</f>
        <v>0</v>
      </c>
      <c r="L345" s="167">
        <f>VLOOKUP($A$1,'GLOBAL INVOICE REGISTER'!$C345:$P829,12,FALSE)</f>
        <v>0</v>
      </c>
      <c r="M345" s="167">
        <f>VLOOKUP($A$1,'GLOBAL INVOICE REGISTER'!$C345:$P829,13,FALSE)</f>
        <v>0</v>
      </c>
      <c r="N345" s="168">
        <f>VLOOKUP($A$1,'GLOBAL INVOICE REGISTER'!$C345:$P829,14,FALSE)</f>
        <v>0</v>
      </c>
      <c r="O345">
        <f>VLOOKUP($A$1,'GLOBAL INVOICE REGISTER'!$C345:$Q829,15,FALSE)</f>
        <v>0</v>
      </c>
    </row>
    <row r="346" spans="1:15" x14ac:dyDescent="0.35">
      <c r="A346" t="str">
        <f>VLOOKUP($A$1,'GLOBAL INVOICE REGISTER'!C346:P830,1,FALSE)</f>
        <v>CERISE</v>
      </c>
      <c r="B346" t="str">
        <f>VLOOKUP($A$1,'GLOBAL INVOICE REGISTER'!C346:P830,2,FALSE)</f>
        <v>2016-10-010</v>
      </c>
      <c r="C346" t="str">
        <f>VLOOKUP($A$1,'GLOBAL INVOICE REGISTER'!$C346:$P830,3,FALSE)</f>
        <v>XAF</v>
      </c>
      <c r="D346" s="167">
        <f>VLOOKUP($A$1,'GLOBAL INVOICE REGISTER'!$C346:$P830,4,FALSE)</f>
        <v>1389755.59</v>
      </c>
      <c r="E346" s="168">
        <f>VLOOKUP($A$1,'GLOBAL INVOICE REGISTER'!$C346:$P830,5,FALSE)</f>
        <v>42641</v>
      </c>
      <c r="F346" s="168">
        <f>VLOOKUP($A$1,'GLOBAL INVOICE REGISTER'!$C346:$P830,6,FALSE)</f>
        <v>42701</v>
      </c>
      <c r="G346">
        <f>VLOOKUP($A$1,'GLOBAL INVOICE REGISTER'!$C346:$P830,7,FALSE)</f>
        <v>0</v>
      </c>
      <c r="H346" s="168">
        <f>VLOOKUP($A$1,'GLOBAL INVOICE REGISTER'!$C346:$P830,8,FALSE)</f>
        <v>0</v>
      </c>
      <c r="I346" t="str">
        <f>VLOOKUP($A$1,'GLOBAL INVOICE REGISTER'!$C346:$P830,9,FALSE)</f>
        <v>XAF</v>
      </c>
      <c r="J346" s="167">
        <f>VLOOKUP($A$1,'GLOBAL INVOICE REGISTER'!$C346:$P830,10,FALSE)</f>
        <v>0</v>
      </c>
      <c r="K346" s="167">
        <f>VLOOKUP($A$1,'GLOBAL INVOICE REGISTER'!$C346:$P830,11,FALSE)</f>
        <v>0</v>
      </c>
      <c r="L346" s="167">
        <f>VLOOKUP($A$1,'GLOBAL INVOICE REGISTER'!$C346:$P830,12,FALSE)</f>
        <v>0</v>
      </c>
      <c r="M346" s="167">
        <f>VLOOKUP($A$1,'GLOBAL INVOICE REGISTER'!$C346:$P830,13,FALSE)</f>
        <v>0</v>
      </c>
      <c r="N346" s="168">
        <f>VLOOKUP($A$1,'GLOBAL INVOICE REGISTER'!$C346:$P830,14,FALSE)</f>
        <v>0</v>
      </c>
      <c r="O346">
        <f>VLOOKUP($A$1,'GLOBAL INVOICE REGISTER'!$C346:$Q830,15,FALSE)</f>
        <v>0</v>
      </c>
    </row>
    <row r="347" spans="1:15" x14ac:dyDescent="0.35">
      <c r="A347" t="str">
        <f>VLOOKUP($A$1,'GLOBAL INVOICE REGISTER'!C347:P831,1,FALSE)</f>
        <v>CERISE</v>
      </c>
      <c r="B347" t="str">
        <f>VLOOKUP($A$1,'GLOBAL INVOICE REGISTER'!C347:P831,2,FALSE)</f>
        <v>2016-10-011</v>
      </c>
      <c r="C347" t="str">
        <f>VLOOKUP($A$1,'GLOBAL INVOICE REGISTER'!$C347:$P831,3,FALSE)</f>
        <v>XAF</v>
      </c>
      <c r="D347" s="167">
        <f>VLOOKUP($A$1,'GLOBAL INVOICE REGISTER'!$C347:$P831,4,FALSE)</f>
        <v>439591.31</v>
      </c>
      <c r="E347" s="168">
        <f>VLOOKUP($A$1,'GLOBAL INVOICE REGISTER'!$C347:$P831,5,FALSE)</f>
        <v>42641</v>
      </c>
      <c r="F347" s="168">
        <f>VLOOKUP($A$1,'GLOBAL INVOICE REGISTER'!$C347:$P831,6,FALSE)</f>
        <v>42701</v>
      </c>
      <c r="G347">
        <f>VLOOKUP($A$1,'GLOBAL INVOICE REGISTER'!$C347:$P831,7,FALSE)</f>
        <v>0</v>
      </c>
      <c r="H347" s="168">
        <f>VLOOKUP($A$1,'GLOBAL INVOICE REGISTER'!$C347:$P831,8,FALSE)</f>
        <v>0</v>
      </c>
      <c r="I347" t="str">
        <f>VLOOKUP($A$1,'GLOBAL INVOICE REGISTER'!$C347:$P831,9,FALSE)</f>
        <v>XAF</v>
      </c>
      <c r="J347" s="167">
        <f>VLOOKUP($A$1,'GLOBAL INVOICE REGISTER'!$C347:$P831,10,FALSE)</f>
        <v>0</v>
      </c>
      <c r="K347" s="167">
        <f>VLOOKUP($A$1,'GLOBAL INVOICE REGISTER'!$C347:$P831,11,FALSE)</f>
        <v>0</v>
      </c>
      <c r="L347" s="167">
        <f>VLOOKUP($A$1,'GLOBAL INVOICE REGISTER'!$C347:$P831,12,FALSE)</f>
        <v>0</v>
      </c>
      <c r="M347" s="167">
        <f>VLOOKUP($A$1,'GLOBAL INVOICE REGISTER'!$C347:$P831,13,FALSE)</f>
        <v>0</v>
      </c>
      <c r="N347" s="168">
        <f>VLOOKUP($A$1,'GLOBAL INVOICE REGISTER'!$C347:$P831,14,FALSE)</f>
        <v>0</v>
      </c>
      <c r="O347">
        <f>VLOOKUP($A$1,'GLOBAL INVOICE REGISTER'!$C347:$Q831,15,FALSE)</f>
        <v>0</v>
      </c>
    </row>
    <row r="348" spans="1:15" x14ac:dyDescent="0.35">
      <c r="A348" t="str">
        <f>VLOOKUP($A$1,'GLOBAL INVOICE REGISTER'!C348:P832,1,FALSE)</f>
        <v>CERISE</v>
      </c>
      <c r="B348" t="str">
        <f>VLOOKUP($A$1,'GLOBAL INVOICE REGISTER'!C348:P832,2,FALSE)</f>
        <v>2016-10-012</v>
      </c>
      <c r="C348" t="str">
        <f>VLOOKUP($A$1,'GLOBAL INVOICE REGISTER'!$C348:$P832,3,FALSE)</f>
        <v>XAF</v>
      </c>
      <c r="D348" s="167">
        <f>VLOOKUP($A$1,'GLOBAL INVOICE REGISTER'!$C348:$P832,4,FALSE)</f>
        <v>739001.26</v>
      </c>
      <c r="E348" s="168">
        <f>VLOOKUP($A$1,'GLOBAL INVOICE REGISTER'!$C348:$P832,5,FALSE)</f>
        <v>42641</v>
      </c>
      <c r="F348" s="168">
        <f>VLOOKUP($A$1,'GLOBAL INVOICE REGISTER'!$C348:$P832,6,FALSE)</f>
        <v>42701</v>
      </c>
      <c r="G348">
        <f>VLOOKUP($A$1,'GLOBAL INVOICE REGISTER'!$C348:$P832,7,FALSE)</f>
        <v>0</v>
      </c>
      <c r="H348" s="168">
        <f>VLOOKUP($A$1,'GLOBAL INVOICE REGISTER'!$C348:$P832,8,FALSE)</f>
        <v>0</v>
      </c>
      <c r="I348" t="str">
        <f>VLOOKUP($A$1,'GLOBAL INVOICE REGISTER'!$C348:$P832,9,FALSE)</f>
        <v>XAF</v>
      </c>
      <c r="J348" s="167">
        <f>VLOOKUP($A$1,'GLOBAL INVOICE REGISTER'!$C348:$P832,10,FALSE)</f>
        <v>0</v>
      </c>
      <c r="K348" s="167">
        <f>VLOOKUP($A$1,'GLOBAL INVOICE REGISTER'!$C348:$P832,11,FALSE)</f>
        <v>0</v>
      </c>
      <c r="L348" s="167">
        <f>VLOOKUP($A$1,'GLOBAL INVOICE REGISTER'!$C348:$P832,12,FALSE)</f>
        <v>0</v>
      </c>
      <c r="M348" s="167">
        <f>VLOOKUP($A$1,'GLOBAL INVOICE REGISTER'!$C348:$P832,13,FALSE)</f>
        <v>0</v>
      </c>
      <c r="N348" s="168">
        <f>VLOOKUP($A$1,'GLOBAL INVOICE REGISTER'!$C348:$P832,14,FALSE)</f>
        <v>0</v>
      </c>
      <c r="O348">
        <f>VLOOKUP($A$1,'GLOBAL INVOICE REGISTER'!$C348:$Q832,15,FALSE)</f>
        <v>0</v>
      </c>
    </row>
    <row r="349" spans="1:15" x14ac:dyDescent="0.35">
      <c r="A349" t="e">
        <f>VLOOKUP($A$1,'GLOBAL INVOICE REGISTER'!C349:P833,1,FALSE)</f>
        <v>#N/A</v>
      </c>
      <c r="B349" t="e">
        <f>VLOOKUP($A$1,'GLOBAL INVOICE REGISTER'!C349:P833,2,FALSE)</f>
        <v>#N/A</v>
      </c>
      <c r="C349" t="e">
        <f>VLOOKUP($A$1,'GLOBAL INVOICE REGISTER'!$C349:$P833,3,FALSE)</f>
        <v>#N/A</v>
      </c>
      <c r="D349" s="167" t="e">
        <f>VLOOKUP($A$1,'GLOBAL INVOICE REGISTER'!$C349:$P833,4,FALSE)</f>
        <v>#N/A</v>
      </c>
      <c r="E349" s="168" t="e">
        <f>VLOOKUP($A$1,'GLOBAL INVOICE REGISTER'!$C349:$P833,5,FALSE)</f>
        <v>#N/A</v>
      </c>
      <c r="F349" s="168" t="e">
        <f>VLOOKUP($A$1,'GLOBAL INVOICE REGISTER'!$C349:$P833,6,FALSE)</f>
        <v>#N/A</v>
      </c>
      <c r="G349" t="e">
        <f>VLOOKUP($A$1,'GLOBAL INVOICE REGISTER'!$C349:$P833,7,FALSE)</f>
        <v>#N/A</v>
      </c>
      <c r="H349" s="168" t="e">
        <f>VLOOKUP($A$1,'GLOBAL INVOICE REGISTER'!$C349:$P833,8,FALSE)</f>
        <v>#N/A</v>
      </c>
      <c r="I349" t="e">
        <f>VLOOKUP($A$1,'GLOBAL INVOICE REGISTER'!$C349:$P833,9,FALSE)</f>
        <v>#N/A</v>
      </c>
      <c r="J349" s="167" t="e">
        <f>VLOOKUP($A$1,'GLOBAL INVOICE REGISTER'!$C349:$P833,10,FALSE)</f>
        <v>#N/A</v>
      </c>
      <c r="K349" s="167" t="e">
        <f>VLOOKUP($A$1,'GLOBAL INVOICE REGISTER'!$C349:$P833,11,FALSE)</f>
        <v>#N/A</v>
      </c>
      <c r="L349" s="167" t="e">
        <f>VLOOKUP($A$1,'GLOBAL INVOICE REGISTER'!$C349:$P833,12,FALSE)</f>
        <v>#N/A</v>
      </c>
      <c r="M349" s="167" t="e">
        <f>VLOOKUP($A$1,'GLOBAL INVOICE REGISTER'!$C349:$P833,13,FALSE)</f>
        <v>#N/A</v>
      </c>
      <c r="N349" s="168" t="e">
        <f>VLOOKUP($A$1,'GLOBAL INVOICE REGISTER'!$C349:$P833,14,FALSE)</f>
        <v>#N/A</v>
      </c>
      <c r="O349" t="e">
        <f>VLOOKUP($A$1,'GLOBAL INVOICE REGISTER'!$C349:$Q833,15,FALSE)</f>
        <v>#N/A</v>
      </c>
    </row>
    <row r="350" spans="1:15" x14ac:dyDescent="0.35">
      <c r="A350" t="e">
        <f>VLOOKUP($A$1,'GLOBAL INVOICE REGISTER'!C350:P834,1,FALSE)</f>
        <v>#N/A</v>
      </c>
      <c r="B350" t="e">
        <f>VLOOKUP($A$1,'GLOBAL INVOICE REGISTER'!C350:P834,2,FALSE)</f>
        <v>#N/A</v>
      </c>
      <c r="C350" t="e">
        <f>VLOOKUP($A$1,'GLOBAL INVOICE REGISTER'!$C350:$P834,3,FALSE)</f>
        <v>#N/A</v>
      </c>
      <c r="D350" s="167" t="e">
        <f>VLOOKUP($A$1,'GLOBAL INVOICE REGISTER'!$C350:$P834,4,FALSE)</f>
        <v>#N/A</v>
      </c>
      <c r="E350" s="168" t="e">
        <f>VLOOKUP($A$1,'GLOBAL INVOICE REGISTER'!$C350:$P834,5,FALSE)</f>
        <v>#N/A</v>
      </c>
      <c r="F350" s="168" t="e">
        <f>VLOOKUP($A$1,'GLOBAL INVOICE REGISTER'!$C350:$P834,6,FALSE)</f>
        <v>#N/A</v>
      </c>
      <c r="G350" t="e">
        <f>VLOOKUP($A$1,'GLOBAL INVOICE REGISTER'!$C350:$P834,7,FALSE)</f>
        <v>#N/A</v>
      </c>
      <c r="H350" s="168" t="e">
        <f>VLOOKUP($A$1,'GLOBAL INVOICE REGISTER'!$C350:$P834,8,FALSE)</f>
        <v>#N/A</v>
      </c>
      <c r="I350" t="e">
        <f>VLOOKUP($A$1,'GLOBAL INVOICE REGISTER'!$C350:$P834,9,FALSE)</f>
        <v>#N/A</v>
      </c>
      <c r="J350" s="167" t="e">
        <f>VLOOKUP($A$1,'GLOBAL INVOICE REGISTER'!$C350:$P834,10,FALSE)</f>
        <v>#N/A</v>
      </c>
      <c r="K350" s="167" t="e">
        <f>VLOOKUP($A$1,'GLOBAL INVOICE REGISTER'!$C350:$P834,11,FALSE)</f>
        <v>#N/A</v>
      </c>
      <c r="L350" s="167" t="e">
        <f>VLOOKUP($A$1,'GLOBAL INVOICE REGISTER'!$C350:$P834,12,FALSE)</f>
        <v>#N/A</v>
      </c>
      <c r="M350" s="167" t="e">
        <f>VLOOKUP($A$1,'GLOBAL INVOICE REGISTER'!$C350:$P834,13,FALSE)</f>
        <v>#N/A</v>
      </c>
      <c r="N350" s="168" t="e">
        <f>VLOOKUP($A$1,'GLOBAL INVOICE REGISTER'!$C350:$P834,14,FALSE)</f>
        <v>#N/A</v>
      </c>
      <c r="O350" t="e">
        <f>VLOOKUP($A$1,'GLOBAL INVOICE REGISTER'!$C350:$Q834,15,FALSE)</f>
        <v>#N/A</v>
      </c>
    </row>
    <row r="351" spans="1:15" x14ac:dyDescent="0.35">
      <c r="A351" t="e">
        <f>VLOOKUP($A$1,'GLOBAL INVOICE REGISTER'!C351:P835,1,FALSE)</f>
        <v>#N/A</v>
      </c>
      <c r="B351" t="e">
        <f>VLOOKUP($A$1,'GLOBAL INVOICE REGISTER'!C351:P835,2,FALSE)</f>
        <v>#N/A</v>
      </c>
      <c r="C351" t="e">
        <f>VLOOKUP($A$1,'GLOBAL INVOICE REGISTER'!$C351:$P835,3,FALSE)</f>
        <v>#N/A</v>
      </c>
      <c r="D351" s="167" t="e">
        <f>VLOOKUP($A$1,'GLOBAL INVOICE REGISTER'!$C351:$P835,4,FALSE)</f>
        <v>#N/A</v>
      </c>
      <c r="E351" s="168" t="e">
        <f>VLOOKUP($A$1,'GLOBAL INVOICE REGISTER'!$C351:$P835,5,FALSE)</f>
        <v>#N/A</v>
      </c>
      <c r="F351" s="168" t="e">
        <f>VLOOKUP($A$1,'GLOBAL INVOICE REGISTER'!$C351:$P835,6,FALSE)</f>
        <v>#N/A</v>
      </c>
      <c r="G351" t="e">
        <f>VLOOKUP($A$1,'GLOBAL INVOICE REGISTER'!$C351:$P835,7,FALSE)</f>
        <v>#N/A</v>
      </c>
      <c r="H351" s="168" t="e">
        <f>VLOOKUP($A$1,'GLOBAL INVOICE REGISTER'!$C351:$P835,8,FALSE)</f>
        <v>#N/A</v>
      </c>
      <c r="I351" t="e">
        <f>VLOOKUP($A$1,'GLOBAL INVOICE REGISTER'!$C351:$P835,9,FALSE)</f>
        <v>#N/A</v>
      </c>
      <c r="J351" s="167" t="e">
        <f>VLOOKUP($A$1,'GLOBAL INVOICE REGISTER'!$C351:$P835,10,FALSE)</f>
        <v>#N/A</v>
      </c>
      <c r="K351" s="167" t="e">
        <f>VLOOKUP($A$1,'GLOBAL INVOICE REGISTER'!$C351:$P835,11,FALSE)</f>
        <v>#N/A</v>
      </c>
      <c r="L351" s="167" t="e">
        <f>VLOOKUP($A$1,'GLOBAL INVOICE REGISTER'!$C351:$P835,12,FALSE)</f>
        <v>#N/A</v>
      </c>
      <c r="M351" s="167" t="e">
        <f>VLOOKUP($A$1,'GLOBAL INVOICE REGISTER'!$C351:$P835,13,FALSE)</f>
        <v>#N/A</v>
      </c>
      <c r="N351" s="168" t="e">
        <f>VLOOKUP($A$1,'GLOBAL INVOICE REGISTER'!$C351:$P835,14,FALSE)</f>
        <v>#N/A</v>
      </c>
      <c r="O351" t="e">
        <f>VLOOKUP($A$1,'GLOBAL INVOICE REGISTER'!$C351:$Q835,15,FALSE)</f>
        <v>#N/A</v>
      </c>
    </row>
    <row r="352" spans="1:15" x14ac:dyDescent="0.35">
      <c r="A352" t="e">
        <f>VLOOKUP($A$1,'GLOBAL INVOICE REGISTER'!C352:P836,1,FALSE)</f>
        <v>#N/A</v>
      </c>
      <c r="B352" t="e">
        <f>VLOOKUP($A$1,'GLOBAL INVOICE REGISTER'!C352:P836,2,FALSE)</f>
        <v>#N/A</v>
      </c>
      <c r="C352" t="e">
        <f>VLOOKUP($A$1,'GLOBAL INVOICE REGISTER'!$C352:$P836,3,FALSE)</f>
        <v>#N/A</v>
      </c>
      <c r="D352" s="167" t="e">
        <f>VLOOKUP($A$1,'GLOBAL INVOICE REGISTER'!$C352:$P836,4,FALSE)</f>
        <v>#N/A</v>
      </c>
      <c r="E352" s="168" t="e">
        <f>VLOOKUP($A$1,'GLOBAL INVOICE REGISTER'!$C352:$P836,5,FALSE)</f>
        <v>#N/A</v>
      </c>
      <c r="F352" s="168" t="e">
        <f>VLOOKUP($A$1,'GLOBAL INVOICE REGISTER'!$C352:$P836,6,FALSE)</f>
        <v>#N/A</v>
      </c>
      <c r="G352" t="e">
        <f>VLOOKUP($A$1,'GLOBAL INVOICE REGISTER'!$C352:$P836,7,FALSE)</f>
        <v>#N/A</v>
      </c>
      <c r="H352" s="168" t="e">
        <f>VLOOKUP($A$1,'GLOBAL INVOICE REGISTER'!$C352:$P836,8,FALSE)</f>
        <v>#N/A</v>
      </c>
      <c r="I352" t="e">
        <f>VLOOKUP($A$1,'GLOBAL INVOICE REGISTER'!$C352:$P836,9,FALSE)</f>
        <v>#N/A</v>
      </c>
      <c r="J352" s="167" t="e">
        <f>VLOOKUP($A$1,'GLOBAL INVOICE REGISTER'!$C352:$P836,10,FALSE)</f>
        <v>#N/A</v>
      </c>
      <c r="K352" s="167" t="e">
        <f>VLOOKUP($A$1,'GLOBAL INVOICE REGISTER'!$C352:$P836,11,FALSE)</f>
        <v>#N/A</v>
      </c>
      <c r="L352" s="167" t="e">
        <f>VLOOKUP($A$1,'GLOBAL INVOICE REGISTER'!$C352:$P836,12,FALSE)</f>
        <v>#N/A</v>
      </c>
      <c r="M352" s="167" t="e">
        <f>VLOOKUP($A$1,'GLOBAL INVOICE REGISTER'!$C352:$P836,13,FALSE)</f>
        <v>#N/A</v>
      </c>
      <c r="N352" s="168" t="e">
        <f>VLOOKUP($A$1,'GLOBAL INVOICE REGISTER'!$C352:$P836,14,FALSE)</f>
        <v>#N/A</v>
      </c>
      <c r="O352" t="e">
        <f>VLOOKUP($A$1,'GLOBAL INVOICE REGISTER'!$C352:$Q836,15,FALSE)</f>
        <v>#N/A</v>
      </c>
    </row>
    <row r="353" spans="1:15" x14ac:dyDescent="0.35">
      <c r="A353" t="e">
        <f>VLOOKUP($A$1,'GLOBAL INVOICE REGISTER'!C353:P837,1,FALSE)</f>
        <v>#N/A</v>
      </c>
      <c r="B353" t="e">
        <f>VLOOKUP($A$1,'GLOBAL INVOICE REGISTER'!C353:P837,2,FALSE)</f>
        <v>#N/A</v>
      </c>
      <c r="C353" t="e">
        <f>VLOOKUP($A$1,'GLOBAL INVOICE REGISTER'!$C353:$P837,3,FALSE)</f>
        <v>#N/A</v>
      </c>
      <c r="D353" s="167" t="e">
        <f>VLOOKUP($A$1,'GLOBAL INVOICE REGISTER'!$C353:$P837,4,FALSE)</f>
        <v>#N/A</v>
      </c>
      <c r="E353" s="168" t="e">
        <f>VLOOKUP($A$1,'GLOBAL INVOICE REGISTER'!$C353:$P837,5,FALSE)</f>
        <v>#N/A</v>
      </c>
      <c r="F353" s="168" t="e">
        <f>VLOOKUP($A$1,'GLOBAL INVOICE REGISTER'!$C353:$P837,6,FALSE)</f>
        <v>#N/A</v>
      </c>
      <c r="G353" t="e">
        <f>VLOOKUP($A$1,'GLOBAL INVOICE REGISTER'!$C353:$P837,7,FALSE)</f>
        <v>#N/A</v>
      </c>
      <c r="H353" s="168" t="e">
        <f>VLOOKUP($A$1,'GLOBAL INVOICE REGISTER'!$C353:$P837,8,FALSE)</f>
        <v>#N/A</v>
      </c>
      <c r="I353" t="e">
        <f>VLOOKUP($A$1,'GLOBAL INVOICE REGISTER'!$C353:$P837,9,FALSE)</f>
        <v>#N/A</v>
      </c>
      <c r="J353" s="167" t="e">
        <f>VLOOKUP($A$1,'GLOBAL INVOICE REGISTER'!$C353:$P837,10,FALSE)</f>
        <v>#N/A</v>
      </c>
      <c r="K353" s="167" t="e">
        <f>VLOOKUP($A$1,'GLOBAL INVOICE REGISTER'!$C353:$P837,11,FALSE)</f>
        <v>#N/A</v>
      </c>
      <c r="L353" s="167" t="e">
        <f>VLOOKUP($A$1,'GLOBAL INVOICE REGISTER'!$C353:$P837,12,FALSE)</f>
        <v>#N/A</v>
      </c>
      <c r="M353" s="167" t="e">
        <f>VLOOKUP($A$1,'GLOBAL INVOICE REGISTER'!$C353:$P837,13,FALSE)</f>
        <v>#N/A</v>
      </c>
      <c r="N353" s="168" t="e">
        <f>VLOOKUP($A$1,'GLOBAL INVOICE REGISTER'!$C353:$P837,14,FALSE)</f>
        <v>#N/A</v>
      </c>
      <c r="O353" t="e">
        <f>VLOOKUP($A$1,'GLOBAL INVOICE REGISTER'!$C353:$Q837,15,FALSE)</f>
        <v>#N/A</v>
      </c>
    </row>
    <row r="354" spans="1:15" x14ac:dyDescent="0.35">
      <c r="A354" t="e">
        <f>VLOOKUP($A$1,'GLOBAL INVOICE REGISTER'!C354:P838,1,FALSE)</f>
        <v>#N/A</v>
      </c>
      <c r="B354" t="e">
        <f>VLOOKUP($A$1,'GLOBAL INVOICE REGISTER'!C354:P838,2,FALSE)</f>
        <v>#N/A</v>
      </c>
      <c r="C354" t="e">
        <f>VLOOKUP($A$1,'GLOBAL INVOICE REGISTER'!$C354:$P838,3,FALSE)</f>
        <v>#N/A</v>
      </c>
      <c r="D354" s="167" t="e">
        <f>VLOOKUP($A$1,'GLOBAL INVOICE REGISTER'!$C354:$P838,4,FALSE)</f>
        <v>#N/A</v>
      </c>
      <c r="E354" s="168" t="e">
        <f>VLOOKUP($A$1,'GLOBAL INVOICE REGISTER'!$C354:$P838,5,FALSE)</f>
        <v>#N/A</v>
      </c>
      <c r="F354" s="168" t="e">
        <f>VLOOKUP($A$1,'GLOBAL INVOICE REGISTER'!$C354:$P838,6,FALSE)</f>
        <v>#N/A</v>
      </c>
      <c r="G354" t="e">
        <f>VLOOKUP($A$1,'GLOBAL INVOICE REGISTER'!$C354:$P838,7,FALSE)</f>
        <v>#N/A</v>
      </c>
      <c r="H354" s="168" t="e">
        <f>VLOOKUP($A$1,'GLOBAL INVOICE REGISTER'!$C354:$P838,8,FALSE)</f>
        <v>#N/A</v>
      </c>
      <c r="I354" t="e">
        <f>VLOOKUP($A$1,'GLOBAL INVOICE REGISTER'!$C354:$P838,9,FALSE)</f>
        <v>#N/A</v>
      </c>
      <c r="J354" s="167" t="e">
        <f>VLOOKUP($A$1,'GLOBAL INVOICE REGISTER'!$C354:$P838,10,FALSE)</f>
        <v>#N/A</v>
      </c>
      <c r="K354" s="167" t="e">
        <f>VLOOKUP($A$1,'GLOBAL INVOICE REGISTER'!$C354:$P838,11,FALSE)</f>
        <v>#N/A</v>
      </c>
      <c r="L354" s="167" t="e">
        <f>VLOOKUP($A$1,'GLOBAL INVOICE REGISTER'!$C354:$P838,12,FALSE)</f>
        <v>#N/A</v>
      </c>
      <c r="M354" s="167" t="e">
        <f>VLOOKUP($A$1,'GLOBAL INVOICE REGISTER'!$C354:$P838,13,FALSE)</f>
        <v>#N/A</v>
      </c>
      <c r="N354" s="168" t="e">
        <f>VLOOKUP($A$1,'GLOBAL INVOICE REGISTER'!$C354:$P838,14,FALSE)</f>
        <v>#N/A</v>
      </c>
      <c r="O354" t="e">
        <f>VLOOKUP($A$1,'GLOBAL INVOICE REGISTER'!$C354:$Q838,15,FALSE)</f>
        <v>#N/A</v>
      </c>
    </row>
    <row r="355" spans="1:15" x14ac:dyDescent="0.35">
      <c r="A355" t="e">
        <f>VLOOKUP($A$1,'GLOBAL INVOICE REGISTER'!C355:P839,1,FALSE)</f>
        <v>#N/A</v>
      </c>
      <c r="B355" t="e">
        <f>VLOOKUP($A$1,'GLOBAL INVOICE REGISTER'!C355:P839,2,FALSE)</f>
        <v>#N/A</v>
      </c>
      <c r="C355" t="e">
        <f>VLOOKUP($A$1,'GLOBAL INVOICE REGISTER'!$C355:$P839,3,FALSE)</f>
        <v>#N/A</v>
      </c>
      <c r="D355" s="167" t="e">
        <f>VLOOKUP($A$1,'GLOBAL INVOICE REGISTER'!$C355:$P839,4,FALSE)</f>
        <v>#N/A</v>
      </c>
      <c r="E355" s="168" t="e">
        <f>VLOOKUP($A$1,'GLOBAL INVOICE REGISTER'!$C355:$P839,5,FALSE)</f>
        <v>#N/A</v>
      </c>
      <c r="F355" s="168" t="e">
        <f>VLOOKUP($A$1,'GLOBAL INVOICE REGISTER'!$C355:$P839,6,FALSE)</f>
        <v>#N/A</v>
      </c>
      <c r="G355" t="e">
        <f>VLOOKUP($A$1,'GLOBAL INVOICE REGISTER'!$C355:$P839,7,FALSE)</f>
        <v>#N/A</v>
      </c>
      <c r="H355" s="168" t="e">
        <f>VLOOKUP($A$1,'GLOBAL INVOICE REGISTER'!$C355:$P839,8,FALSE)</f>
        <v>#N/A</v>
      </c>
      <c r="I355" t="e">
        <f>VLOOKUP($A$1,'GLOBAL INVOICE REGISTER'!$C355:$P839,9,FALSE)</f>
        <v>#N/A</v>
      </c>
      <c r="J355" s="167" t="e">
        <f>VLOOKUP($A$1,'GLOBAL INVOICE REGISTER'!$C355:$P839,10,FALSE)</f>
        <v>#N/A</v>
      </c>
      <c r="K355" s="167" t="e">
        <f>VLOOKUP($A$1,'GLOBAL INVOICE REGISTER'!$C355:$P839,11,FALSE)</f>
        <v>#N/A</v>
      </c>
      <c r="L355" s="167" t="e">
        <f>VLOOKUP($A$1,'GLOBAL INVOICE REGISTER'!$C355:$P839,12,FALSE)</f>
        <v>#N/A</v>
      </c>
      <c r="M355" s="167" t="e">
        <f>VLOOKUP($A$1,'GLOBAL INVOICE REGISTER'!$C355:$P839,13,FALSE)</f>
        <v>#N/A</v>
      </c>
      <c r="N355" s="168" t="e">
        <f>VLOOKUP($A$1,'GLOBAL INVOICE REGISTER'!$C355:$P839,14,FALSE)</f>
        <v>#N/A</v>
      </c>
      <c r="O355" t="e">
        <f>VLOOKUP($A$1,'GLOBAL INVOICE REGISTER'!$C355:$Q839,15,FALSE)</f>
        <v>#N/A</v>
      </c>
    </row>
    <row r="356" spans="1:15" x14ac:dyDescent="0.35">
      <c r="A356" t="e">
        <f>VLOOKUP($A$1,'GLOBAL INVOICE REGISTER'!C356:P840,1,FALSE)</f>
        <v>#N/A</v>
      </c>
      <c r="B356" t="e">
        <f>VLOOKUP($A$1,'GLOBAL INVOICE REGISTER'!C356:P840,2,FALSE)</f>
        <v>#N/A</v>
      </c>
      <c r="C356" t="e">
        <f>VLOOKUP($A$1,'GLOBAL INVOICE REGISTER'!$C356:$P840,3,FALSE)</f>
        <v>#N/A</v>
      </c>
      <c r="D356" s="167" t="e">
        <f>VLOOKUP($A$1,'GLOBAL INVOICE REGISTER'!$C356:$P840,4,FALSE)</f>
        <v>#N/A</v>
      </c>
      <c r="E356" s="168" t="e">
        <f>VLOOKUP($A$1,'GLOBAL INVOICE REGISTER'!$C356:$P840,5,FALSE)</f>
        <v>#N/A</v>
      </c>
      <c r="F356" s="168" t="e">
        <f>VLOOKUP($A$1,'GLOBAL INVOICE REGISTER'!$C356:$P840,6,FALSE)</f>
        <v>#N/A</v>
      </c>
      <c r="G356" t="e">
        <f>VLOOKUP($A$1,'GLOBAL INVOICE REGISTER'!$C356:$P840,7,FALSE)</f>
        <v>#N/A</v>
      </c>
      <c r="H356" s="168" t="e">
        <f>VLOOKUP($A$1,'GLOBAL INVOICE REGISTER'!$C356:$P840,8,FALSE)</f>
        <v>#N/A</v>
      </c>
      <c r="I356" t="e">
        <f>VLOOKUP($A$1,'GLOBAL INVOICE REGISTER'!$C356:$P840,9,FALSE)</f>
        <v>#N/A</v>
      </c>
      <c r="J356" s="167" t="e">
        <f>VLOOKUP($A$1,'GLOBAL INVOICE REGISTER'!$C356:$P840,10,FALSE)</f>
        <v>#N/A</v>
      </c>
      <c r="K356" s="167" t="e">
        <f>VLOOKUP($A$1,'GLOBAL INVOICE REGISTER'!$C356:$P840,11,FALSE)</f>
        <v>#N/A</v>
      </c>
      <c r="L356" s="167" t="e">
        <f>VLOOKUP($A$1,'GLOBAL INVOICE REGISTER'!$C356:$P840,12,FALSE)</f>
        <v>#N/A</v>
      </c>
      <c r="M356" s="167" t="e">
        <f>VLOOKUP($A$1,'GLOBAL INVOICE REGISTER'!$C356:$P840,13,FALSE)</f>
        <v>#N/A</v>
      </c>
      <c r="N356" s="168" t="e">
        <f>VLOOKUP($A$1,'GLOBAL INVOICE REGISTER'!$C356:$P840,14,FALSE)</f>
        <v>#N/A</v>
      </c>
      <c r="O356" t="e">
        <f>VLOOKUP($A$1,'GLOBAL INVOICE REGISTER'!$C356:$Q840,15,FALSE)</f>
        <v>#N/A</v>
      </c>
    </row>
    <row r="357" spans="1:15" x14ac:dyDescent="0.35">
      <c r="A357" t="e">
        <f>VLOOKUP($A$1,'GLOBAL INVOICE REGISTER'!C357:P841,1,FALSE)</f>
        <v>#N/A</v>
      </c>
      <c r="B357" t="e">
        <f>VLOOKUP($A$1,'GLOBAL INVOICE REGISTER'!C357:P841,2,FALSE)</f>
        <v>#N/A</v>
      </c>
      <c r="C357" t="e">
        <f>VLOOKUP($A$1,'GLOBAL INVOICE REGISTER'!$C357:$P841,3,FALSE)</f>
        <v>#N/A</v>
      </c>
      <c r="D357" s="167" t="e">
        <f>VLOOKUP($A$1,'GLOBAL INVOICE REGISTER'!$C357:$P841,4,FALSE)</f>
        <v>#N/A</v>
      </c>
      <c r="E357" s="168" t="e">
        <f>VLOOKUP($A$1,'GLOBAL INVOICE REGISTER'!$C357:$P841,5,FALSE)</f>
        <v>#N/A</v>
      </c>
      <c r="F357" s="168" t="e">
        <f>VLOOKUP($A$1,'GLOBAL INVOICE REGISTER'!$C357:$P841,6,FALSE)</f>
        <v>#N/A</v>
      </c>
      <c r="G357" t="e">
        <f>VLOOKUP($A$1,'GLOBAL INVOICE REGISTER'!$C357:$P841,7,FALSE)</f>
        <v>#N/A</v>
      </c>
      <c r="H357" s="168" t="e">
        <f>VLOOKUP($A$1,'GLOBAL INVOICE REGISTER'!$C357:$P841,8,FALSE)</f>
        <v>#N/A</v>
      </c>
      <c r="I357" t="e">
        <f>VLOOKUP($A$1,'GLOBAL INVOICE REGISTER'!$C357:$P841,9,FALSE)</f>
        <v>#N/A</v>
      </c>
      <c r="J357" s="167" t="e">
        <f>VLOOKUP($A$1,'GLOBAL INVOICE REGISTER'!$C357:$P841,10,FALSE)</f>
        <v>#N/A</v>
      </c>
      <c r="K357" s="167" t="e">
        <f>VLOOKUP($A$1,'GLOBAL INVOICE REGISTER'!$C357:$P841,11,FALSE)</f>
        <v>#N/A</v>
      </c>
      <c r="L357" s="167" t="e">
        <f>VLOOKUP($A$1,'GLOBAL INVOICE REGISTER'!$C357:$P841,12,FALSE)</f>
        <v>#N/A</v>
      </c>
      <c r="M357" s="167" t="e">
        <f>VLOOKUP($A$1,'GLOBAL INVOICE REGISTER'!$C357:$P841,13,FALSE)</f>
        <v>#N/A</v>
      </c>
      <c r="N357" s="168" t="e">
        <f>VLOOKUP($A$1,'GLOBAL INVOICE REGISTER'!$C357:$P841,14,FALSE)</f>
        <v>#N/A</v>
      </c>
      <c r="O357" t="e">
        <f>VLOOKUP($A$1,'GLOBAL INVOICE REGISTER'!$C357:$Q841,15,FALSE)</f>
        <v>#N/A</v>
      </c>
    </row>
    <row r="358" spans="1:15" x14ac:dyDescent="0.35">
      <c r="A358" t="e">
        <f>VLOOKUP($A$1,'GLOBAL INVOICE REGISTER'!C358:P842,1,FALSE)</f>
        <v>#N/A</v>
      </c>
      <c r="B358" t="e">
        <f>VLOOKUP($A$1,'GLOBAL INVOICE REGISTER'!C358:P842,2,FALSE)</f>
        <v>#N/A</v>
      </c>
      <c r="C358" t="e">
        <f>VLOOKUP($A$1,'GLOBAL INVOICE REGISTER'!$C358:$P842,3,FALSE)</f>
        <v>#N/A</v>
      </c>
      <c r="D358" s="167" t="e">
        <f>VLOOKUP($A$1,'GLOBAL INVOICE REGISTER'!$C358:$P842,4,FALSE)</f>
        <v>#N/A</v>
      </c>
      <c r="E358" s="168" t="e">
        <f>VLOOKUP($A$1,'GLOBAL INVOICE REGISTER'!$C358:$P842,5,FALSE)</f>
        <v>#N/A</v>
      </c>
      <c r="F358" s="168" t="e">
        <f>VLOOKUP($A$1,'GLOBAL INVOICE REGISTER'!$C358:$P842,6,FALSE)</f>
        <v>#N/A</v>
      </c>
      <c r="G358" t="e">
        <f>VLOOKUP($A$1,'GLOBAL INVOICE REGISTER'!$C358:$P842,7,FALSE)</f>
        <v>#N/A</v>
      </c>
      <c r="H358" s="168" t="e">
        <f>VLOOKUP($A$1,'GLOBAL INVOICE REGISTER'!$C358:$P842,8,FALSE)</f>
        <v>#N/A</v>
      </c>
      <c r="I358" t="e">
        <f>VLOOKUP($A$1,'GLOBAL INVOICE REGISTER'!$C358:$P842,9,FALSE)</f>
        <v>#N/A</v>
      </c>
      <c r="J358" s="167" t="e">
        <f>VLOOKUP($A$1,'GLOBAL INVOICE REGISTER'!$C358:$P842,10,FALSE)</f>
        <v>#N/A</v>
      </c>
      <c r="K358" s="167" t="e">
        <f>VLOOKUP($A$1,'GLOBAL INVOICE REGISTER'!$C358:$P842,11,FALSE)</f>
        <v>#N/A</v>
      </c>
      <c r="L358" s="167" t="e">
        <f>VLOOKUP($A$1,'GLOBAL INVOICE REGISTER'!$C358:$P842,12,FALSE)</f>
        <v>#N/A</v>
      </c>
      <c r="M358" s="167" t="e">
        <f>VLOOKUP($A$1,'GLOBAL INVOICE REGISTER'!$C358:$P842,13,FALSE)</f>
        <v>#N/A</v>
      </c>
      <c r="N358" s="168" t="e">
        <f>VLOOKUP($A$1,'GLOBAL INVOICE REGISTER'!$C358:$P842,14,FALSE)</f>
        <v>#N/A</v>
      </c>
      <c r="O358" t="e">
        <f>VLOOKUP($A$1,'GLOBAL INVOICE REGISTER'!$C358:$Q842,15,FALSE)</f>
        <v>#N/A</v>
      </c>
    </row>
    <row r="359" spans="1:15" x14ac:dyDescent="0.35">
      <c r="A359" t="e">
        <f>VLOOKUP($A$1,'GLOBAL INVOICE REGISTER'!C359:P843,1,FALSE)</f>
        <v>#N/A</v>
      </c>
      <c r="B359" t="e">
        <f>VLOOKUP($A$1,'GLOBAL INVOICE REGISTER'!C359:P843,2,FALSE)</f>
        <v>#N/A</v>
      </c>
      <c r="C359" t="e">
        <f>VLOOKUP($A$1,'GLOBAL INVOICE REGISTER'!$C359:$P843,3,FALSE)</f>
        <v>#N/A</v>
      </c>
      <c r="D359" s="167" t="e">
        <f>VLOOKUP($A$1,'GLOBAL INVOICE REGISTER'!$C359:$P843,4,FALSE)</f>
        <v>#N/A</v>
      </c>
      <c r="E359" s="168" t="e">
        <f>VLOOKUP($A$1,'GLOBAL INVOICE REGISTER'!$C359:$P843,5,FALSE)</f>
        <v>#N/A</v>
      </c>
      <c r="F359" s="168" t="e">
        <f>VLOOKUP($A$1,'GLOBAL INVOICE REGISTER'!$C359:$P843,6,FALSE)</f>
        <v>#N/A</v>
      </c>
      <c r="G359" t="e">
        <f>VLOOKUP($A$1,'GLOBAL INVOICE REGISTER'!$C359:$P843,7,FALSE)</f>
        <v>#N/A</v>
      </c>
      <c r="H359" s="168" t="e">
        <f>VLOOKUP($A$1,'GLOBAL INVOICE REGISTER'!$C359:$P843,8,FALSE)</f>
        <v>#N/A</v>
      </c>
      <c r="I359" t="e">
        <f>VLOOKUP($A$1,'GLOBAL INVOICE REGISTER'!$C359:$P843,9,FALSE)</f>
        <v>#N/A</v>
      </c>
      <c r="J359" s="167" t="e">
        <f>VLOOKUP($A$1,'GLOBAL INVOICE REGISTER'!$C359:$P843,10,FALSE)</f>
        <v>#N/A</v>
      </c>
      <c r="K359" s="167" t="e">
        <f>VLOOKUP($A$1,'GLOBAL INVOICE REGISTER'!$C359:$P843,11,FALSE)</f>
        <v>#N/A</v>
      </c>
      <c r="L359" s="167" t="e">
        <f>VLOOKUP($A$1,'GLOBAL INVOICE REGISTER'!$C359:$P843,12,FALSE)</f>
        <v>#N/A</v>
      </c>
      <c r="M359" s="167" t="e">
        <f>VLOOKUP($A$1,'GLOBAL INVOICE REGISTER'!$C359:$P843,13,FALSE)</f>
        <v>#N/A</v>
      </c>
      <c r="N359" s="168" t="e">
        <f>VLOOKUP($A$1,'GLOBAL INVOICE REGISTER'!$C359:$P843,14,FALSE)</f>
        <v>#N/A</v>
      </c>
      <c r="O359" t="e">
        <f>VLOOKUP($A$1,'GLOBAL INVOICE REGISTER'!$C359:$Q843,15,FALSE)</f>
        <v>#N/A</v>
      </c>
    </row>
    <row r="360" spans="1:15" x14ac:dyDescent="0.35">
      <c r="A360" t="e">
        <f>VLOOKUP($A$1,'GLOBAL INVOICE REGISTER'!C360:P844,1,FALSE)</f>
        <v>#N/A</v>
      </c>
      <c r="B360" t="e">
        <f>VLOOKUP($A$1,'GLOBAL INVOICE REGISTER'!C360:P844,2,FALSE)</f>
        <v>#N/A</v>
      </c>
      <c r="C360" t="e">
        <f>VLOOKUP($A$1,'GLOBAL INVOICE REGISTER'!$C360:$P844,3,FALSE)</f>
        <v>#N/A</v>
      </c>
      <c r="D360" s="167" t="e">
        <f>VLOOKUP($A$1,'GLOBAL INVOICE REGISTER'!$C360:$P844,4,FALSE)</f>
        <v>#N/A</v>
      </c>
      <c r="E360" s="168" t="e">
        <f>VLOOKUP($A$1,'GLOBAL INVOICE REGISTER'!$C360:$P844,5,FALSE)</f>
        <v>#N/A</v>
      </c>
      <c r="F360" s="168" t="e">
        <f>VLOOKUP($A$1,'GLOBAL INVOICE REGISTER'!$C360:$P844,6,FALSE)</f>
        <v>#N/A</v>
      </c>
      <c r="G360" t="e">
        <f>VLOOKUP($A$1,'GLOBAL INVOICE REGISTER'!$C360:$P844,7,FALSE)</f>
        <v>#N/A</v>
      </c>
      <c r="H360" s="168" t="e">
        <f>VLOOKUP($A$1,'GLOBAL INVOICE REGISTER'!$C360:$P844,8,FALSE)</f>
        <v>#N/A</v>
      </c>
      <c r="I360" t="e">
        <f>VLOOKUP($A$1,'GLOBAL INVOICE REGISTER'!$C360:$P844,9,FALSE)</f>
        <v>#N/A</v>
      </c>
      <c r="J360" s="167" t="e">
        <f>VLOOKUP($A$1,'GLOBAL INVOICE REGISTER'!$C360:$P844,10,FALSE)</f>
        <v>#N/A</v>
      </c>
      <c r="K360" s="167" t="e">
        <f>VLOOKUP($A$1,'GLOBAL INVOICE REGISTER'!$C360:$P844,11,FALSE)</f>
        <v>#N/A</v>
      </c>
      <c r="L360" s="167" t="e">
        <f>VLOOKUP($A$1,'GLOBAL INVOICE REGISTER'!$C360:$P844,12,FALSE)</f>
        <v>#N/A</v>
      </c>
      <c r="M360" s="167" t="e">
        <f>VLOOKUP($A$1,'GLOBAL INVOICE REGISTER'!$C360:$P844,13,FALSE)</f>
        <v>#N/A</v>
      </c>
      <c r="N360" s="168" t="e">
        <f>VLOOKUP($A$1,'GLOBAL INVOICE REGISTER'!$C360:$P844,14,FALSE)</f>
        <v>#N/A</v>
      </c>
      <c r="O360" t="e">
        <f>VLOOKUP($A$1,'GLOBAL INVOICE REGISTER'!$C360:$Q844,15,FALSE)</f>
        <v>#N/A</v>
      </c>
    </row>
    <row r="361" spans="1:15" x14ac:dyDescent="0.35">
      <c r="A361" t="e">
        <f>VLOOKUP($A$1,'GLOBAL INVOICE REGISTER'!C361:P845,1,FALSE)</f>
        <v>#N/A</v>
      </c>
      <c r="B361" t="e">
        <f>VLOOKUP($A$1,'GLOBAL INVOICE REGISTER'!C361:P845,2,FALSE)</f>
        <v>#N/A</v>
      </c>
      <c r="C361" t="e">
        <f>VLOOKUP($A$1,'GLOBAL INVOICE REGISTER'!$C361:$P845,3,FALSE)</f>
        <v>#N/A</v>
      </c>
      <c r="D361" s="167" t="e">
        <f>VLOOKUP($A$1,'GLOBAL INVOICE REGISTER'!$C361:$P845,4,FALSE)</f>
        <v>#N/A</v>
      </c>
      <c r="E361" s="168" t="e">
        <f>VLOOKUP($A$1,'GLOBAL INVOICE REGISTER'!$C361:$P845,5,FALSE)</f>
        <v>#N/A</v>
      </c>
      <c r="F361" s="168" t="e">
        <f>VLOOKUP($A$1,'GLOBAL INVOICE REGISTER'!$C361:$P845,6,FALSE)</f>
        <v>#N/A</v>
      </c>
      <c r="G361" t="e">
        <f>VLOOKUP($A$1,'GLOBAL INVOICE REGISTER'!$C361:$P845,7,FALSE)</f>
        <v>#N/A</v>
      </c>
      <c r="H361" s="168" t="e">
        <f>VLOOKUP($A$1,'GLOBAL INVOICE REGISTER'!$C361:$P845,8,FALSE)</f>
        <v>#N/A</v>
      </c>
      <c r="I361" t="e">
        <f>VLOOKUP($A$1,'GLOBAL INVOICE REGISTER'!$C361:$P845,9,FALSE)</f>
        <v>#N/A</v>
      </c>
      <c r="J361" s="167" t="e">
        <f>VLOOKUP($A$1,'GLOBAL INVOICE REGISTER'!$C361:$P845,10,FALSE)</f>
        <v>#N/A</v>
      </c>
      <c r="K361" s="167" t="e">
        <f>VLOOKUP($A$1,'GLOBAL INVOICE REGISTER'!$C361:$P845,11,FALSE)</f>
        <v>#N/A</v>
      </c>
      <c r="L361" s="167" t="e">
        <f>VLOOKUP($A$1,'GLOBAL INVOICE REGISTER'!$C361:$P845,12,FALSE)</f>
        <v>#N/A</v>
      </c>
      <c r="M361" s="167" t="e">
        <f>VLOOKUP($A$1,'GLOBAL INVOICE REGISTER'!$C361:$P845,13,FALSE)</f>
        <v>#N/A</v>
      </c>
      <c r="N361" s="168" t="e">
        <f>VLOOKUP($A$1,'GLOBAL INVOICE REGISTER'!$C361:$P845,14,FALSE)</f>
        <v>#N/A</v>
      </c>
      <c r="O361" t="e">
        <f>VLOOKUP($A$1,'GLOBAL INVOICE REGISTER'!$C361:$Q845,15,FALSE)</f>
        <v>#N/A</v>
      </c>
    </row>
    <row r="362" spans="1:15" x14ac:dyDescent="0.35">
      <c r="A362" t="e">
        <f>VLOOKUP($A$1,'GLOBAL INVOICE REGISTER'!C362:P846,1,FALSE)</f>
        <v>#N/A</v>
      </c>
      <c r="B362" t="e">
        <f>VLOOKUP($A$1,'GLOBAL INVOICE REGISTER'!C362:P846,2,FALSE)</f>
        <v>#N/A</v>
      </c>
      <c r="C362" t="e">
        <f>VLOOKUP($A$1,'GLOBAL INVOICE REGISTER'!$C362:$P846,3,FALSE)</f>
        <v>#N/A</v>
      </c>
      <c r="D362" s="167" t="e">
        <f>VLOOKUP($A$1,'GLOBAL INVOICE REGISTER'!$C362:$P846,4,FALSE)</f>
        <v>#N/A</v>
      </c>
      <c r="E362" s="168" t="e">
        <f>VLOOKUP($A$1,'GLOBAL INVOICE REGISTER'!$C362:$P846,5,FALSE)</f>
        <v>#N/A</v>
      </c>
      <c r="F362" s="168" t="e">
        <f>VLOOKUP($A$1,'GLOBAL INVOICE REGISTER'!$C362:$P846,6,FALSE)</f>
        <v>#N/A</v>
      </c>
      <c r="G362" t="e">
        <f>VLOOKUP($A$1,'GLOBAL INVOICE REGISTER'!$C362:$P846,7,FALSE)</f>
        <v>#N/A</v>
      </c>
      <c r="H362" s="168" t="e">
        <f>VLOOKUP($A$1,'GLOBAL INVOICE REGISTER'!$C362:$P846,8,FALSE)</f>
        <v>#N/A</v>
      </c>
      <c r="I362" t="e">
        <f>VLOOKUP($A$1,'GLOBAL INVOICE REGISTER'!$C362:$P846,9,FALSE)</f>
        <v>#N/A</v>
      </c>
      <c r="J362" s="167" t="e">
        <f>VLOOKUP($A$1,'GLOBAL INVOICE REGISTER'!$C362:$P846,10,FALSE)</f>
        <v>#N/A</v>
      </c>
      <c r="K362" s="167" t="e">
        <f>VLOOKUP($A$1,'GLOBAL INVOICE REGISTER'!$C362:$P846,11,FALSE)</f>
        <v>#N/A</v>
      </c>
      <c r="L362" s="167" t="e">
        <f>VLOOKUP($A$1,'GLOBAL INVOICE REGISTER'!$C362:$P846,12,FALSE)</f>
        <v>#N/A</v>
      </c>
      <c r="M362" s="167" t="e">
        <f>VLOOKUP($A$1,'GLOBAL INVOICE REGISTER'!$C362:$P846,13,FALSE)</f>
        <v>#N/A</v>
      </c>
      <c r="N362" s="168" t="e">
        <f>VLOOKUP($A$1,'GLOBAL INVOICE REGISTER'!$C362:$P846,14,FALSE)</f>
        <v>#N/A</v>
      </c>
      <c r="O362" t="e">
        <f>VLOOKUP($A$1,'GLOBAL INVOICE REGISTER'!$C362:$Q846,15,FALSE)</f>
        <v>#N/A</v>
      </c>
    </row>
    <row r="363" spans="1:15" x14ac:dyDescent="0.35">
      <c r="A363" t="e">
        <f>VLOOKUP($A$1,'GLOBAL INVOICE REGISTER'!C363:P847,1,FALSE)</f>
        <v>#N/A</v>
      </c>
      <c r="B363" t="e">
        <f>VLOOKUP($A$1,'GLOBAL INVOICE REGISTER'!C363:P847,2,FALSE)</f>
        <v>#N/A</v>
      </c>
      <c r="C363" t="e">
        <f>VLOOKUP($A$1,'GLOBAL INVOICE REGISTER'!$C363:$P847,3,FALSE)</f>
        <v>#N/A</v>
      </c>
      <c r="D363" s="167" t="e">
        <f>VLOOKUP($A$1,'GLOBAL INVOICE REGISTER'!$C363:$P847,4,FALSE)</f>
        <v>#N/A</v>
      </c>
      <c r="E363" s="168" t="e">
        <f>VLOOKUP($A$1,'GLOBAL INVOICE REGISTER'!$C363:$P847,5,FALSE)</f>
        <v>#N/A</v>
      </c>
      <c r="F363" s="168" t="e">
        <f>VLOOKUP($A$1,'GLOBAL INVOICE REGISTER'!$C363:$P847,6,FALSE)</f>
        <v>#N/A</v>
      </c>
      <c r="G363" t="e">
        <f>VLOOKUP($A$1,'GLOBAL INVOICE REGISTER'!$C363:$P847,7,FALSE)</f>
        <v>#N/A</v>
      </c>
      <c r="H363" s="168" t="e">
        <f>VLOOKUP($A$1,'GLOBAL INVOICE REGISTER'!$C363:$P847,8,FALSE)</f>
        <v>#N/A</v>
      </c>
      <c r="I363" t="e">
        <f>VLOOKUP($A$1,'GLOBAL INVOICE REGISTER'!$C363:$P847,9,FALSE)</f>
        <v>#N/A</v>
      </c>
      <c r="J363" s="167" t="e">
        <f>VLOOKUP($A$1,'GLOBAL INVOICE REGISTER'!$C363:$P847,10,FALSE)</f>
        <v>#N/A</v>
      </c>
      <c r="K363" s="167" t="e">
        <f>VLOOKUP($A$1,'GLOBAL INVOICE REGISTER'!$C363:$P847,11,FALSE)</f>
        <v>#N/A</v>
      </c>
      <c r="L363" s="167" t="e">
        <f>VLOOKUP($A$1,'GLOBAL INVOICE REGISTER'!$C363:$P847,12,FALSE)</f>
        <v>#N/A</v>
      </c>
      <c r="M363" s="167" t="e">
        <f>VLOOKUP($A$1,'GLOBAL INVOICE REGISTER'!$C363:$P847,13,FALSE)</f>
        <v>#N/A</v>
      </c>
      <c r="N363" s="168" t="e">
        <f>VLOOKUP($A$1,'GLOBAL INVOICE REGISTER'!$C363:$P847,14,FALSE)</f>
        <v>#N/A</v>
      </c>
      <c r="O363" t="e">
        <f>VLOOKUP($A$1,'GLOBAL INVOICE REGISTER'!$C363:$Q847,15,FALSE)</f>
        <v>#N/A</v>
      </c>
    </row>
    <row r="364" spans="1:15" x14ac:dyDescent="0.35">
      <c r="A364" t="e">
        <f>VLOOKUP($A$1,'GLOBAL INVOICE REGISTER'!C364:P848,1,FALSE)</f>
        <v>#N/A</v>
      </c>
      <c r="B364" t="e">
        <f>VLOOKUP($A$1,'GLOBAL INVOICE REGISTER'!C364:P848,2,FALSE)</f>
        <v>#N/A</v>
      </c>
      <c r="C364" t="e">
        <f>VLOOKUP($A$1,'GLOBAL INVOICE REGISTER'!$C364:$P848,3,FALSE)</f>
        <v>#N/A</v>
      </c>
      <c r="D364" s="167" t="e">
        <f>VLOOKUP($A$1,'GLOBAL INVOICE REGISTER'!$C364:$P848,4,FALSE)</f>
        <v>#N/A</v>
      </c>
      <c r="E364" s="168" t="e">
        <f>VLOOKUP($A$1,'GLOBAL INVOICE REGISTER'!$C364:$P848,5,FALSE)</f>
        <v>#N/A</v>
      </c>
      <c r="F364" s="168" t="e">
        <f>VLOOKUP($A$1,'GLOBAL INVOICE REGISTER'!$C364:$P848,6,FALSE)</f>
        <v>#N/A</v>
      </c>
      <c r="G364" t="e">
        <f>VLOOKUP($A$1,'GLOBAL INVOICE REGISTER'!$C364:$P848,7,FALSE)</f>
        <v>#N/A</v>
      </c>
      <c r="H364" s="168" t="e">
        <f>VLOOKUP($A$1,'GLOBAL INVOICE REGISTER'!$C364:$P848,8,FALSE)</f>
        <v>#N/A</v>
      </c>
      <c r="I364" t="e">
        <f>VLOOKUP($A$1,'GLOBAL INVOICE REGISTER'!$C364:$P848,9,FALSE)</f>
        <v>#N/A</v>
      </c>
      <c r="J364" s="167" t="e">
        <f>VLOOKUP($A$1,'GLOBAL INVOICE REGISTER'!$C364:$P848,10,FALSE)</f>
        <v>#N/A</v>
      </c>
      <c r="K364" s="167" t="e">
        <f>VLOOKUP($A$1,'GLOBAL INVOICE REGISTER'!$C364:$P848,11,FALSE)</f>
        <v>#N/A</v>
      </c>
      <c r="L364" s="167" t="e">
        <f>VLOOKUP($A$1,'GLOBAL INVOICE REGISTER'!$C364:$P848,12,FALSE)</f>
        <v>#N/A</v>
      </c>
      <c r="M364" s="167" t="e">
        <f>VLOOKUP($A$1,'GLOBAL INVOICE REGISTER'!$C364:$P848,13,FALSE)</f>
        <v>#N/A</v>
      </c>
      <c r="N364" s="168" t="e">
        <f>VLOOKUP($A$1,'GLOBAL INVOICE REGISTER'!$C364:$P848,14,FALSE)</f>
        <v>#N/A</v>
      </c>
      <c r="O364" t="e">
        <f>VLOOKUP($A$1,'GLOBAL INVOICE REGISTER'!$C364:$Q848,15,FALSE)</f>
        <v>#N/A</v>
      </c>
    </row>
    <row r="365" spans="1:15" x14ac:dyDescent="0.35">
      <c r="A365" t="e">
        <f>VLOOKUP($A$1,'GLOBAL INVOICE REGISTER'!C365:P849,1,FALSE)</f>
        <v>#N/A</v>
      </c>
      <c r="B365" t="e">
        <f>VLOOKUP($A$1,'GLOBAL INVOICE REGISTER'!C365:P849,2,FALSE)</f>
        <v>#N/A</v>
      </c>
      <c r="C365" t="e">
        <f>VLOOKUP($A$1,'GLOBAL INVOICE REGISTER'!$C365:$P849,3,FALSE)</f>
        <v>#N/A</v>
      </c>
      <c r="D365" s="167" t="e">
        <f>VLOOKUP($A$1,'GLOBAL INVOICE REGISTER'!$C365:$P849,4,FALSE)</f>
        <v>#N/A</v>
      </c>
      <c r="E365" s="168" t="e">
        <f>VLOOKUP($A$1,'GLOBAL INVOICE REGISTER'!$C365:$P849,5,FALSE)</f>
        <v>#N/A</v>
      </c>
      <c r="F365" s="168" t="e">
        <f>VLOOKUP($A$1,'GLOBAL INVOICE REGISTER'!$C365:$P849,6,FALSE)</f>
        <v>#N/A</v>
      </c>
      <c r="G365" t="e">
        <f>VLOOKUP($A$1,'GLOBAL INVOICE REGISTER'!$C365:$P849,7,FALSE)</f>
        <v>#N/A</v>
      </c>
      <c r="H365" s="168" t="e">
        <f>VLOOKUP($A$1,'GLOBAL INVOICE REGISTER'!$C365:$P849,8,FALSE)</f>
        <v>#N/A</v>
      </c>
      <c r="I365" t="e">
        <f>VLOOKUP($A$1,'GLOBAL INVOICE REGISTER'!$C365:$P849,9,FALSE)</f>
        <v>#N/A</v>
      </c>
      <c r="J365" s="167" t="e">
        <f>VLOOKUP($A$1,'GLOBAL INVOICE REGISTER'!$C365:$P849,10,FALSE)</f>
        <v>#N/A</v>
      </c>
      <c r="K365" s="167" t="e">
        <f>VLOOKUP($A$1,'GLOBAL INVOICE REGISTER'!$C365:$P849,11,FALSE)</f>
        <v>#N/A</v>
      </c>
      <c r="L365" s="167" t="e">
        <f>VLOOKUP($A$1,'GLOBAL INVOICE REGISTER'!$C365:$P849,12,FALSE)</f>
        <v>#N/A</v>
      </c>
      <c r="M365" s="167" t="e">
        <f>VLOOKUP($A$1,'GLOBAL INVOICE REGISTER'!$C365:$P849,13,FALSE)</f>
        <v>#N/A</v>
      </c>
      <c r="N365" s="168" t="e">
        <f>VLOOKUP($A$1,'GLOBAL INVOICE REGISTER'!$C365:$P849,14,FALSE)</f>
        <v>#N/A</v>
      </c>
      <c r="O365" t="e">
        <f>VLOOKUP($A$1,'GLOBAL INVOICE REGISTER'!$C365:$Q849,15,FALSE)</f>
        <v>#N/A</v>
      </c>
    </row>
    <row r="366" spans="1:15" x14ac:dyDescent="0.35">
      <c r="A366" t="e">
        <f>VLOOKUP($A$1,'GLOBAL INVOICE REGISTER'!C366:P850,1,FALSE)</f>
        <v>#N/A</v>
      </c>
      <c r="B366" t="e">
        <f>VLOOKUP($A$1,'GLOBAL INVOICE REGISTER'!C366:P850,2,FALSE)</f>
        <v>#N/A</v>
      </c>
      <c r="C366" t="e">
        <f>VLOOKUP($A$1,'GLOBAL INVOICE REGISTER'!$C366:$P850,3,FALSE)</f>
        <v>#N/A</v>
      </c>
      <c r="D366" s="167" t="e">
        <f>VLOOKUP($A$1,'GLOBAL INVOICE REGISTER'!$C366:$P850,4,FALSE)</f>
        <v>#N/A</v>
      </c>
      <c r="E366" s="168" t="e">
        <f>VLOOKUP($A$1,'GLOBAL INVOICE REGISTER'!$C366:$P850,5,FALSE)</f>
        <v>#N/A</v>
      </c>
      <c r="F366" s="168" t="e">
        <f>VLOOKUP($A$1,'GLOBAL INVOICE REGISTER'!$C366:$P850,6,FALSE)</f>
        <v>#N/A</v>
      </c>
      <c r="G366" t="e">
        <f>VLOOKUP($A$1,'GLOBAL INVOICE REGISTER'!$C366:$P850,7,FALSE)</f>
        <v>#N/A</v>
      </c>
      <c r="H366" s="168" t="e">
        <f>VLOOKUP($A$1,'GLOBAL INVOICE REGISTER'!$C366:$P850,8,FALSE)</f>
        <v>#N/A</v>
      </c>
      <c r="I366" t="e">
        <f>VLOOKUP($A$1,'GLOBAL INVOICE REGISTER'!$C366:$P850,9,FALSE)</f>
        <v>#N/A</v>
      </c>
      <c r="J366" s="167" t="e">
        <f>VLOOKUP($A$1,'GLOBAL INVOICE REGISTER'!$C366:$P850,10,FALSE)</f>
        <v>#N/A</v>
      </c>
      <c r="K366" s="167" t="e">
        <f>VLOOKUP($A$1,'GLOBAL INVOICE REGISTER'!$C366:$P850,11,FALSE)</f>
        <v>#N/A</v>
      </c>
      <c r="L366" s="167" t="e">
        <f>VLOOKUP($A$1,'GLOBAL INVOICE REGISTER'!$C366:$P850,12,FALSE)</f>
        <v>#N/A</v>
      </c>
      <c r="M366" s="167" t="e">
        <f>VLOOKUP($A$1,'GLOBAL INVOICE REGISTER'!$C366:$P850,13,FALSE)</f>
        <v>#N/A</v>
      </c>
      <c r="N366" s="168" t="e">
        <f>VLOOKUP($A$1,'GLOBAL INVOICE REGISTER'!$C366:$P850,14,FALSE)</f>
        <v>#N/A</v>
      </c>
      <c r="O366" t="e">
        <f>VLOOKUP($A$1,'GLOBAL INVOICE REGISTER'!$C366:$Q850,15,FALSE)</f>
        <v>#N/A</v>
      </c>
    </row>
    <row r="367" spans="1:15" x14ac:dyDescent="0.35">
      <c r="A367" t="e">
        <f>VLOOKUP($A$1,'GLOBAL INVOICE REGISTER'!C367:P851,1,FALSE)</f>
        <v>#N/A</v>
      </c>
      <c r="B367" t="e">
        <f>VLOOKUP($A$1,'GLOBAL INVOICE REGISTER'!C367:P851,2,FALSE)</f>
        <v>#N/A</v>
      </c>
      <c r="C367" t="e">
        <f>VLOOKUP($A$1,'GLOBAL INVOICE REGISTER'!$C367:$P851,3,FALSE)</f>
        <v>#N/A</v>
      </c>
      <c r="D367" s="167" t="e">
        <f>VLOOKUP($A$1,'GLOBAL INVOICE REGISTER'!$C367:$P851,4,FALSE)</f>
        <v>#N/A</v>
      </c>
      <c r="E367" s="168" t="e">
        <f>VLOOKUP($A$1,'GLOBAL INVOICE REGISTER'!$C367:$P851,5,FALSE)</f>
        <v>#N/A</v>
      </c>
      <c r="F367" s="168" t="e">
        <f>VLOOKUP($A$1,'GLOBAL INVOICE REGISTER'!$C367:$P851,6,FALSE)</f>
        <v>#N/A</v>
      </c>
      <c r="G367" t="e">
        <f>VLOOKUP($A$1,'GLOBAL INVOICE REGISTER'!$C367:$P851,7,FALSE)</f>
        <v>#N/A</v>
      </c>
      <c r="H367" s="168" t="e">
        <f>VLOOKUP($A$1,'GLOBAL INVOICE REGISTER'!$C367:$P851,8,FALSE)</f>
        <v>#N/A</v>
      </c>
      <c r="I367" t="e">
        <f>VLOOKUP($A$1,'GLOBAL INVOICE REGISTER'!$C367:$P851,9,FALSE)</f>
        <v>#N/A</v>
      </c>
      <c r="J367" s="167" t="e">
        <f>VLOOKUP($A$1,'GLOBAL INVOICE REGISTER'!$C367:$P851,10,FALSE)</f>
        <v>#N/A</v>
      </c>
      <c r="K367" s="167" t="e">
        <f>VLOOKUP($A$1,'GLOBAL INVOICE REGISTER'!$C367:$P851,11,FALSE)</f>
        <v>#N/A</v>
      </c>
      <c r="L367" s="167" t="e">
        <f>VLOOKUP($A$1,'GLOBAL INVOICE REGISTER'!$C367:$P851,12,FALSE)</f>
        <v>#N/A</v>
      </c>
      <c r="M367" s="167" t="e">
        <f>VLOOKUP($A$1,'GLOBAL INVOICE REGISTER'!$C367:$P851,13,FALSE)</f>
        <v>#N/A</v>
      </c>
      <c r="N367" s="168" t="e">
        <f>VLOOKUP($A$1,'GLOBAL INVOICE REGISTER'!$C367:$P851,14,FALSE)</f>
        <v>#N/A</v>
      </c>
      <c r="O367" t="e">
        <f>VLOOKUP($A$1,'GLOBAL INVOICE REGISTER'!$C367:$Q851,15,FALSE)</f>
        <v>#N/A</v>
      </c>
    </row>
    <row r="368" spans="1:15" x14ac:dyDescent="0.35">
      <c r="A368" t="e">
        <f>VLOOKUP($A$1,'GLOBAL INVOICE REGISTER'!C368:P852,1,FALSE)</f>
        <v>#N/A</v>
      </c>
      <c r="B368" t="e">
        <f>VLOOKUP($A$1,'GLOBAL INVOICE REGISTER'!C368:P852,2,FALSE)</f>
        <v>#N/A</v>
      </c>
      <c r="C368" t="e">
        <f>VLOOKUP($A$1,'GLOBAL INVOICE REGISTER'!$C368:$P852,3,FALSE)</f>
        <v>#N/A</v>
      </c>
      <c r="D368" s="167" t="e">
        <f>VLOOKUP($A$1,'GLOBAL INVOICE REGISTER'!$C368:$P852,4,FALSE)</f>
        <v>#N/A</v>
      </c>
      <c r="E368" s="168" t="e">
        <f>VLOOKUP($A$1,'GLOBAL INVOICE REGISTER'!$C368:$P852,5,FALSE)</f>
        <v>#N/A</v>
      </c>
      <c r="F368" s="168" t="e">
        <f>VLOOKUP($A$1,'GLOBAL INVOICE REGISTER'!$C368:$P852,6,FALSE)</f>
        <v>#N/A</v>
      </c>
      <c r="G368" t="e">
        <f>VLOOKUP($A$1,'GLOBAL INVOICE REGISTER'!$C368:$P852,7,FALSE)</f>
        <v>#N/A</v>
      </c>
      <c r="H368" s="168" t="e">
        <f>VLOOKUP($A$1,'GLOBAL INVOICE REGISTER'!$C368:$P852,8,FALSE)</f>
        <v>#N/A</v>
      </c>
      <c r="I368" t="e">
        <f>VLOOKUP($A$1,'GLOBAL INVOICE REGISTER'!$C368:$P852,9,FALSE)</f>
        <v>#N/A</v>
      </c>
      <c r="J368" s="167" t="e">
        <f>VLOOKUP($A$1,'GLOBAL INVOICE REGISTER'!$C368:$P852,10,FALSE)</f>
        <v>#N/A</v>
      </c>
      <c r="K368" s="167" t="e">
        <f>VLOOKUP($A$1,'GLOBAL INVOICE REGISTER'!$C368:$P852,11,FALSE)</f>
        <v>#N/A</v>
      </c>
      <c r="L368" s="167" t="e">
        <f>VLOOKUP($A$1,'GLOBAL INVOICE REGISTER'!$C368:$P852,12,FALSE)</f>
        <v>#N/A</v>
      </c>
      <c r="M368" s="167" t="e">
        <f>VLOOKUP($A$1,'GLOBAL INVOICE REGISTER'!$C368:$P852,13,FALSE)</f>
        <v>#N/A</v>
      </c>
      <c r="N368" s="168" t="e">
        <f>VLOOKUP($A$1,'GLOBAL INVOICE REGISTER'!$C368:$P852,14,FALSE)</f>
        <v>#N/A</v>
      </c>
      <c r="O368" t="e">
        <f>VLOOKUP($A$1,'GLOBAL INVOICE REGISTER'!$C368:$Q852,15,FALSE)</f>
        <v>#N/A</v>
      </c>
    </row>
    <row r="369" spans="1:15" x14ac:dyDescent="0.35">
      <c r="A369" t="e">
        <f>VLOOKUP($A$1,'GLOBAL INVOICE REGISTER'!C369:P853,1,FALSE)</f>
        <v>#N/A</v>
      </c>
      <c r="B369" t="e">
        <f>VLOOKUP($A$1,'GLOBAL INVOICE REGISTER'!C369:P853,2,FALSE)</f>
        <v>#N/A</v>
      </c>
      <c r="C369" t="e">
        <f>VLOOKUP($A$1,'GLOBAL INVOICE REGISTER'!$C369:$P853,3,FALSE)</f>
        <v>#N/A</v>
      </c>
      <c r="D369" s="167" t="e">
        <f>VLOOKUP($A$1,'GLOBAL INVOICE REGISTER'!$C369:$P853,4,FALSE)</f>
        <v>#N/A</v>
      </c>
      <c r="E369" s="168" t="e">
        <f>VLOOKUP($A$1,'GLOBAL INVOICE REGISTER'!$C369:$P853,5,FALSE)</f>
        <v>#N/A</v>
      </c>
      <c r="F369" s="168" t="e">
        <f>VLOOKUP($A$1,'GLOBAL INVOICE REGISTER'!$C369:$P853,6,FALSE)</f>
        <v>#N/A</v>
      </c>
      <c r="G369" t="e">
        <f>VLOOKUP($A$1,'GLOBAL INVOICE REGISTER'!$C369:$P853,7,FALSE)</f>
        <v>#N/A</v>
      </c>
      <c r="H369" s="168" t="e">
        <f>VLOOKUP($A$1,'GLOBAL INVOICE REGISTER'!$C369:$P853,8,FALSE)</f>
        <v>#N/A</v>
      </c>
      <c r="I369" t="e">
        <f>VLOOKUP($A$1,'GLOBAL INVOICE REGISTER'!$C369:$P853,9,FALSE)</f>
        <v>#N/A</v>
      </c>
      <c r="J369" s="167" t="e">
        <f>VLOOKUP($A$1,'GLOBAL INVOICE REGISTER'!$C369:$P853,10,FALSE)</f>
        <v>#N/A</v>
      </c>
      <c r="K369" s="167" t="e">
        <f>VLOOKUP($A$1,'GLOBAL INVOICE REGISTER'!$C369:$P853,11,FALSE)</f>
        <v>#N/A</v>
      </c>
      <c r="L369" s="167" t="e">
        <f>VLOOKUP($A$1,'GLOBAL INVOICE REGISTER'!$C369:$P853,12,FALSE)</f>
        <v>#N/A</v>
      </c>
      <c r="M369" s="167" t="e">
        <f>VLOOKUP($A$1,'GLOBAL INVOICE REGISTER'!$C369:$P853,13,FALSE)</f>
        <v>#N/A</v>
      </c>
      <c r="N369" s="168" t="e">
        <f>VLOOKUP($A$1,'GLOBAL INVOICE REGISTER'!$C369:$P853,14,FALSE)</f>
        <v>#N/A</v>
      </c>
      <c r="O369" t="e">
        <f>VLOOKUP($A$1,'GLOBAL INVOICE REGISTER'!$C369:$Q853,15,FALSE)</f>
        <v>#N/A</v>
      </c>
    </row>
    <row r="370" spans="1:15" x14ac:dyDescent="0.35">
      <c r="A370" t="e">
        <f>VLOOKUP($A$1,'GLOBAL INVOICE REGISTER'!C370:P854,1,FALSE)</f>
        <v>#N/A</v>
      </c>
      <c r="B370" t="e">
        <f>VLOOKUP($A$1,'GLOBAL INVOICE REGISTER'!C370:P854,2,FALSE)</f>
        <v>#N/A</v>
      </c>
      <c r="C370" t="e">
        <f>VLOOKUP($A$1,'GLOBAL INVOICE REGISTER'!$C370:$P854,3,FALSE)</f>
        <v>#N/A</v>
      </c>
      <c r="D370" s="167" t="e">
        <f>VLOOKUP($A$1,'GLOBAL INVOICE REGISTER'!$C370:$P854,4,FALSE)</f>
        <v>#N/A</v>
      </c>
      <c r="E370" s="168" t="e">
        <f>VLOOKUP($A$1,'GLOBAL INVOICE REGISTER'!$C370:$P854,5,FALSE)</f>
        <v>#N/A</v>
      </c>
      <c r="F370" s="168" t="e">
        <f>VLOOKUP($A$1,'GLOBAL INVOICE REGISTER'!$C370:$P854,6,FALSE)</f>
        <v>#N/A</v>
      </c>
      <c r="G370" t="e">
        <f>VLOOKUP($A$1,'GLOBAL INVOICE REGISTER'!$C370:$P854,7,FALSE)</f>
        <v>#N/A</v>
      </c>
      <c r="H370" s="168" t="e">
        <f>VLOOKUP($A$1,'GLOBAL INVOICE REGISTER'!$C370:$P854,8,FALSE)</f>
        <v>#N/A</v>
      </c>
      <c r="I370" t="e">
        <f>VLOOKUP($A$1,'GLOBAL INVOICE REGISTER'!$C370:$P854,9,FALSE)</f>
        <v>#N/A</v>
      </c>
      <c r="J370" s="167" t="e">
        <f>VLOOKUP($A$1,'GLOBAL INVOICE REGISTER'!$C370:$P854,10,FALSE)</f>
        <v>#N/A</v>
      </c>
      <c r="K370" s="167" t="e">
        <f>VLOOKUP($A$1,'GLOBAL INVOICE REGISTER'!$C370:$P854,11,FALSE)</f>
        <v>#N/A</v>
      </c>
      <c r="L370" s="167" t="e">
        <f>VLOOKUP($A$1,'GLOBAL INVOICE REGISTER'!$C370:$P854,12,FALSE)</f>
        <v>#N/A</v>
      </c>
      <c r="M370" s="167" t="e">
        <f>VLOOKUP($A$1,'GLOBAL INVOICE REGISTER'!$C370:$P854,13,FALSE)</f>
        <v>#N/A</v>
      </c>
      <c r="N370" s="168" t="e">
        <f>VLOOKUP($A$1,'GLOBAL INVOICE REGISTER'!$C370:$P854,14,FALSE)</f>
        <v>#N/A</v>
      </c>
      <c r="O370" t="e">
        <f>VLOOKUP($A$1,'GLOBAL INVOICE REGISTER'!$C370:$Q854,15,FALSE)</f>
        <v>#N/A</v>
      </c>
    </row>
    <row r="371" spans="1:15" x14ac:dyDescent="0.35">
      <c r="A371" t="e">
        <f>VLOOKUP($A$1,'GLOBAL INVOICE REGISTER'!C371:P855,1,FALSE)</f>
        <v>#N/A</v>
      </c>
      <c r="B371" t="e">
        <f>VLOOKUP($A$1,'GLOBAL INVOICE REGISTER'!C371:P855,2,FALSE)</f>
        <v>#N/A</v>
      </c>
      <c r="C371" t="e">
        <f>VLOOKUP($A$1,'GLOBAL INVOICE REGISTER'!$C371:$P855,3,FALSE)</f>
        <v>#N/A</v>
      </c>
      <c r="D371" s="167" t="e">
        <f>VLOOKUP($A$1,'GLOBAL INVOICE REGISTER'!$C371:$P855,4,FALSE)</f>
        <v>#N/A</v>
      </c>
      <c r="E371" s="168" t="e">
        <f>VLOOKUP($A$1,'GLOBAL INVOICE REGISTER'!$C371:$P855,5,FALSE)</f>
        <v>#N/A</v>
      </c>
      <c r="F371" s="168" t="e">
        <f>VLOOKUP($A$1,'GLOBAL INVOICE REGISTER'!$C371:$P855,6,FALSE)</f>
        <v>#N/A</v>
      </c>
      <c r="G371" t="e">
        <f>VLOOKUP($A$1,'GLOBAL INVOICE REGISTER'!$C371:$P855,7,FALSE)</f>
        <v>#N/A</v>
      </c>
      <c r="H371" s="168" t="e">
        <f>VLOOKUP($A$1,'GLOBAL INVOICE REGISTER'!$C371:$P855,8,FALSE)</f>
        <v>#N/A</v>
      </c>
      <c r="I371" t="e">
        <f>VLOOKUP($A$1,'GLOBAL INVOICE REGISTER'!$C371:$P855,9,FALSE)</f>
        <v>#N/A</v>
      </c>
      <c r="J371" s="167" t="e">
        <f>VLOOKUP($A$1,'GLOBAL INVOICE REGISTER'!$C371:$P855,10,FALSE)</f>
        <v>#N/A</v>
      </c>
      <c r="K371" s="167" t="e">
        <f>VLOOKUP($A$1,'GLOBAL INVOICE REGISTER'!$C371:$P855,11,FALSE)</f>
        <v>#N/A</v>
      </c>
      <c r="L371" s="167" t="e">
        <f>VLOOKUP($A$1,'GLOBAL INVOICE REGISTER'!$C371:$P855,12,FALSE)</f>
        <v>#N/A</v>
      </c>
      <c r="M371" s="167" t="e">
        <f>VLOOKUP($A$1,'GLOBAL INVOICE REGISTER'!$C371:$P855,13,FALSE)</f>
        <v>#N/A</v>
      </c>
      <c r="N371" s="168" t="e">
        <f>VLOOKUP($A$1,'GLOBAL INVOICE REGISTER'!$C371:$P855,14,FALSE)</f>
        <v>#N/A</v>
      </c>
      <c r="O371" t="e">
        <f>VLOOKUP($A$1,'GLOBAL INVOICE REGISTER'!$C371:$Q855,15,FALSE)</f>
        <v>#N/A</v>
      </c>
    </row>
    <row r="372" spans="1:15" x14ac:dyDescent="0.35">
      <c r="A372" t="e">
        <f>VLOOKUP($A$1,'GLOBAL INVOICE REGISTER'!C372:P856,1,FALSE)</f>
        <v>#N/A</v>
      </c>
      <c r="B372" t="e">
        <f>VLOOKUP($A$1,'GLOBAL INVOICE REGISTER'!C372:P856,2,FALSE)</f>
        <v>#N/A</v>
      </c>
      <c r="C372" t="e">
        <f>VLOOKUP($A$1,'GLOBAL INVOICE REGISTER'!$C372:$P856,3,FALSE)</f>
        <v>#N/A</v>
      </c>
      <c r="D372" s="167" t="e">
        <f>VLOOKUP($A$1,'GLOBAL INVOICE REGISTER'!$C372:$P856,4,FALSE)</f>
        <v>#N/A</v>
      </c>
      <c r="E372" s="168" t="e">
        <f>VLOOKUP($A$1,'GLOBAL INVOICE REGISTER'!$C372:$P856,5,FALSE)</f>
        <v>#N/A</v>
      </c>
      <c r="F372" s="168" t="e">
        <f>VLOOKUP($A$1,'GLOBAL INVOICE REGISTER'!$C372:$P856,6,FALSE)</f>
        <v>#N/A</v>
      </c>
      <c r="G372" t="e">
        <f>VLOOKUP($A$1,'GLOBAL INVOICE REGISTER'!$C372:$P856,7,FALSE)</f>
        <v>#N/A</v>
      </c>
      <c r="H372" s="168" t="e">
        <f>VLOOKUP($A$1,'GLOBAL INVOICE REGISTER'!$C372:$P856,8,FALSE)</f>
        <v>#N/A</v>
      </c>
      <c r="I372" t="e">
        <f>VLOOKUP($A$1,'GLOBAL INVOICE REGISTER'!$C372:$P856,9,FALSE)</f>
        <v>#N/A</v>
      </c>
      <c r="J372" s="167" t="e">
        <f>VLOOKUP($A$1,'GLOBAL INVOICE REGISTER'!$C372:$P856,10,FALSE)</f>
        <v>#N/A</v>
      </c>
      <c r="K372" s="167" t="e">
        <f>VLOOKUP($A$1,'GLOBAL INVOICE REGISTER'!$C372:$P856,11,FALSE)</f>
        <v>#N/A</v>
      </c>
      <c r="L372" s="167" t="e">
        <f>VLOOKUP($A$1,'GLOBAL INVOICE REGISTER'!$C372:$P856,12,FALSE)</f>
        <v>#N/A</v>
      </c>
      <c r="M372" s="167" t="e">
        <f>VLOOKUP($A$1,'GLOBAL INVOICE REGISTER'!$C372:$P856,13,FALSE)</f>
        <v>#N/A</v>
      </c>
      <c r="N372" s="168" t="e">
        <f>VLOOKUP($A$1,'GLOBAL INVOICE REGISTER'!$C372:$P856,14,FALSE)</f>
        <v>#N/A</v>
      </c>
      <c r="O372" t="e">
        <f>VLOOKUP($A$1,'GLOBAL INVOICE REGISTER'!$C372:$Q856,15,FALSE)</f>
        <v>#N/A</v>
      </c>
    </row>
    <row r="373" spans="1:15" x14ac:dyDescent="0.35">
      <c r="A373" t="e">
        <f>VLOOKUP($A$1,'GLOBAL INVOICE REGISTER'!C373:P857,1,FALSE)</f>
        <v>#N/A</v>
      </c>
      <c r="B373" t="e">
        <f>VLOOKUP($A$1,'GLOBAL INVOICE REGISTER'!C373:P857,2,FALSE)</f>
        <v>#N/A</v>
      </c>
      <c r="C373" t="e">
        <f>VLOOKUP($A$1,'GLOBAL INVOICE REGISTER'!$C373:$P857,3,FALSE)</f>
        <v>#N/A</v>
      </c>
      <c r="D373" s="167" t="e">
        <f>VLOOKUP($A$1,'GLOBAL INVOICE REGISTER'!$C373:$P857,4,FALSE)</f>
        <v>#N/A</v>
      </c>
      <c r="E373" s="168" t="e">
        <f>VLOOKUP($A$1,'GLOBAL INVOICE REGISTER'!$C373:$P857,5,FALSE)</f>
        <v>#N/A</v>
      </c>
      <c r="F373" s="168" t="e">
        <f>VLOOKUP($A$1,'GLOBAL INVOICE REGISTER'!$C373:$P857,6,FALSE)</f>
        <v>#N/A</v>
      </c>
      <c r="G373" t="e">
        <f>VLOOKUP($A$1,'GLOBAL INVOICE REGISTER'!$C373:$P857,7,FALSE)</f>
        <v>#N/A</v>
      </c>
      <c r="H373" s="168" t="e">
        <f>VLOOKUP($A$1,'GLOBAL INVOICE REGISTER'!$C373:$P857,8,FALSE)</f>
        <v>#N/A</v>
      </c>
      <c r="I373" t="e">
        <f>VLOOKUP($A$1,'GLOBAL INVOICE REGISTER'!$C373:$P857,9,FALSE)</f>
        <v>#N/A</v>
      </c>
      <c r="J373" s="167" t="e">
        <f>VLOOKUP($A$1,'GLOBAL INVOICE REGISTER'!$C373:$P857,10,FALSE)</f>
        <v>#N/A</v>
      </c>
      <c r="K373" s="167" t="e">
        <f>VLOOKUP($A$1,'GLOBAL INVOICE REGISTER'!$C373:$P857,11,FALSE)</f>
        <v>#N/A</v>
      </c>
      <c r="L373" s="167" t="e">
        <f>VLOOKUP($A$1,'GLOBAL INVOICE REGISTER'!$C373:$P857,12,FALSE)</f>
        <v>#N/A</v>
      </c>
      <c r="M373" s="167" t="e">
        <f>VLOOKUP($A$1,'GLOBAL INVOICE REGISTER'!$C373:$P857,13,FALSE)</f>
        <v>#N/A</v>
      </c>
      <c r="N373" s="168" t="e">
        <f>VLOOKUP($A$1,'GLOBAL INVOICE REGISTER'!$C373:$P857,14,FALSE)</f>
        <v>#N/A</v>
      </c>
      <c r="O373" t="e">
        <f>VLOOKUP($A$1,'GLOBAL INVOICE REGISTER'!$C373:$Q857,15,FALSE)</f>
        <v>#N/A</v>
      </c>
    </row>
    <row r="374" spans="1:15" x14ac:dyDescent="0.35">
      <c r="A374" t="e">
        <f>VLOOKUP($A$1,'GLOBAL INVOICE REGISTER'!C374:P858,1,FALSE)</f>
        <v>#N/A</v>
      </c>
      <c r="B374" t="e">
        <f>VLOOKUP($A$1,'GLOBAL INVOICE REGISTER'!C374:P858,2,FALSE)</f>
        <v>#N/A</v>
      </c>
      <c r="C374" t="e">
        <f>VLOOKUP($A$1,'GLOBAL INVOICE REGISTER'!$C374:$P858,3,FALSE)</f>
        <v>#N/A</v>
      </c>
      <c r="D374" s="167" t="e">
        <f>VLOOKUP($A$1,'GLOBAL INVOICE REGISTER'!$C374:$P858,4,FALSE)</f>
        <v>#N/A</v>
      </c>
      <c r="E374" s="168" t="e">
        <f>VLOOKUP($A$1,'GLOBAL INVOICE REGISTER'!$C374:$P858,5,FALSE)</f>
        <v>#N/A</v>
      </c>
      <c r="F374" s="168" t="e">
        <f>VLOOKUP($A$1,'GLOBAL INVOICE REGISTER'!$C374:$P858,6,FALSE)</f>
        <v>#N/A</v>
      </c>
      <c r="G374" t="e">
        <f>VLOOKUP($A$1,'GLOBAL INVOICE REGISTER'!$C374:$P858,7,FALSE)</f>
        <v>#N/A</v>
      </c>
      <c r="H374" s="168" t="e">
        <f>VLOOKUP($A$1,'GLOBAL INVOICE REGISTER'!$C374:$P858,8,FALSE)</f>
        <v>#N/A</v>
      </c>
      <c r="I374" t="e">
        <f>VLOOKUP($A$1,'GLOBAL INVOICE REGISTER'!$C374:$P858,9,FALSE)</f>
        <v>#N/A</v>
      </c>
      <c r="J374" s="167" t="e">
        <f>VLOOKUP($A$1,'GLOBAL INVOICE REGISTER'!$C374:$P858,10,FALSE)</f>
        <v>#N/A</v>
      </c>
      <c r="K374" s="167" t="e">
        <f>VLOOKUP($A$1,'GLOBAL INVOICE REGISTER'!$C374:$P858,11,FALSE)</f>
        <v>#N/A</v>
      </c>
      <c r="L374" s="167" t="e">
        <f>VLOOKUP($A$1,'GLOBAL INVOICE REGISTER'!$C374:$P858,12,FALSE)</f>
        <v>#N/A</v>
      </c>
      <c r="M374" s="167" t="e">
        <f>VLOOKUP($A$1,'GLOBAL INVOICE REGISTER'!$C374:$P858,13,FALSE)</f>
        <v>#N/A</v>
      </c>
      <c r="N374" s="168" t="e">
        <f>VLOOKUP($A$1,'GLOBAL INVOICE REGISTER'!$C374:$P858,14,FALSE)</f>
        <v>#N/A</v>
      </c>
      <c r="O374" t="e">
        <f>VLOOKUP($A$1,'GLOBAL INVOICE REGISTER'!$C374:$Q858,15,FALSE)</f>
        <v>#N/A</v>
      </c>
    </row>
    <row r="375" spans="1:15" x14ac:dyDescent="0.35">
      <c r="A375" t="e">
        <f>VLOOKUP($A$1,'GLOBAL INVOICE REGISTER'!C375:P859,1,FALSE)</f>
        <v>#N/A</v>
      </c>
      <c r="B375" t="e">
        <f>VLOOKUP($A$1,'GLOBAL INVOICE REGISTER'!C375:P859,2,FALSE)</f>
        <v>#N/A</v>
      </c>
      <c r="C375" t="e">
        <f>VLOOKUP($A$1,'GLOBAL INVOICE REGISTER'!$C375:$P859,3,FALSE)</f>
        <v>#N/A</v>
      </c>
      <c r="D375" s="167" t="e">
        <f>VLOOKUP($A$1,'GLOBAL INVOICE REGISTER'!$C375:$P859,4,FALSE)</f>
        <v>#N/A</v>
      </c>
      <c r="E375" s="168" t="e">
        <f>VLOOKUP($A$1,'GLOBAL INVOICE REGISTER'!$C375:$P859,5,FALSE)</f>
        <v>#N/A</v>
      </c>
      <c r="F375" s="168" t="e">
        <f>VLOOKUP($A$1,'GLOBAL INVOICE REGISTER'!$C375:$P859,6,FALSE)</f>
        <v>#N/A</v>
      </c>
      <c r="G375" t="e">
        <f>VLOOKUP($A$1,'GLOBAL INVOICE REGISTER'!$C375:$P859,7,FALSE)</f>
        <v>#N/A</v>
      </c>
      <c r="H375" s="168" t="e">
        <f>VLOOKUP($A$1,'GLOBAL INVOICE REGISTER'!$C375:$P859,8,FALSE)</f>
        <v>#N/A</v>
      </c>
      <c r="I375" t="e">
        <f>VLOOKUP($A$1,'GLOBAL INVOICE REGISTER'!$C375:$P859,9,FALSE)</f>
        <v>#N/A</v>
      </c>
      <c r="J375" s="167" t="e">
        <f>VLOOKUP($A$1,'GLOBAL INVOICE REGISTER'!$C375:$P859,10,FALSE)</f>
        <v>#N/A</v>
      </c>
      <c r="K375" s="167" t="e">
        <f>VLOOKUP($A$1,'GLOBAL INVOICE REGISTER'!$C375:$P859,11,FALSE)</f>
        <v>#N/A</v>
      </c>
      <c r="L375" s="167" t="e">
        <f>VLOOKUP($A$1,'GLOBAL INVOICE REGISTER'!$C375:$P859,12,FALSE)</f>
        <v>#N/A</v>
      </c>
      <c r="M375" s="167" t="e">
        <f>VLOOKUP($A$1,'GLOBAL INVOICE REGISTER'!$C375:$P859,13,FALSE)</f>
        <v>#N/A</v>
      </c>
      <c r="N375" s="168" t="e">
        <f>VLOOKUP($A$1,'GLOBAL INVOICE REGISTER'!$C375:$P859,14,FALSE)</f>
        <v>#N/A</v>
      </c>
      <c r="O375" t="e">
        <f>VLOOKUP($A$1,'GLOBAL INVOICE REGISTER'!$C375:$Q859,15,FALSE)</f>
        <v>#N/A</v>
      </c>
    </row>
    <row r="376" spans="1:15" x14ac:dyDescent="0.35">
      <c r="A376" t="e">
        <f>VLOOKUP($A$1,'GLOBAL INVOICE REGISTER'!C376:P860,1,FALSE)</f>
        <v>#N/A</v>
      </c>
      <c r="B376" t="e">
        <f>VLOOKUP($A$1,'GLOBAL INVOICE REGISTER'!C376:P860,2,FALSE)</f>
        <v>#N/A</v>
      </c>
      <c r="C376" t="e">
        <f>VLOOKUP($A$1,'GLOBAL INVOICE REGISTER'!$C376:$P860,3,FALSE)</f>
        <v>#N/A</v>
      </c>
      <c r="D376" s="167" t="e">
        <f>VLOOKUP($A$1,'GLOBAL INVOICE REGISTER'!$C376:$P860,4,FALSE)</f>
        <v>#N/A</v>
      </c>
      <c r="E376" s="168" t="e">
        <f>VLOOKUP($A$1,'GLOBAL INVOICE REGISTER'!$C376:$P860,5,FALSE)</f>
        <v>#N/A</v>
      </c>
      <c r="F376" s="168" t="e">
        <f>VLOOKUP($A$1,'GLOBAL INVOICE REGISTER'!$C376:$P860,6,FALSE)</f>
        <v>#N/A</v>
      </c>
      <c r="G376" t="e">
        <f>VLOOKUP($A$1,'GLOBAL INVOICE REGISTER'!$C376:$P860,7,FALSE)</f>
        <v>#N/A</v>
      </c>
      <c r="H376" s="168" t="e">
        <f>VLOOKUP($A$1,'GLOBAL INVOICE REGISTER'!$C376:$P860,8,FALSE)</f>
        <v>#N/A</v>
      </c>
      <c r="I376" t="e">
        <f>VLOOKUP($A$1,'GLOBAL INVOICE REGISTER'!$C376:$P860,9,FALSE)</f>
        <v>#N/A</v>
      </c>
      <c r="J376" s="167" t="e">
        <f>VLOOKUP($A$1,'GLOBAL INVOICE REGISTER'!$C376:$P860,10,FALSE)</f>
        <v>#N/A</v>
      </c>
      <c r="K376" s="167" t="e">
        <f>VLOOKUP($A$1,'GLOBAL INVOICE REGISTER'!$C376:$P860,11,FALSE)</f>
        <v>#N/A</v>
      </c>
      <c r="L376" s="167" t="e">
        <f>VLOOKUP($A$1,'GLOBAL INVOICE REGISTER'!$C376:$P860,12,FALSE)</f>
        <v>#N/A</v>
      </c>
      <c r="M376" s="167" t="e">
        <f>VLOOKUP($A$1,'GLOBAL INVOICE REGISTER'!$C376:$P860,13,FALSE)</f>
        <v>#N/A</v>
      </c>
      <c r="N376" s="168" t="e">
        <f>VLOOKUP($A$1,'GLOBAL INVOICE REGISTER'!$C376:$P860,14,FALSE)</f>
        <v>#N/A</v>
      </c>
      <c r="O376" t="e">
        <f>VLOOKUP($A$1,'GLOBAL INVOICE REGISTER'!$C376:$Q860,15,FALSE)</f>
        <v>#N/A</v>
      </c>
    </row>
    <row r="377" spans="1:15" x14ac:dyDescent="0.35">
      <c r="A377" t="e">
        <f>VLOOKUP($A$1,'GLOBAL INVOICE REGISTER'!C377:P861,1,FALSE)</f>
        <v>#N/A</v>
      </c>
      <c r="B377" t="e">
        <f>VLOOKUP($A$1,'GLOBAL INVOICE REGISTER'!C377:P861,2,FALSE)</f>
        <v>#N/A</v>
      </c>
      <c r="C377" t="e">
        <f>VLOOKUP($A$1,'GLOBAL INVOICE REGISTER'!$C377:$P861,3,FALSE)</f>
        <v>#N/A</v>
      </c>
      <c r="D377" s="167" t="e">
        <f>VLOOKUP($A$1,'GLOBAL INVOICE REGISTER'!$C377:$P861,4,FALSE)</f>
        <v>#N/A</v>
      </c>
      <c r="E377" s="168" t="e">
        <f>VLOOKUP($A$1,'GLOBAL INVOICE REGISTER'!$C377:$P861,5,FALSE)</f>
        <v>#N/A</v>
      </c>
      <c r="F377" s="168" t="e">
        <f>VLOOKUP($A$1,'GLOBAL INVOICE REGISTER'!$C377:$P861,6,FALSE)</f>
        <v>#N/A</v>
      </c>
      <c r="G377" t="e">
        <f>VLOOKUP($A$1,'GLOBAL INVOICE REGISTER'!$C377:$P861,7,FALSE)</f>
        <v>#N/A</v>
      </c>
      <c r="H377" s="168" t="e">
        <f>VLOOKUP($A$1,'GLOBAL INVOICE REGISTER'!$C377:$P861,8,FALSE)</f>
        <v>#N/A</v>
      </c>
      <c r="I377" t="e">
        <f>VLOOKUP($A$1,'GLOBAL INVOICE REGISTER'!$C377:$P861,9,FALSE)</f>
        <v>#N/A</v>
      </c>
      <c r="J377" s="167" t="e">
        <f>VLOOKUP($A$1,'GLOBAL INVOICE REGISTER'!$C377:$P861,10,FALSE)</f>
        <v>#N/A</v>
      </c>
      <c r="K377" s="167" t="e">
        <f>VLOOKUP($A$1,'GLOBAL INVOICE REGISTER'!$C377:$P861,11,FALSE)</f>
        <v>#N/A</v>
      </c>
      <c r="L377" s="167" t="e">
        <f>VLOOKUP($A$1,'GLOBAL INVOICE REGISTER'!$C377:$P861,12,FALSE)</f>
        <v>#N/A</v>
      </c>
      <c r="M377" s="167" t="e">
        <f>VLOOKUP($A$1,'GLOBAL INVOICE REGISTER'!$C377:$P861,13,FALSE)</f>
        <v>#N/A</v>
      </c>
      <c r="N377" s="168" t="e">
        <f>VLOOKUP($A$1,'GLOBAL INVOICE REGISTER'!$C377:$P861,14,FALSE)</f>
        <v>#N/A</v>
      </c>
      <c r="O377" t="e">
        <f>VLOOKUP($A$1,'GLOBAL INVOICE REGISTER'!$C377:$Q861,15,FALSE)</f>
        <v>#N/A</v>
      </c>
    </row>
    <row r="378" spans="1:15" x14ac:dyDescent="0.35">
      <c r="A378" t="e">
        <f>VLOOKUP($A$1,'GLOBAL INVOICE REGISTER'!C378:P862,1,FALSE)</f>
        <v>#N/A</v>
      </c>
      <c r="B378" t="e">
        <f>VLOOKUP($A$1,'GLOBAL INVOICE REGISTER'!C378:P862,2,FALSE)</f>
        <v>#N/A</v>
      </c>
      <c r="C378" t="e">
        <f>VLOOKUP($A$1,'GLOBAL INVOICE REGISTER'!$C378:$P862,3,FALSE)</f>
        <v>#N/A</v>
      </c>
      <c r="D378" s="167" t="e">
        <f>VLOOKUP($A$1,'GLOBAL INVOICE REGISTER'!$C378:$P862,4,FALSE)</f>
        <v>#N/A</v>
      </c>
      <c r="E378" s="168" t="e">
        <f>VLOOKUP($A$1,'GLOBAL INVOICE REGISTER'!$C378:$P862,5,FALSE)</f>
        <v>#N/A</v>
      </c>
      <c r="F378" s="168" t="e">
        <f>VLOOKUP($A$1,'GLOBAL INVOICE REGISTER'!$C378:$P862,6,FALSE)</f>
        <v>#N/A</v>
      </c>
      <c r="G378" t="e">
        <f>VLOOKUP($A$1,'GLOBAL INVOICE REGISTER'!$C378:$P862,7,FALSE)</f>
        <v>#N/A</v>
      </c>
      <c r="H378" s="168" t="e">
        <f>VLOOKUP($A$1,'GLOBAL INVOICE REGISTER'!$C378:$P862,8,FALSE)</f>
        <v>#N/A</v>
      </c>
      <c r="I378" t="e">
        <f>VLOOKUP($A$1,'GLOBAL INVOICE REGISTER'!$C378:$P862,9,FALSE)</f>
        <v>#N/A</v>
      </c>
      <c r="J378" s="167" t="e">
        <f>VLOOKUP($A$1,'GLOBAL INVOICE REGISTER'!$C378:$P862,10,FALSE)</f>
        <v>#N/A</v>
      </c>
      <c r="K378" s="167" t="e">
        <f>VLOOKUP($A$1,'GLOBAL INVOICE REGISTER'!$C378:$P862,11,FALSE)</f>
        <v>#N/A</v>
      </c>
      <c r="L378" s="167" t="e">
        <f>VLOOKUP($A$1,'GLOBAL INVOICE REGISTER'!$C378:$P862,12,FALSE)</f>
        <v>#N/A</v>
      </c>
      <c r="M378" s="167" t="e">
        <f>VLOOKUP($A$1,'GLOBAL INVOICE REGISTER'!$C378:$P862,13,FALSE)</f>
        <v>#N/A</v>
      </c>
      <c r="N378" s="168" t="e">
        <f>VLOOKUP($A$1,'GLOBAL INVOICE REGISTER'!$C378:$P862,14,FALSE)</f>
        <v>#N/A</v>
      </c>
      <c r="O378" t="e">
        <f>VLOOKUP($A$1,'GLOBAL INVOICE REGISTER'!$C378:$Q862,15,FALSE)</f>
        <v>#N/A</v>
      </c>
    </row>
    <row r="379" spans="1:15" x14ac:dyDescent="0.35">
      <c r="A379" t="e">
        <f>VLOOKUP($A$1,'GLOBAL INVOICE REGISTER'!C379:P863,1,FALSE)</f>
        <v>#N/A</v>
      </c>
      <c r="B379" t="e">
        <f>VLOOKUP($A$1,'GLOBAL INVOICE REGISTER'!C379:P863,2,FALSE)</f>
        <v>#N/A</v>
      </c>
      <c r="C379" t="e">
        <f>VLOOKUP($A$1,'GLOBAL INVOICE REGISTER'!$C379:$P863,3,FALSE)</f>
        <v>#N/A</v>
      </c>
      <c r="D379" s="167" t="e">
        <f>VLOOKUP($A$1,'GLOBAL INVOICE REGISTER'!$C379:$P863,4,FALSE)</f>
        <v>#N/A</v>
      </c>
      <c r="E379" s="168" t="e">
        <f>VLOOKUP($A$1,'GLOBAL INVOICE REGISTER'!$C379:$P863,5,FALSE)</f>
        <v>#N/A</v>
      </c>
      <c r="F379" s="168" t="e">
        <f>VLOOKUP($A$1,'GLOBAL INVOICE REGISTER'!$C379:$P863,6,FALSE)</f>
        <v>#N/A</v>
      </c>
      <c r="G379" t="e">
        <f>VLOOKUP($A$1,'GLOBAL INVOICE REGISTER'!$C379:$P863,7,FALSE)</f>
        <v>#N/A</v>
      </c>
      <c r="H379" s="168" t="e">
        <f>VLOOKUP($A$1,'GLOBAL INVOICE REGISTER'!$C379:$P863,8,FALSE)</f>
        <v>#N/A</v>
      </c>
      <c r="I379" t="e">
        <f>VLOOKUP($A$1,'GLOBAL INVOICE REGISTER'!$C379:$P863,9,FALSE)</f>
        <v>#N/A</v>
      </c>
      <c r="J379" s="167" t="e">
        <f>VLOOKUP($A$1,'GLOBAL INVOICE REGISTER'!$C379:$P863,10,FALSE)</f>
        <v>#N/A</v>
      </c>
      <c r="K379" s="167" t="e">
        <f>VLOOKUP($A$1,'GLOBAL INVOICE REGISTER'!$C379:$P863,11,FALSE)</f>
        <v>#N/A</v>
      </c>
      <c r="L379" s="167" t="e">
        <f>VLOOKUP($A$1,'GLOBAL INVOICE REGISTER'!$C379:$P863,12,FALSE)</f>
        <v>#N/A</v>
      </c>
      <c r="M379" s="167" t="e">
        <f>VLOOKUP($A$1,'GLOBAL INVOICE REGISTER'!$C379:$P863,13,FALSE)</f>
        <v>#N/A</v>
      </c>
      <c r="N379" s="168" t="e">
        <f>VLOOKUP($A$1,'GLOBAL INVOICE REGISTER'!$C379:$P863,14,FALSE)</f>
        <v>#N/A</v>
      </c>
      <c r="O379" t="e">
        <f>VLOOKUP($A$1,'GLOBAL INVOICE REGISTER'!$C379:$Q863,15,FALSE)</f>
        <v>#N/A</v>
      </c>
    </row>
    <row r="380" spans="1:15" x14ac:dyDescent="0.35">
      <c r="A380" t="e">
        <f>VLOOKUP($A$1,'GLOBAL INVOICE REGISTER'!C380:P864,1,FALSE)</f>
        <v>#N/A</v>
      </c>
      <c r="B380" t="e">
        <f>VLOOKUP($A$1,'GLOBAL INVOICE REGISTER'!C380:P864,2,FALSE)</f>
        <v>#N/A</v>
      </c>
      <c r="C380" t="e">
        <f>VLOOKUP($A$1,'GLOBAL INVOICE REGISTER'!$C380:$P864,3,FALSE)</f>
        <v>#N/A</v>
      </c>
      <c r="D380" s="167" t="e">
        <f>VLOOKUP($A$1,'GLOBAL INVOICE REGISTER'!$C380:$P864,4,FALSE)</f>
        <v>#N/A</v>
      </c>
      <c r="E380" s="168" t="e">
        <f>VLOOKUP($A$1,'GLOBAL INVOICE REGISTER'!$C380:$P864,5,FALSE)</f>
        <v>#N/A</v>
      </c>
      <c r="F380" s="168" t="e">
        <f>VLOOKUP($A$1,'GLOBAL INVOICE REGISTER'!$C380:$P864,6,FALSE)</f>
        <v>#N/A</v>
      </c>
      <c r="G380" t="e">
        <f>VLOOKUP($A$1,'GLOBAL INVOICE REGISTER'!$C380:$P864,7,FALSE)</f>
        <v>#N/A</v>
      </c>
      <c r="H380" s="168" t="e">
        <f>VLOOKUP($A$1,'GLOBAL INVOICE REGISTER'!$C380:$P864,8,FALSE)</f>
        <v>#N/A</v>
      </c>
      <c r="I380" t="e">
        <f>VLOOKUP($A$1,'GLOBAL INVOICE REGISTER'!$C380:$P864,9,FALSE)</f>
        <v>#N/A</v>
      </c>
      <c r="J380" s="167" t="e">
        <f>VLOOKUP($A$1,'GLOBAL INVOICE REGISTER'!$C380:$P864,10,FALSE)</f>
        <v>#N/A</v>
      </c>
      <c r="K380" s="167" t="e">
        <f>VLOOKUP($A$1,'GLOBAL INVOICE REGISTER'!$C380:$P864,11,FALSE)</f>
        <v>#N/A</v>
      </c>
      <c r="L380" s="167" t="e">
        <f>VLOOKUP($A$1,'GLOBAL INVOICE REGISTER'!$C380:$P864,12,FALSE)</f>
        <v>#N/A</v>
      </c>
      <c r="M380" s="167" t="e">
        <f>VLOOKUP($A$1,'GLOBAL INVOICE REGISTER'!$C380:$P864,13,FALSE)</f>
        <v>#N/A</v>
      </c>
      <c r="N380" s="168" t="e">
        <f>VLOOKUP($A$1,'GLOBAL INVOICE REGISTER'!$C380:$P864,14,FALSE)</f>
        <v>#N/A</v>
      </c>
      <c r="O380" t="e">
        <f>VLOOKUP($A$1,'GLOBAL INVOICE REGISTER'!$C380:$Q864,15,FALSE)</f>
        <v>#N/A</v>
      </c>
    </row>
    <row r="381" spans="1:15" x14ac:dyDescent="0.35">
      <c r="A381" t="e">
        <f>VLOOKUP($A$1,'GLOBAL INVOICE REGISTER'!C381:P865,1,FALSE)</f>
        <v>#N/A</v>
      </c>
      <c r="B381" t="e">
        <f>VLOOKUP($A$1,'GLOBAL INVOICE REGISTER'!C381:P865,2,FALSE)</f>
        <v>#N/A</v>
      </c>
      <c r="C381" t="e">
        <f>VLOOKUP($A$1,'GLOBAL INVOICE REGISTER'!$C381:$P865,3,FALSE)</f>
        <v>#N/A</v>
      </c>
      <c r="D381" s="167" t="e">
        <f>VLOOKUP($A$1,'GLOBAL INVOICE REGISTER'!$C381:$P865,4,FALSE)</f>
        <v>#N/A</v>
      </c>
      <c r="E381" s="168" t="e">
        <f>VLOOKUP($A$1,'GLOBAL INVOICE REGISTER'!$C381:$P865,5,FALSE)</f>
        <v>#N/A</v>
      </c>
      <c r="F381" s="168" t="e">
        <f>VLOOKUP($A$1,'GLOBAL INVOICE REGISTER'!$C381:$P865,6,FALSE)</f>
        <v>#N/A</v>
      </c>
      <c r="G381" t="e">
        <f>VLOOKUP($A$1,'GLOBAL INVOICE REGISTER'!$C381:$P865,7,FALSE)</f>
        <v>#N/A</v>
      </c>
      <c r="H381" s="168" t="e">
        <f>VLOOKUP($A$1,'GLOBAL INVOICE REGISTER'!$C381:$P865,8,FALSE)</f>
        <v>#N/A</v>
      </c>
      <c r="I381" t="e">
        <f>VLOOKUP($A$1,'GLOBAL INVOICE REGISTER'!$C381:$P865,9,FALSE)</f>
        <v>#N/A</v>
      </c>
      <c r="J381" s="167" t="e">
        <f>VLOOKUP($A$1,'GLOBAL INVOICE REGISTER'!$C381:$P865,10,FALSE)</f>
        <v>#N/A</v>
      </c>
      <c r="K381" s="167" t="e">
        <f>VLOOKUP($A$1,'GLOBAL INVOICE REGISTER'!$C381:$P865,11,FALSE)</f>
        <v>#N/A</v>
      </c>
      <c r="L381" s="167" t="e">
        <f>VLOOKUP($A$1,'GLOBAL INVOICE REGISTER'!$C381:$P865,12,FALSE)</f>
        <v>#N/A</v>
      </c>
      <c r="M381" s="167" t="e">
        <f>VLOOKUP($A$1,'GLOBAL INVOICE REGISTER'!$C381:$P865,13,FALSE)</f>
        <v>#N/A</v>
      </c>
      <c r="N381" s="168" t="e">
        <f>VLOOKUP($A$1,'GLOBAL INVOICE REGISTER'!$C381:$P865,14,FALSE)</f>
        <v>#N/A</v>
      </c>
      <c r="O381" t="e">
        <f>VLOOKUP($A$1,'GLOBAL INVOICE REGISTER'!$C381:$Q865,15,FALSE)</f>
        <v>#N/A</v>
      </c>
    </row>
    <row r="382" spans="1:15" x14ac:dyDescent="0.35">
      <c r="A382" t="e">
        <f>VLOOKUP($A$1,'GLOBAL INVOICE REGISTER'!C382:P866,1,FALSE)</f>
        <v>#N/A</v>
      </c>
      <c r="B382" t="e">
        <f>VLOOKUP($A$1,'GLOBAL INVOICE REGISTER'!C382:P866,2,FALSE)</f>
        <v>#N/A</v>
      </c>
      <c r="C382" t="e">
        <f>VLOOKUP($A$1,'GLOBAL INVOICE REGISTER'!$C382:$P866,3,FALSE)</f>
        <v>#N/A</v>
      </c>
      <c r="D382" s="167" t="e">
        <f>VLOOKUP($A$1,'GLOBAL INVOICE REGISTER'!$C382:$P866,4,FALSE)</f>
        <v>#N/A</v>
      </c>
      <c r="E382" s="168" t="e">
        <f>VLOOKUP($A$1,'GLOBAL INVOICE REGISTER'!$C382:$P866,5,FALSE)</f>
        <v>#N/A</v>
      </c>
      <c r="F382" s="168" t="e">
        <f>VLOOKUP($A$1,'GLOBAL INVOICE REGISTER'!$C382:$P866,6,FALSE)</f>
        <v>#N/A</v>
      </c>
      <c r="G382" t="e">
        <f>VLOOKUP($A$1,'GLOBAL INVOICE REGISTER'!$C382:$P866,7,FALSE)</f>
        <v>#N/A</v>
      </c>
      <c r="H382" s="168" t="e">
        <f>VLOOKUP($A$1,'GLOBAL INVOICE REGISTER'!$C382:$P866,8,FALSE)</f>
        <v>#N/A</v>
      </c>
      <c r="I382" t="e">
        <f>VLOOKUP($A$1,'GLOBAL INVOICE REGISTER'!$C382:$P866,9,FALSE)</f>
        <v>#N/A</v>
      </c>
      <c r="J382" s="167" t="e">
        <f>VLOOKUP($A$1,'GLOBAL INVOICE REGISTER'!$C382:$P866,10,FALSE)</f>
        <v>#N/A</v>
      </c>
      <c r="K382" s="167" t="e">
        <f>VLOOKUP($A$1,'GLOBAL INVOICE REGISTER'!$C382:$P866,11,FALSE)</f>
        <v>#N/A</v>
      </c>
      <c r="L382" s="167" t="e">
        <f>VLOOKUP($A$1,'GLOBAL INVOICE REGISTER'!$C382:$P866,12,FALSE)</f>
        <v>#N/A</v>
      </c>
      <c r="M382" s="167" t="e">
        <f>VLOOKUP($A$1,'GLOBAL INVOICE REGISTER'!$C382:$P866,13,FALSE)</f>
        <v>#N/A</v>
      </c>
      <c r="N382" s="168" t="e">
        <f>VLOOKUP($A$1,'GLOBAL INVOICE REGISTER'!$C382:$P866,14,FALSE)</f>
        <v>#N/A</v>
      </c>
      <c r="O382" t="e">
        <f>VLOOKUP($A$1,'GLOBAL INVOICE REGISTER'!$C382:$Q866,15,FALSE)</f>
        <v>#N/A</v>
      </c>
    </row>
    <row r="383" spans="1:15" x14ac:dyDescent="0.35">
      <c r="A383" t="e">
        <f>VLOOKUP($A$1,'GLOBAL INVOICE REGISTER'!C383:P867,1,FALSE)</f>
        <v>#N/A</v>
      </c>
      <c r="B383" t="e">
        <f>VLOOKUP($A$1,'GLOBAL INVOICE REGISTER'!C383:P867,2,FALSE)</f>
        <v>#N/A</v>
      </c>
      <c r="C383" t="e">
        <f>VLOOKUP($A$1,'GLOBAL INVOICE REGISTER'!$C383:$P867,3,FALSE)</f>
        <v>#N/A</v>
      </c>
      <c r="D383" s="167" t="e">
        <f>VLOOKUP($A$1,'GLOBAL INVOICE REGISTER'!$C383:$P867,4,FALSE)</f>
        <v>#N/A</v>
      </c>
      <c r="E383" s="168" t="e">
        <f>VLOOKUP($A$1,'GLOBAL INVOICE REGISTER'!$C383:$P867,5,FALSE)</f>
        <v>#N/A</v>
      </c>
      <c r="F383" s="168" t="e">
        <f>VLOOKUP($A$1,'GLOBAL INVOICE REGISTER'!$C383:$P867,6,FALSE)</f>
        <v>#N/A</v>
      </c>
      <c r="G383" t="e">
        <f>VLOOKUP($A$1,'GLOBAL INVOICE REGISTER'!$C383:$P867,7,FALSE)</f>
        <v>#N/A</v>
      </c>
      <c r="H383" s="168" t="e">
        <f>VLOOKUP($A$1,'GLOBAL INVOICE REGISTER'!$C383:$P867,8,FALSE)</f>
        <v>#N/A</v>
      </c>
      <c r="I383" t="e">
        <f>VLOOKUP($A$1,'GLOBAL INVOICE REGISTER'!$C383:$P867,9,FALSE)</f>
        <v>#N/A</v>
      </c>
      <c r="J383" s="167" t="e">
        <f>VLOOKUP($A$1,'GLOBAL INVOICE REGISTER'!$C383:$P867,10,FALSE)</f>
        <v>#N/A</v>
      </c>
      <c r="K383" s="167" t="e">
        <f>VLOOKUP($A$1,'GLOBAL INVOICE REGISTER'!$C383:$P867,11,FALSE)</f>
        <v>#N/A</v>
      </c>
      <c r="L383" s="167" t="e">
        <f>VLOOKUP($A$1,'GLOBAL INVOICE REGISTER'!$C383:$P867,12,FALSE)</f>
        <v>#N/A</v>
      </c>
      <c r="M383" s="167" t="e">
        <f>VLOOKUP($A$1,'GLOBAL INVOICE REGISTER'!$C383:$P867,13,FALSE)</f>
        <v>#N/A</v>
      </c>
      <c r="N383" s="168" t="e">
        <f>VLOOKUP($A$1,'GLOBAL INVOICE REGISTER'!$C383:$P867,14,FALSE)</f>
        <v>#N/A</v>
      </c>
      <c r="O383" t="e">
        <f>VLOOKUP($A$1,'GLOBAL INVOICE REGISTER'!$C383:$Q867,15,FALSE)</f>
        <v>#N/A</v>
      </c>
    </row>
    <row r="384" spans="1:15" x14ac:dyDescent="0.35">
      <c r="A384" t="e">
        <f>VLOOKUP($A$1,'GLOBAL INVOICE REGISTER'!C384:P868,1,FALSE)</f>
        <v>#N/A</v>
      </c>
      <c r="B384" t="e">
        <f>VLOOKUP($A$1,'GLOBAL INVOICE REGISTER'!C384:P868,2,FALSE)</f>
        <v>#N/A</v>
      </c>
      <c r="C384" t="e">
        <f>VLOOKUP($A$1,'GLOBAL INVOICE REGISTER'!$C384:$P868,3,FALSE)</f>
        <v>#N/A</v>
      </c>
      <c r="D384" s="167" t="e">
        <f>VLOOKUP($A$1,'GLOBAL INVOICE REGISTER'!$C384:$P868,4,FALSE)</f>
        <v>#N/A</v>
      </c>
      <c r="E384" s="168" t="e">
        <f>VLOOKUP($A$1,'GLOBAL INVOICE REGISTER'!$C384:$P868,5,FALSE)</f>
        <v>#N/A</v>
      </c>
      <c r="F384" s="168" t="e">
        <f>VLOOKUP($A$1,'GLOBAL INVOICE REGISTER'!$C384:$P868,6,FALSE)</f>
        <v>#N/A</v>
      </c>
      <c r="G384" t="e">
        <f>VLOOKUP($A$1,'GLOBAL INVOICE REGISTER'!$C384:$P868,7,FALSE)</f>
        <v>#N/A</v>
      </c>
      <c r="H384" s="168" t="e">
        <f>VLOOKUP($A$1,'GLOBAL INVOICE REGISTER'!$C384:$P868,8,FALSE)</f>
        <v>#N/A</v>
      </c>
      <c r="I384" t="e">
        <f>VLOOKUP($A$1,'GLOBAL INVOICE REGISTER'!$C384:$P868,9,FALSE)</f>
        <v>#N/A</v>
      </c>
      <c r="J384" s="167" t="e">
        <f>VLOOKUP($A$1,'GLOBAL INVOICE REGISTER'!$C384:$P868,10,FALSE)</f>
        <v>#N/A</v>
      </c>
      <c r="K384" s="167" t="e">
        <f>VLOOKUP($A$1,'GLOBAL INVOICE REGISTER'!$C384:$P868,11,FALSE)</f>
        <v>#N/A</v>
      </c>
      <c r="L384" s="167" t="e">
        <f>VLOOKUP($A$1,'GLOBAL INVOICE REGISTER'!$C384:$P868,12,FALSE)</f>
        <v>#N/A</v>
      </c>
      <c r="M384" s="167" t="e">
        <f>VLOOKUP($A$1,'GLOBAL INVOICE REGISTER'!$C384:$P868,13,FALSE)</f>
        <v>#N/A</v>
      </c>
      <c r="N384" s="168" t="e">
        <f>VLOOKUP($A$1,'GLOBAL INVOICE REGISTER'!$C384:$P868,14,FALSE)</f>
        <v>#N/A</v>
      </c>
      <c r="O384" t="e">
        <f>VLOOKUP($A$1,'GLOBAL INVOICE REGISTER'!$C384:$Q868,15,FALSE)</f>
        <v>#N/A</v>
      </c>
    </row>
    <row r="385" spans="1:15" x14ac:dyDescent="0.35">
      <c r="A385" t="e">
        <f>VLOOKUP($A$1,'GLOBAL INVOICE REGISTER'!C385:P869,1,FALSE)</f>
        <v>#N/A</v>
      </c>
      <c r="B385" t="e">
        <f>VLOOKUP($A$1,'GLOBAL INVOICE REGISTER'!C385:P869,2,FALSE)</f>
        <v>#N/A</v>
      </c>
      <c r="C385" t="e">
        <f>VLOOKUP($A$1,'GLOBAL INVOICE REGISTER'!$C385:$P869,3,FALSE)</f>
        <v>#N/A</v>
      </c>
      <c r="D385" s="167" t="e">
        <f>VLOOKUP($A$1,'GLOBAL INVOICE REGISTER'!$C385:$P869,4,FALSE)</f>
        <v>#N/A</v>
      </c>
      <c r="E385" s="168" t="e">
        <f>VLOOKUP($A$1,'GLOBAL INVOICE REGISTER'!$C385:$P869,5,FALSE)</f>
        <v>#N/A</v>
      </c>
      <c r="F385" s="168" t="e">
        <f>VLOOKUP($A$1,'GLOBAL INVOICE REGISTER'!$C385:$P869,6,FALSE)</f>
        <v>#N/A</v>
      </c>
      <c r="G385" t="e">
        <f>VLOOKUP($A$1,'GLOBAL INVOICE REGISTER'!$C385:$P869,7,FALSE)</f>
        <v>#N/A</v>
      </c>
      <c r="H385" s="168" t="e">
        <f>VLOOKUP($A$1,'GLOBAL INVOICE REGISTER'!$C385:$P869,8,FALSE)</f>
        <v>#N/A</v>
      </c>
      <c r="I385" t="e">
        <f>VLOOKUP($A$1,'GLOBAL INVOICE REGISTER'!$C385:$P869,9,FALSE)</f>
        <v>#N/A</v>
      </c>
      <c r="J385" s="167" t="e">
        <f>VLOOKUP($A$1,'GLOBAL INVOICE REGISTER'!$C385:$P869,10,FALSE)</f>
        <v>#N/A</v>
      </c>
      <c r="K385" s="167" t="e">
        <f>VLOOKUP($A$1,'GLOBAL INVOICE REGISTER'!$C385:$P869,11,FALSE)</f>
        <v>#N/A</v>
      </c>
      <c r="L385" s="167" t="e">
        <f>VLOOKUP($A$1,'GLOBAL INVOICE REGISTER'!$C385:$P869,12,FALSE)</f>
        <v>#N/A</v>
      </c>
      <c r="M385" s="167" t="e">
        <f>VLOOKUP($A$1,'GLOBAL INVOICE REGISTER'!$C385:$P869,13,FALSE)</f>
        <v>#N/A</v>
      </c>
      <c r="N385" s="168" t="e">
        <f>VLOOKUP($A$1,'GLOBAL INVOICE REGISTER'!$C385:$P869,14,FALSE)</f>
        <v>#N/A</v>
      </c>
      <c r="O385" t="e">
        <f>VLOOKUP($A$1,'GLOBAL INVOICE REGISTER'!$C385:$Q869,15,FALSE)</f>
        <v>#N/A</v>
      </c>
    </row>
    <row r="386" spans="1:15" x14ac:dyDescent="0.35">
      <c r="A386" t="e">
        <f>VLOOKUP($A$1,'GLOBAL INVOICE REGISTER'!C386:P870,1,FALSE)</f>
        <v>#N/A</v>
      </c>
      <c r="B386" t="e">
        <f>VLOOKUP($A$1,'GLOBAL INVOICE REGISTER'!C386:P870,2,FALSE)</f>
        <v>#N/A</v>
      </c>
      <c r="C386" t="e">
        <f>VLOOKUP($A$1,'GLOBAL INVOICE REGISTER'!$C386:$P870,3,FALSE)</f>
        <v>#N/A</v>
      </c>
      <c r="D386" s="167" t="e">
        <f>VLOOKUP($A$1,'GLOBAL INVOICE REGISTER'!$C386:$P870,4,FALSE)</f>
        <v>#N/A</v>
      </c>
      <c r="E386" s="168" t="e">
        <f>VLOOKUP($A$1,'GLOBAL INVOICE REGISTER'!$C386:$P870,5,FALSE)</f>
        <v>#N/A</v>
      </c>
      <c r="F386" s="168" t="e">
        <f>VLOOKUP($A$1,'GLOBAL INVOICE REGISTER'!$C386:$P870,6,FALSE)</f>
        <v>#N/A</v>
      </c>
      <c r="G386" t="e">
        <f>VLOOKUP($A$1,'GLOBAL INVOICE REGISTER'!$C386:$P870,7,FALSE)</f>
        <v>#N/A</v>
      </c>
      <c r="H386" s="168" t="e">
        <f>VLOOKUP($A$1,'GLOBAL INVOICE REGISTER'!$C386:$P870,8,FALSE)</f>
        <v>#N/A</v>
      </c>
      <c r="I386" t="e">
        <f>VLOOKUP($A$1,'GLOBAL INVOICE REGISTER'!$C386:$P870,9,FALSE)</f>
        <v>#N/A</v>
      </c>
      <c r="J386" s="167" t="e">
        <f>VLOOKUP($A$1,'GLOBAL INVOICE REGISTER'!$C386:$P870,10,FALSE)</f>
        <v>#N/A</v>
      </c>
      <c r="K386" s="167" t="e">
        <f>VLOOKUP($A$1,'GLOBAL INVOICE REGISTER'!$C386:$P870,11,FALSE)</f>
        <v>#N/A</v>
      </c>
      <c r="L386" s="167" t="e">
        <f>VLOOKUP($A$1,'GLOBAL INVOICE REGISTER'!$C386:$P870,12,FALSE)</f>
        <v>#N/A</v>
      </c>
      <c r="M386" s="167" t="e">
        <f>VLOOKUP($A$1,'GLOBAL INVOICE REGISTER'!$C386:$P870,13,FALSE)</f>
        <v>#N/A</v>
      </c>
      <c r="N386" s="168" t="e">
        <f>VLOOKUP($A$1,'GLOBAL INVOICE REGISTER'!$C386:$P870,14,FALSE)</f>
        <v>#N/A</v>
      </c>
      <c r="O386" t="e">
        <f>VLOOKUP($A$1,'GLOBAL INVOICE REGISTER'!$C386:$Q870,15,FALSE)</f>
        <v>#N/A</v>
      </c>
    </row>
    <row r="387" spans="1:15" x14ac:dyDescent="0.35">
      <c r="A387" t="e">
        <f>VLOOKUP($A$1,'GLOBAL INVOICE REGISTER'!C387:P871,1,FALSE)</f>
        <v>#N/A</v>
      </c>
      <c r="B387" t="e">
        <f>VLOOKUP($A$1,'GLOBAL INVOICE REGISTER'!C387:P871,2,FALSE)</f>
        <v>#N/A</v>
      </c>
      <c r="C387" t="e">
        <f>VLOOKUP($A$1,'GLOBAL INVOICE REGISTER'!$C387:$P871,3,FALSE)</f>
        <v>#N/A</v>
      </c>
      <c r="D387" s="167" t="e">
        <f>VLOOKUP($A$1,'GLOBAL INVOICE REGISTER'!$C387:$P871,4,FALSE)</f>
        <v>#N/A</v>
      </c>
      <c r="E387" s="168" t="e">
        <f>VLOOKUP($A$1,'GLOBAL INVOICE REGISTER'!$C387:$P871,5,FALSE)</f>
        <v>#N/A</v>
      </c>
      <c r="F387" s="168" t="e">
        <f>VLOOKUP($A$1,'GLOBAL INVOICE REGISTER'!$C387:$P871,6,FALSE)</f>
        <v>#N/A</v>
      </c>
      <c r="G387" t="e">
        <f>VLOOKUP($A$1,'GLOBAL INVOICE REGISTER'!$C387:$P871,7,FALSE)</f>
        <v>#N/A</v>
      </c>
      <c r="H387" s="168" t="e">
        <f>VLOOKUP($A$1,'GLOBAL INVOICE REGISTER'!$C387:$P871,8,FALSE)</f>
        <v>#N/A</v>
      </c>
      <c r="I387" t="e">
        <f>VLOOKUP($A$1,'GLOBAL INVOICE REGISTER'!$C387:$P871,9,FALSE)</f>
        <v>#N/A</v>
      </c>
      <c r="J387" s="167" t="e">
        <f>VLOOKUP($A$1,'GLOBAL INVOICE REGISTER'!$C387:$P871,10,FALSE)</f>
        <v>#N/A</v>
      </c>
      <c r="K387" s="167" t="e">
        <f>VLOOKUP($A$1,'GLOBAL INVOICE REGISTER'!$C387:$P871,11,FALSE)</f>
        <v>#N/A</v>
      </c>
      <c r="L387" s="167" t="e">
        <f>VLOOKUP($A$1,'GLOBAL INVOICE REGISTER'!$C387:$P871,12,FALSE)</f>
        <v>#N/A</v>
      </c>
      <c r="M387" s="167" t="e">
        <f>VLOOKUP($A$1,'GLOBAL INVOICE REGISTER'!$C387:$P871,13,FALSE)</f>
        <v>#N/A</v>
      </c>
      <c r="N387" s="168" t="e">
        <f>VLOOKUP($A$1,'GLOBAL INVOICE REGISTER'!$C387:$P871,14,FALSE)</f>
        <v>#N/A</v>
      </c>
      <c r="O387" t="e">
        <f>VLOOKUP($A$1,'GLOBAL INVOICE REGISTER'!$C387:$Q871,15,FALSE)</f>
        <v>#N/A</v>
      </c>
    </row>
    <row r="388" spans="1:15" x14ac:dyDescent="0.35">
      <c r="A388" t="e">
        <f>VLOOKUP($A$1,'GLOBAL INVOICE REGISTER'!C388:P872,1,FALSE)</f>
        <v>#N/A</v>
      </c>
      <c r="B388" t="e">
        <f>VLOOKUP($A$1,'GLOBAL INVOICE REGISTER'!C388:P872,2,FALSE)</f>
        <v>#N/A</v>
      </c>
      <c r="C388" t="e">
        <f>VLOOKUP($A$1,'GLOBAL INVOICE REGISTER'!$C388:$P872,3,FALSE)</f>
        <v>#N/A</v>
      </c>
      <c r="D388" s="167" t="e">
        <f>VLOOKUP($A$1,'GLOBAL INVOICE REGISTER'!$C388:$P872,4,FALSE)</f>
        <v>#N/A</v>
      </c>
      <c r="E388" s="168" t="e">
        <f>VLOOKUP($A$1,'GLOBAL INVOICE REGISTER'!$C388:$P872,5,FALSE)</f>
        <v>#N/A</v>
      </c>
      <c r="F388" s="168" t="e">
        <f>VLOOKUP($A$1,'GLOBAL INVOICE REGISTER'!$C388:$P872,6,FALSE)</f>
        <v>#N/A</v>
      </c>
      <c r="G388" t="e">
        <f>VLOOKUP($A$1,'GLOBAL INVOICE REGISTER'!$C388:$P872,7,FALSE)</f>
        <v>#N/A</v>
      </c>
      <c r="H388" s="168" t="e">
        <f>VLOOKUP($A$1,'GLOBAL INVOICE REGISTER'!$C388:$P872,8,FALSE)</f>
        <v>#N/A</v>
      </c>
      <c r="I388" t="e">
        <f>VLOOKUP($A$1,'GLOBAL INVOICE REGISTER'!$C388:$P872,9,FALSE)</f>
        <v>#N/A</v>
      </c>
      <c r="J388" s="167" t="e">
        <f>VLOOKUP($A$1,'GLOBAL INVOICE REGISTER'!$C388:$P872,10,FALSE)</f>
        <v>#N/A</v>
      </c>
      <c r="K388" s="167" t="e">
        <f>VLOOKUP($A$1,'GLOBAL INVOICE REGISTER'!$C388:$P872,11,FALSE)</f>
        <v>#N/A</v>
      </c>
      <c r="L388" s="167" t="e">
        <f>VLOOKUP($A$1,'GLOBAL INVOICE REGISTER'!$C388:$P872,12,FALSE)</f>
        <v>#N/A</v>
      </c>
      <c r="M388" s="167" t="e">
        <f>VLOOKUP($A$1,'GLOBAL INVOICE REGISTER'!$C388:$P872,13,FALSE)</f>
        <v>#N/A</v>
      </c>
      <c r="N388" s="168" t="e">
        <f>VLOOKUP($A$1,'GLOBAL INVOICE REGISTER'!$C388:$P872,14,FALSE)</f>
        <v>#N/A</v>
      </c>
      <c r="O388" t="e">
        <f>VLOOKUP($A$1,'GLOBAL INVOICE REGISTER'!$C388:$Q872,15,FALSE)</f>
        <v>#N/A</v>
      </c>
    </row>
    <row r="389" spans="1:15" x14ac:dyDescent="0.35">
      <c r="A389" t="e">
        <f>VLOOKUP($A$1,'GLOBAL INVOICE REGISTER'!C389:P873,1,FALSE)</f>
        <v>#N/A</v>
      </c>
      <c r="B389" t="e">
        <f>VLOOKUP($A$1,'GLOBAL INVOICE REGISTER'!C389:P873,2,FALSE)</f>
        <v>#N/A</v>
      </c>
      <c r="C389" t="e">
        <f>VLOOKUP($A$1,'GLOBAL INVOICE REGISTER'!$C389:$P873,3,FALSE)</f>
        <v>#N/A</v>
      </c>
      <c r="D389" s="167" t="e">
        <f>VLOOKUP($A$1,'GLOBAL INVOICE REGISTER'!$C389:$P873,4,FALSE)</f>
        <v>#N/A</v>
      </c>
      <c r="E389" s="168" t="e">
        <f>VLOOKUP($A$1,'GLOBAL INVOICE REGISTER'!$C389:$P873,5,FALSE)</f>
        <v>#N/A</v>
      </c>
      <c r="F389" s="168" t="e">
        <f>VLOOKUP($A$1,'GLOBAL INVOICE REGISTER'!$C389:$P873,6,FALSE)</f>
        <v>#N/A</v>
      </c>
      <c r="G389" t="e">
        <f>VLOOKUP($A$1,'GLOBAL INVOICE REGISTER'!$C389:$P873,7,FALSE)</f>
        <v>#N/A</v>
      </c>
      <c r="H389" s="168" t="e">
        <f>VLOOKUP($A$1,'GLOBAL INVOICE REGISTER'!$C389:$P873,8,FALSE)</f>
        <v>#N/A</v>
      </c>
      <c r="I389" t="e">
        <f>VLOOKUP($A$1,'GLOBAL INVOICE REGISTER'!$C389:$P873,9,FALSE)</f>
        <v>#N/A</v>
      </c>
      <c r="J389" s="167" t="e">
        <f>VLOOKUP($A$1,'GLOBAL INVOICE REGISTER'!$C389:$P873,10,FALSE)</f>
        <v>#N/A</v>
      </c>
      <c r="K389" s="167" t="e">
        <f>VLOOKUP($A$1,'GLOBAL INVOICE REGISTER'!$C389:$P873,11,FALSE)</f>
        <v>#N/A</v>
      </c>
      <c r="L389" s="167" t="e">
        <f>VLOOKUP($A$1,'GLOBAL INVOICE REGISTER'!$C389:$P873,12,FALSE)</f>
        <v>#N/A</v>
      </c>
      <c r="M389" s="167" t="e">
        <f>VLOOKUP($A$1,'GLOBAL INVOICE REGISTER'!$C389:$P873,13,FALSE)</f>
        <v>#N/A</v>
      </c>
      <c r="N389" s="168" t="e">
        <f>VLOOKUP($A$1,'GLOBAL INVOICE REGISTER'!$C389:$P873,14,FALSE)</f>
        <v>#N/A</v>
      </c>
      <c r="O389" t="e">
        <f>VLOOKUP($A$1,'GLOBAL INVOICE REGISTER'!$C389:$Q873,15,FALSE)</f>
        <v>#N/A</v>
      </c>
    </row>
    <row r="390" spans="1:15" x14ac:dyDescent="0.35">
      <c r="A390" t="e">
        <f>VLOOKUP($A$1,'GLOBAL INVOICE REGISTER'!C390:P874,1,FALSE)</f>
        <v>#N/A</v>
      </c>
      <c r="B390" t="e">
        <f>VLOOKUP($A$1,'GLOBAL INVOICE REGISTER'!C390:P874,2,FALSE)</f>
        <v>#N/A</v>
      </c>
      <c r="C390" t="e">
        <f>VLOOKUP($A$1,'GLOBAL INVOICE REGISTER'!$C390:$P874,3,FALSE)</f>
        <v>#N/A</v>
      </c>
      <c r="D390" s="167" t="e">
        <f>VLOOKUP($A$1,'GLOBAL INVOICE REGISTER'!$C390:$P874,4,FALSE)</f>
        <v>#N/A</v>
      </c>
      <c r="E390" s="168" t="e">
        <f>VLOOKUP($A$1,'GLOBAL INVOICE REGISTER'!$C390:$P874,5,FALSE)</f>
        <v>#N/A</v>
      </c>
      <c r="F390" s="168" t="e">
        <f>VLOOKUP($A$1,'GLOBAL INVOICE REGISTER'!$C390:$P874,6,FALSE)</f>
        <v>#N/A</v>
      </c>
      <c r="G390" t="e">
        <f>VLOOKUP($A$1,'GLOBAL INVOICE REGISTER'!$C390:$P874,7,FALSE)</f>
        <v>#N/A</v>
      </c>
      <c r="H390" s="168" t="e">
        <f>VLOOKUP($A$1,'GLOBAL INVOICE REGISTER'!$C390:$P874,8,FALSE)</f>
        <v>#N/A</v>
      </c>
      <c r="I390" t="e">
        <f>VLOOKUP($A$1,'GLOBAL INVOICE REGISTER'!$C390:$P874,9,FALSE)</f>
        <v>#N/A</v>
      </c>
      <c r="J390" s="167" t="e">
        <f>VLOOKUP($A$1,'GLOBAL INVOICE REGISTER'!$C390:$P874,10,FALSE)</f>
        <v>#N/A</v>
      </c>
      <c r="K390" s="167" t="e">
        <f>VLOOKUP($A$1,'GLOBAL INVOICE REGISTER'!$C390:$P874,11,FALSE)</f>
        <v>#N/A</v>
      </c>
      <c r="L390" s="167" t="e">
        <f>VLOOKUP($A$1,'GLOBAL INVOICE REGISTER'!$C390:$P874,12,FALSE)</f>
        <v>#N/A</v>
      </c>
      <c r="M390" s="167" t="e">
        <f>VLOOKUP($A$1,'GLOBAL INVOICE REGISTER'!$C390:$P874,13,FALSE)</f>
        <v>#N/A</v>
      </c>
      <c r="N390" s="168" t="e">
        <f>VLOOKUP($A$1,'GLOBAL INVOICE REGISTER'!$C390:$P874,14,FALSE)</f>
        <v>#N/A</v>
      </c>
      <c r="O390" t="e">
        <f>VLOOKUP($A$1,'GLOBAL INVOICE REGISTER'!$C390:$Q874,15,FALSE)</f>
        <v>#N/A</v>
      </c>
    </row>
    <row r="391" spans="1:15" x14ac:dyDescent="0.35">
      <c r="A391" t="e">
        <f>VLOOKUP($A$1,'GLOBAL INVOICE REGISTER'!C391:P875,1,FALSE)</f>
        <v>#N/A</v>
      </c>
      <c r="B391" t="e">
        <f>VLOOKUP($A$1,'GLOBAL INVOICE REGISTER'!C391:P875,2,FALSE)</f>
        <v>#N/A</v>
      </c>
      <c r="C391" t="e">
        <f>VLOOKUP($A$1,'GLOBAL INVOICE REGISTER'!$C391:$P875,3,FALSE)</f>
        <v>#N/A</v>
      </c>
      <c r="D391" s="167" t="e">
        <f>VLOOKUP($A$1,'GLOBAL INVOICE REGISTER'!$C391:$P875,4,FALSE)</f>
        <v>#N/A</v>
      </c>
      <c r="E391" s="168" t="e">
        <f>VLOOKUP($A$1,'GLOBAL INVOICE REGISTER'!$C391:$P875,5,FALSE)</f>
        <v>#N/A</v>
      </c>
      <c r="F391" s="168" t="e">
        <f>VLOOKUP($A$1,'GLOBAL INVOICE REGISTER'!$C391:$P875,6,FALSE)</f>
        <v>#N/A</v>
      </c>
      <c r="G391" t="e">
        <f>VLOOKUP($A$1,'GLOBAL INVOICE REGISTER'!$C391:$P875,7,FALSE)</f>
        <v>#N/A</v>
      </c>
      <c r="H391" s="168" t="e">
        <f>VLOOKUP($A$1,'GLOBAL INVOICE REGISTER'!$C391:$P875,8,FALSE)</f>
        <v>#N/A</v>
      </c>
      <c r="I391" t="e">
        <f>VLOOKUP($A$1,'GLOBAL INVOICE REGISTER'!$C391:$P875,9,FALSE)</f>
        <v>#N/A</v>
      </c>
      <c r="J391" s="167" t="e">
        <f>VLOOKUP($A$1,'GLOBAL INVOICE REGISTER'!$C391:$P875,10,FALSE)</f>
        <v>#N/A</v>
      </c>
      <c r="K391" s="167" t="e">
        <f>VLOOKUP($A$1,'GLOBAL INVOICE REGISTER'!$C391:$P875,11,FALSE)</f>
        <v>#N/A</v>
      </c>
      <c r="L391" s="167" t="e">
        <f>VLOOKUP($A$1,'GLOBAL INVOICE REGISTER'!$C391:$P875,12,FALSE)</f>
        <v>#N/A</v>
      </c>
      <c r="M391" s="167" t="e">
        <f>VLOOKUP($A$1,'GLOBAL INVOICE REGISTER'!$C391:$P875,13,FALSE)</f>
        <v>#N/A</v>
      </c>
      <c r="N391" s="168" t="e">
        <f>VLOOKUP($A$1,'GLOBAL INVOICE REGISTER'!$C391:$P875,14,FALSE)</f>
        <v>#N/A</v>
      </c>
      <c r="O391" t="e">
        <f>VLOOKUP($A$1,'GLOBAL INVOICE REGISTER'!$C391:$Q875,15,FALSE)</f>
        <v>#N/A</v>
      </c>
    </row>
    <row r="392" spans="1:15" x14ac:dyDescent="0.35">
      <c r="A392" t="e">
        <f>VLOOKUP($A$1,'GLOBAL INVOICE REGISTER'!C392:P876,1,FALSE)</f>
        <v>#N/A</v>
      </c>
      <c r="B392" t="e">
        <f>VLOOKUP($A$1,'GLOBAL INVOICE REGISTER'!C392:P876,2,FALSE)</f>
        <v>#N/A</v>
      </c>
      <c r="C392" t="e">
        <f>VLOOKUP($A$1,'GLOBAL INVOICE REGISTER'!$C392:$P876,3,FALSE)</f>
        <v>#N/A</v>
      </c>
      <c r="D392" s="167" t="e">
        <f>VLOOKUP($A$1,'GLOBAL INVOICE REGISTER'!$C392:$P876,4,FALSE)</f>
        <v>#N/A</v>
      </c>
      <c r="E392" s="168" t="e">
        <f>VLOOKUP($A$1,'GLOBAL INVOICE REGISTER'!$C392:$P876,5,FALSE)</f>
        <v>#N/A</v>
      </c>
      <c r="F392" s="168" t="e">
        <f>VLOOKUP($A$1,'GLOBAL INVOICE REGISTER'!$C392:$P876,6,FALSE)</f>
        <v>#N/A</v>
      </c>
      <c r="G392" t="e">
        <f>VLOOKUP($A$1,'GLOBAL INVOICE REGISTER'!$C392:$P876,7,FALSE)</f>
        <v>#N/A</v>
      </c>
      <c r="H392" s="168" t="e">
        <f>VLOOKUP($A$1,'GLOBAL INVOICE REGISTER'!$C392:$P876,8,FALSE)</f>
        <v>#N/A</v>
      </c>
      <c r="I392" t="e">
        <f>VLOOKUP($A$1,'GLOBAL INVOICE REGISTER'!$C392:$P876,9,FALSE)</f>
        <v>#N/A</v>
      </c>
      <c r="J392" s="167" t="e">
        <f>VLOOKUP($A$1,'GLOBAL INVOICE REGISTER'!$C392:$P876,10,FALSE)</f>
        <v>#N/A</v>
      </c>
      <c r="K392" s="167" t="e">
        <f>VLOOKUP($A$1,'GLOBAL INVOICE REGISTER'!$C392:$P876,11,FALSE)</f>
        <v>#N/A</v>
      </c>
      <c r="L392" s="167" t="e">
        <f>VLOOKUP($A$1,'GLOBAL INVOICE REGISTER'!$C392:$P876,12,FALSE)</f>
        <v>#N/A</v>
      </c>
      <c r="M392" s="167" t="e">
        <f>VLOOKUP($A$1,'GLOBAL INVOICE REGISTER'!$C392:$P876,13,FALSE)</f>
        <v>#N/A</v>
      </c>
      <c r="N392" s="168" t="e">
        <f>VLOOKUP($A$1,'GLOBAL INVOICE REGISTER'!$C392:$P876,14,FALSE)</f>
        <v>#N/A</v>
      </c>
      <c r="O392" t="e">
        <f>VLOOKUP($A$1,'GLOBAL INVOICE REGISTER'!$C392:$Q876,15,FALSE)</f>
        <v>#N/A</v>
      </c>
    </row>
    <row r="393" spans="1:15" x14ac:dyDescent="0.35">
      <c r="A393" t="e">
        <f>VLOOKUP($A$1,'GLOBAL INVOICE REGISTER'!C393:P877,1,FALSE)</f>
        <v>#N/A</v>
      </c>
      <c r="B393" t="e">
        <f>VLOOKUP($A$1,'GLOBAL INVOICE REGISTER'!C393:P877,2,FALSE)</f>
        <v>#N/A</v>
      </c>
      <c r="C393" t="e">
        <f>VLOOKUP($A$1,'GLOBAL INVOICE REGISTER'!$C393:$P877,3,FALSE)</f>
        <v>#N/A</v>
      </c>
      <c r="D393" s="167" t="e">
        <f>VLOOKUP($A$1,'GLOBAL INVOICE REGISTER'!$C393:$P877,4,FALSE)</f>
        <v>#N/A</v>
      </c>
      <c r="E393" s="168" t="e">
        <f>VLOOKUP($A$1,'GLOBAL INVOICE REGISTER'!$C393:$P877,5,FALSE)</f>
        <v>#N/A</v>
      </c>
      <c r="F393" s="168" t="e">
        <f>VLOOKUP($A$1,'GLOBAL INVOICE REGISTER'!$C393:$P877,6,FALSE)</f>
        <v>#N/A</v>
      </c>
      <c r="G393" t="e">
        <f>VLOOKUP($A$1,'GLOBAL INVOICE REGISTER'!$C393:$P877,7,FALSE)</f>
        <v>#N/A</v>
      </c>
      <c r="H393" s="168" t="e">
        <f>VLOOKUP($A$1,'GLOBAL INVOICE REGISTER'!$C393:$P877,8,FALSE)</f>
        <v>#N/A</v>
      </c>
      <c r="I393" t="e">
        <f>VLOOKUP($A$1,'GLOBAL INVOICE REGISTER'!$C393:$P877,9,FALSE)</f>
        <v>#N/A</v>
      </c>
      <c r="J393" s="167" t="e">
        <f>VLOOKUP($A$1,'GLOBAL INVOICE REGISTER'!$C393:$P877,10,FALSE)</f>
        <v>#N/A</v>
      </c>
      <c r="K393" s="167" t="e">
        <f>VLOOKUP($A$1,'GLOBAL INVOICE REGISTER'!$C393:$P877,11,FALSE)</f>
        <v>#N/A</v>
      </c>
      <c r="L393" s="167" t="e">
        <f>VLOOKUP($A$1,'GLOBAL INVOICE REGISTER'!$C393:$P877,12,FALSE)</f>
        <v>#N/A</v>
      </c>
      <c r="M393" s="167" t="e">
        <f>VLOOKUP($A$1,'GLOBAL INVOICE REGISTER'!$C393:$P877,13,FALSE)</f>
        <v>#N/A</v>
      </c>
      <c r="N393" s="168" t="e">
        <f>VLOOKUP($A$1,'GLOBAL INVOICE REGISTER'!$C393:$P877,14,FALSE)</f>
        <v>#N/A</v>
      </c>
      <c r="O393" t="e">
        <f>VLOOKUP($A$1,'GLOBAL INVOICE REGISTER'!$C393:$Q877,15,FALSE)</f>
        <v>#N/A</v>
      </c>
    </row>
    <row r="394" spans="1:15" x14ac:dyDescent="0.35">
      <c r="A394" t="e">
        <f>VLOOKUP($A$1,'GLOBAL INVOICE REGISTER'!C394:P878,1,FALSE)</f>
        <v>#N/A</v>
      </c>
      <c r="B394" t="e">
        <f>VLOOKUP($A$1,'GLOBAL INVOICE REGISTER'!C394:P878,2,FALSE)</f>
        <v>#N/A</v>
      </c>
      <c r="C394" t="e">
        <f>VLOOKUP($A$1,'GLOBAL INVOICE REGISTER'!$C394:$P878,3,FALSE)</f>
        <v>#N/A</v>
      </c>
      <c r="D394" s="167" t="e">
        <f>VLOOKUP($A$1,'GLOBAL INVOICE REGISTER'!$C394:$P878,4,FALSE)</f>
        <v>#N/A</v>
      </c>
      <c r="E394" s="168" t="e">
        <f>VLOOKUP($A$1,'GLOBAL INVOICE REGISTER'!$C394:$P878,5,FALSE)</f>
        <v>#N/A</v>
      </c>
      <c r="F394" s="168" t="e">
        <f>VLOOKUP($A$1,'GLOBAL INVOICE REGISTER'!$C394:$P878,6,FALSE)</f>
        <v>#N/A</v>
      </c>
      <c r="G394" t="e">
        <f>VLOOKUP($A$1,'GLOBAL INVOICE REGISTER'!$C394:$P878,7,FALSE)</f>
        <v>#N/A</v>
      </c>
      <c r="H394" s="168" t="e">
        <f>VLOOKUP($A$1,'GLOBAL INVOICE REGISTER'!$C394:$P878,8,FALSE)</f>
        <v>#N/A</v>
      </c>
      <c r="I394" t="e">
        <f>VLOOKUP($A$1,'GLOBAL INVOICE REGISTER'!$C394:$P878,9,FALSE)</f>
        <v>#N/A</v>
      </c>
      <c r="J394" s="167" t="e">
        <f>VLOOKUP($A$1,'GLOBAL INVOICE REGISTER'!$C394:$P878,10,FALSE)</f>
        <v>#N/A</v>
      </c>
      <c r="K394" s="167" t="e">
        <f>VLOOKUP($A$1,'GLOBAL INVOICE REGISTER'!$C394:$P878,11,FALSE)</f>
        <v>#N/A</v>
      </c>
      <c r="L394" s="167" t="e">
        <f>VLOOKUP($A$1,'GLOBAL INVOICE REGISTER'!$C394:$P878,12,FALSE)</f>
        <v>#N/A</v>
      </c>
      <c r="M394" s="167" t="e">
        <f>VLOOKUP($A$1,'GLOBAL INVOICE REGISTER'!$C394:$P878,13,FALSE)</f>
        <v>#N/A</v>
      </c>
      <c r="N394" s="168" t="e">
        <f>VLOOKUP($A$1,'GLOBAL INVOICE REGISTER'!$C394:$P878,14,FALSE)</f>
        <v>#N/A</v>
      </c>
      <c r="O394" t="e">
        <f>VLOOKUP($A$1,'GLOBAL INVOICE REGISTER'!$C394:$Q878,15,FALSE)</f>
        <v>#N/A</v>
      </c>
    </row>
    <row r="395" spans="1:15" x14ac:dyDescent="0.35">
      <c r="A395" t="e">
        <f>VLOOKUP($A$1,'GLOBAL INVOICE REGISTER'!C395:P879,1,FALSE)</f>
        <v>#N/A</v>
      </c>
      <c r="B395" t="e">
        <f>VLOOKUP($A$1,'GLOBAL INVOICE REGISTER'!C395:P879,2,FALSE)</f>
        <v>#N/A</v>
      </c>
      <c r="C395" t="e">
        <f>VLOOKUP($A$1,'GLOBAL INVOICE REGISTER'!$C395:$P879,3,FALSE)</f>
        <v>#N/A</v>
      </c>
      <c r="D395" s="167" t="e">
        <f>VLOOKUP($A$1,'GLOBAL INVOICE REGISTER'!$C395:$P879,4,FALSE)</f>
        <v>#N/A</v>
      </c>
      <c r="E395" s="168" t="e">
        <f>VLOOKUP($A$1,'GLOBAL INVOICE REGISTER'!$C395:$P879,5,FALSE)</f>
        <v>#N/A</v>
      </c>
      <c r="F395" s="168" t="e">
        <f>VLOOKUP($A$1,'GLOBAL INVOICE REGISTER'!$C395:$P879,6,FALSE)</f>
        <v>#N/A</v>
      </c>
      <c r="G395" t="e">
        <f>VLOOKUP($A$1,'GLOBAL INVOICE REGISTER'!$C395:$P879,7,FALSE)</f>
        <v>#N/A</v>
      </c>
      <c r="H395" s="168" t="e">
        <f>VLOOKUP($A$1,'GLOBAL INVOICE REGISTER'!$C395:$P879,8,FALSE)</f>
        <v>#N/A</v>
      </c>
      <c r="I395" t="e">
        <f>VLOOKUP($A$1,'GLOBAL INVOICE REGISTER'!$C395:$P879,9,FALSE)</f>
        <v>#N/A</v>
      </c>
      <c r="J395" s="167" t="e">
        <f>VLOOKUP($A$1,'GLOBAL INVOICE REGISTER'!$C395:$P879,10,FALSE)</f>
        <v>#N/A</v>
      </c>
      <c r="K395" s="167" t="e">
        <f>VLOOKUP($A$1,'GLOBAL INVOICE REGISTER'!$C395:$P879,11,FALSE)</f>
        <v>#N/A</v>
      </c>
      <c r="L395" s="167" t="e">
        <f>VLOOKUP($A$1,'GLOBAL INVOICE REGISTER'!$C395:$P879,12,FALSE)</f>
        <v>#N/A</v>
      </c>
      <c r="M395" s="167" t="e">
        <f>VLOOKUP($A$1,'GLOBAL INVOICE REGISTER'!$C395:$P879,13,FALSE)</f>
        <v>#N/A</v>
      </c>
      <c r="N395" s="168" t="e">
        <f>VLOOKUP($A$1,'GLOBAL INVOICE REGISTER'!$C395:$P879,14,FALSE)</f>
        <v>#N/A</v>
      </c>
      <c r="O395" t="e">
        <f>VLOOKUP($A$1,'GLOBAL INVOICE REGISTER'!$C395:$Q879,15,FALSE)</f>
        <v>#N/A</v>
      </c>
    </row>
    <row r="396" spans="1:15" x14ac:dyDescent="0.35">
      <c r="A396" t="e">
        <f>VLOOKUP($A$1,'GLOBAL INVOICE REGISTER'!C396:P880,1,FALSE)</f>
        <v>#N/A</v>
      </c>
      <c r="B396" t="e">
        <f>VLOOKUP($A$1,'GLOBAL INVOICE REGISTER'!C396:P880,2,FALSE)</f>
        <v>#N/A</v>
      </c>
      <c r="C396" t="e">
        <f>VLOOKUP($A$1,'GLOBAL INVOICE REGISTER'!$C396:$P880,3,FALSE)</f>
        <v>#N/A</v>
      </c>
      <c r="D396" s="167" t="e">
        <f>VLOOKUP($A$1,'GLOBAL INVOICE REGISTER'!$C396:$P880,4,FALSE)</f>
        <v>#N/A</v>
      </c>
      <c r="E396" s="168" t="e">
        <f>VLOOKUP($A$1,'GLOBAL INVOICE REGISTER'!$C396:$P880,5,FALSE)</f>
        <v>#N/A</v>
      </c>
      <c r="F396" s="168" t="e">
        <f>VLOOKUP($A$1,'GLOBAL INVOICE REGISTER'!$C396:$P880,6,FALSE)</f>
        <v>#N/A</v>
      </c>
      <c r="G396" t="e">
        <f>VLOOKUP($A$1,'GLOBAL INVOICE REGISTER'!$C396:$P880,7,FALSE)</f>
        <v>#N/A</v>
      </c>
      <c r="H396" s="168" t="e">
        <f>VLOOKUP($A$1,'GLOBAL INVOICE REGISTER'!$C396:$P880,8,FALSE)</f>
        <v>#N/A</v>
      </c>
      <c r="I396" t="e">
        <f>VLOOKUP($A$1,'GLOBAL INVOICE REGISTER'!$C396:$P880,9,FALSE)</f>
        <v>#N/A</v>
      </c>
      <c r="J396" s="167" t="e">
        <f>VLOOKUP($A$1,'GLOBAL INVOICE REGISTER'!$C396:$P880,10,FALSE)</f>
        <v>#N/A</v>
      </c>
      <c r="K396" s="167" t="e">
        <f>VLOOKUP($A$1,'GLOBAL INVOICE REGISTER'!$C396:$P880,11,FALSE)</f>
        <v>#N/A</v>
      </c>
      <c r="L396" s="167" t="e">
        <f>VLOOKUP($A$1,'GLOBAL INVOICE REGISTER'!$C396:$P880,12,FALSE)</f>
        <v>#N/A</v>
      </c>
      <c r="M396" s="167" t="e">
        <f>VLOOKUP($A$1,'GLOBAL INVOICE REGISTER'!$C396:$P880,13,FALSE)</f>
        <v>#N/A</v>
      </c>
      <c r="N396" s="168" t="e">
        <f>VLOOKUP($A$1,'GLOBAL INVOICE REGISTER'!$C396:$P880,14,FALSE)</f>
        <v>#N/A</v>
      </c>
      <c r="O396" t="e">
        <f>VLOOKUP($A$1,'GLOBAL INVOICE REGISTER'!$C396:$Q880,15,FALSE)</f>
        <v>#N/A</v>
      </c>
    </row>
    <row r="397" spans="1:15" x14ac:dyDescent="0.35">
      <c r="A397" t="e">
        <f>VLOOKUP($A$1,'GLOBAL INVOICE REGISTER'!C397:P881,1,FALSE)</f>
        <v>#N/A</v>
      </c>
      <c r="B397" t="e">
        <f>VLOOKUP($A$1,'GLOBAL INVOICE REGISTER'!C397:P881,2,FALSE)</f>
        <v>#N/A</v>
      </c>
      <c r="C397" t="e">
        <f>VLOOKUP($A$1,'GLOBAL INVOICE REGISTER'!$C397:$P881,3,FALSE)</f>
        <v>#N/A</v>
      </c>
      <c r="D397" s="167" t="e">
        <f>VLOOKUP($A$1,'GLOBAL INVOICE REGISTER'!$C397:$P881,4,FALSE)</f>
        <v>#N/A</v>
      </c>
      <c r="E397" s="168" t="e">
        <f>VLOOKUP($A$1,'GLOBAL INVOICE REGISTER'!$C397:$P881,5,FALSE)</f>
        <v>#N/A</v>
      </c>
      <c r="F397" s="168" t="e">
        <f>VLOOKUP($A$1,'GLOBAL INVOICE REGISTER'!$C397:$P881,6,FALSE)</f>
        <v>#N/A</v>
      </c>
      <c r="G397" t="e">
        <f>VLOOKUP($A$1,'GLOBAL INVOICE REGISTER'!$C397:$P881,7,FALSE)</f>
        <v>#N/A</v>
      </c>
      <c r="H397" s="168" t="e">
        <f>VLOOKUP($A$1,'GLOBAL INVOICE REGISTER'!$C397:$P881,8,FALSE)</f>
        <v>#N/A</v>
      </c>
      <c r="I397" t="e">
        <f>VLOOKUP($A$1,'GLOBAL INVOICE REGISTER'!$C397:$P881,9,FALSE)</f>
        <v>#N/A</v>
      </c>
      <c r="J397" s="167" t="e">
        <f>VLOOKUP($A$1,'GLOBAL INVOICE REGISTER'!$C397:$P881,10,FALSE)</f>
        <v>#N/A</v>
      </c>
      <c r="K397" s="167" t="e">
        <f>VLOOKUP($A$1,'GLOBAL INVOICE REGISTER'!$C397:$P881,11,FALSE)</f>
        <v>#N/A</v>
      </c>
      <c r="L397" s="167" t="e">
        <f>VLOOKUP($A$1,'GLOBAL INVOICE REGISTER'!$C397:$P881,12,FALSE)</f>
        <v>#N/A</v>
      </c>
      <c r="M397" s="167" t="e">
        <f>VLOOKUP($A$1,'GLOBAL INVOICE REGISTER'!$C397:$P881,13,FALSE)</f>
        <v>#N/A</v>
      </c>
      <c r="N397" s="168" t="e">
        <f>VLOOKUP($A$1,'GLOBAL INVOICE REGISTER'!$C397:$P881,14,FALSE)</f>
        <v>#N/A</v>
      </c>
      <c r="O397" t="e">
        <f>VLOOKUP($A$1,'GLOBAL INVOICE REGISTER'!$C397:$Q881,15,FALSE)</f>
        <v>#N/A</v>
      </c>
    </row>
    <row r="398" spans="1:15" x14ac:dyDescent="0.35">
      <c r="A398" t="e">
        <f>VLOOKUP($A$1,'GLOBAL INVOICE REGISTER'!C398:P882,1,FALSE)</f>
        <v>#N/A</v>
      </c>
      <c r="B398" t="e">
        <f>VLOOKUP($A$1,'GLOBAL INVOICE REGISTER'!C398:P882,2,FALSE)</f>
        <v>#N/A</v>
      </c>
      <c r="C398" t="e">
        <f>VLOOKUP($A$1,'GLOBAL INVOICE REGISTER'!$C398:$P882,3,FALSE)</f>
        <v>#N/A</v>
      </c>
      <c r="D398" s="167" t="e">
        <f>VLOOKUP($A$1,'GLOBAL INVOICE REGISTER'!$C398:$P882,4,FALSE)</f>
        <v>#N/A</v>
      </c>
      <c r="E398" s="168" t="e">
        <f>VLOOKUP($A$1,'GLOBAL INVOICE REGISTER'!$C398:$P882,5,FALSE)</f>
        <v>#N/A</v>
      </c>
      <c r="F398" s="168" t="e">
        <f>VLOOKUP($A$1,'GLOBAL INVOICE REGISTER'!$C398:$P882,6,FALSE)</f>
        <v>#N/A</v>
      </c>
      <c r="G398" t="e">
        <f>VLOOKUP($A$1,'GLOBAL INVOICE REGISTER'!$C398:$P882,7,FALSE)</f>
        <v>#N/A</v>
      </c>
      <c r="H398" s="168" t="e">
        <f>VLOOKUP($A$1,'GLOBAL INVOICE REGISTER'!$C398:$P882,8,FALSE)</f>
        <v>#N/A</v>
      </c>
      <c r="I398" t="e">
        <f>VLOOKUP($A$1,'GLOBAL INVOICE REGISTER'!$C398:$P882,9,FALSE)</f>
        <v>#N/A</v>
      </c>
      <c r="J398" s="167" t="e">
        <f>VLOOKUP($A$1,'GLOBAL INVOICE REGISTER'!$C398:$P882,10,FALSE)</f>
        <v>#N/A</v>
      </c>
      <c r="K398" s="167" t="e">
        <f>VLOOKUP($A$1,'GLOBAL INVOICE REGISTER'!$C398:$P882,11,FALSE)</f>
        <v>#N/A</v>
      </c>
      <c r="L398" s="167" t="e">
        <f>VLOOKUP($A$1,'GLOBAL INVOICE REGISTER'!$C398:$P882,12,FALSE)</f>
        <v>#N/A</v>
      </c>
      <c r="M398" s="167" t="e">
        <f>VLOOKUP($A$1,'GLOBAL INVOICE REGISTER'!$C398:$P882,13,FALSE)</f>
        <v>#N/A</v>
      </c>
      <c r="N398" s="168" t="e">
        <f>VLOOKUP($A$1,'GLOBAL INVOICE REGISTER'!$C398:$P882,14,FALSE)</f>
        <v>#N/A</v>
      </c>
      <c r="O398" t="e">
        <f>VLOOKUP($A$1,'GLOBAL INVOICE REGISTER'!$C398:$Q882,15,FALSE)</f>
        <v>#N/A</v>
      </c>
    </row>
    <row r="399" spans="1:15" x14ac:dyDescent="0.35">
      <c r="A399" t="e">
        <f>VLOOKUP($A$1,'GLOBAL INVOICE REGISTER'!C399:P883,1,FALSE)</f>
        <v>#N/A</v>
      </c>
      <c r="B399" t="e">
        <f>VLOOKUP($A$1,'GLOBAL INVOICE REGISTER'!C399:P883,2,FALSE)</f>
        <v>#N/A</v>
      </c>
      <c r="C399" t="e">
        <f>VLOOKUP($A$1,'GLOBAL INVOICE REGISTER'!$C399:$P883,3,FALSE)</f>
        <v>#N/A</v>
      </c>
      <c r="D399" s="167" t="e">
        <f>VLOOKUP($A$1,'GLOBAL INVOICE REGISTER'!$C399:$P883,4,FALSE)</f>
        <v>#N/A</v>
      </c>
      <c r="E399" s="168" t="e">
        <f>VLOOKUP($A$1,'GLOBAL INVOICE REGISTER'!$C399:$P883,5,FALSE)</f>
        <v>#N/A</v>
      </c>
      <c r="F399" s="168" t="e">
        <f>VLOOKUP($A$1,'GLOBAL INVOICE REGISTER'!$C399:$P883,6,FALSE)</f>
        <v>#N/A</v>
      </c>
      <c r="G399" t="e">
        <f>VLOOKUP($A$1,'GLOBAL INVOICE REGISTER'!$C399:$P883,7,FALSE)</f>
        <v>#N/A</v>
      </c>
      <c r="H399" s="168" t="e">
        <f>VLOOKUP($A$1,'GLOBAL INVOICE REGISTER'!$C399:$P883,8,FALSE)</f>
        <v>#N/A</v>
      </c>
      <c r="I399" t="e">
        <f>VLOOKUP($A$1,'GLOBAL INVOICE REGISTER'!$C399:$P883,9,FALSE)</f>
        <v>#N/A</v>
      </c>
      <c r="J399" s="167" t="e">
        <f>VLOOKUP($A$1,'GLOBAL INVOICE REGISTER'!$C399:$P883,10,FALSE)</f>
        <v>#N/A</v>
      </c>
      <c r="K399" s="167" t="e">
        <f>VLOOKUP($A$1,'GLOBAL INVOICE REGISTER'!$C399:$P883,11,FALSE)</f>
        <v>#N/A</v>
      </c>
      <c r="L399" s="167" t="e">
        <f>VLOOKUP($A$1,'GLOBAL INVOICE REGISTER'!$C399:$P883,12,FALSE)</f>
        <v>#N/A</v>
      </c>
      <c r="M399" s="167" t="e">
        <f>VLOOKUP($A$1,'GLOBAL INVOICE REGISTER'!$C399:$P883,13,FALSE)</f>
        <v>#N/A</v>
      </c>
      <c r="N399" s="168" t="e">
        <f>VLOOKUP($A$1,'GLOBAL INVOICE REGISTER'!$C399:$P883,14,FALSE)</f>
        <v>#N/A</v>
      </c>
      <c r="O399" t="e">
        <f>VLOOKUP($A$1,'GLOBAL INVOICE REGISTER'!$C399:$Q883,15,FALSE)</f>
        <v>#N/A</v>
      </c>
    </row>
    <row r="400" spans="1:15" x14ac:dyDescent="0.35">
      <c r="A400" t="e">
        <f>VLOOKUP($A$1,'GLOBAL INVOICE REGISTER'!C400:P884,1,FALSE)</f>
        <v>#N/A</v>
      </c>
      <c r="B400" t="e">
        <f>VLOOKUP($A$1,'GLOBAL INVOICE REGISTER'!C400:P884,2,FALSE)</f>
        <v>#N/A</v>
      </c>
      <c r="C400" t="e">
        <f>VLOOKUP($A$1,'GLOBAL INVOICE REGISTER'!$C400:$P884,3,FALSE)</f>
        <v>#N/A</v>
      </c>
      <c r="D400" s="167" t="e">
        <f>VLOOKUP($A$1,'GLOBAL INVOICE REGISTER'!$C400:$P884,4,FALSE)</f>
        <v>#N/A</v>
      </c>
      <c r="E400" s="168" t="e">
        <f>VLOOKUP($A$1,'GLOBAL INVOICE REGISTER'!$C400:$P884,5,FALSE)</f>
        <v>#N/A</v>
      </c>
      <c r="F400" s="168" t="e">
        <f>VLOOKUP($A$1,'GLOBAL INVOICE REGISTER'!$C400:$P884,6,FALSE)</f>
        <v>#N/A</v>
      </c>
      <c r="G400" t="e">
        <f>VLOOKUP($A$1,'GLOBAL INVOICE REGISTER'!$C400:$P884,7,FALSE)</f>
        <v>#N/A</v>
      </c>
      <c r="H400" s="168" t="e">
        <f>VLOOKUP($A$1,'GLOBAL INVOICE REGISTER'!$C400:$P884,8,FALSE)</f>
        <v>#N/A</v>
      </c>
      <c r="I400" t="e">
        <f>VLOOKUP($A$1,'GLOBAL INVOICE REGISTER'!$C400:$P884,9,FALSE)</f>
        <v>#N/A</v>
      </c>
      <c r="J400" s="167" t="e">
        <f>VLOOKUP($A$1,'GLOBAL INVOICE REGISTER'!$C400:$P884,10,FALSE)</f>
        <v>#N/A</v>
      </c>
      <c r="K400" s="167" t="e">
        <f>VLOOKUP($A$1,'GLOBAL INVOICE REGISTER'!$C400:$P884,11,FALSE)</f>
        <v>#N/A</v>
      </c>
      <c r="L400" s="167" t="e">
        <f>VLOOKUP($A$1,'GLOBAL INVOICE REGISTER'!$C400:$P884,12,FALSE)</f>
        <v>#N/A</v>
      </c>
      <c r="M400" s="167" t="e">
        <f>VLOOKUP($A$1,'GLOBAL INVOICE REGISTER'!$C400:$P884,13,FALSE)</f>
        <v>#N/A</v>
      </c>
      <c r="N400" s="168" t="e">
        <f>VLOOKUP($A$1,'GLOBAL INVOICE REGISTER'!$C400:$P884,14,FALSE)</f>
        <v>#N/A</v>
      </c>
      <c r="O400" t="e">
        <f>VLOOKUP($A$1,'GLOBAL INVOICE REGISTER'!$C400:$Q884,15,FALSE)</f>
        <v>#N/A</v>
      </c>
    </row>
    <row r="401" spans="1:15" x14ac:dyDescent="0.35">
      <c r="A401" t="e">
        <f>VLOOKUP($A$1,'GLOBAL INVOICE REGISTER'!C401:P885,1,FALSE)</f>
        <v>#N/A</v>
      </c>
      <c r="B401" t="e">
        <f>VLOOKUP($A$1,'GLOBAL INVOICE REGISTER'!C401:P885,2,FALSE)</f>
        <v>#N/A</v>
      </c>
      <c r="C401" t="e">
        <f>VLOOKUP($A$1,'GLOBAL INVOICE REGISTER'!$C401:$P885,3,FALSE)</f>
        <v>#N/A</v>
      </c>
      <c r="D401" s="167" t="e">
        <f>VLOOKUP($A$1,'GLOBAL INVOICE REGISTER'!$C401:$P885,4,FALSE)</f>
        <v>#N/A</v>
      </c>
      <c r="E401" s="168" t="e">
        <f>VLOOKUP($A$1,'GLOBAL INVOICE REGISTER'!$C401:$P885,5,FALSE)</f>
        <v>#N/A</v>
      </c>
      <c r="F401" s="168" t="e">
        <f>VLOOKUP($A$1,'GLOBAL INVOICE REGISTER'!$C401:$P885,6,FALSE)</f>
        <v>#N/A</v>
      </c>
      <c r="G401" t="e">
        <f>VLOOKUP($A$1,'GLOBAL INVOICE REGISTER'!$C401:$P885,7,FALSE)</f>
        <v>#N/A</v>
      </c>
      <c r="H401" s="168" t="e">
        <f>VLOOKUP($A$1,'GLOBAL INVOICE REGISTER'!$C401:$P885,8,FALSE)</f>
        <v>#N/A</v>
      </c>
      <c r="I401" t="e">
        <f>VLOOKUP($A$1,'GLOBAL INVOICE REGISTER'!$C401:$P885,9,FALSE)</f>
        <v>#N/A</v>
      </c>
      <c r="J401" s="167" t="e">
        <f>VLOOKUP($A$1,'GLOBAL INVOICE REGISTER'!$C401:$P885,10,FALSE)</f>
        <v>#N/A</v>
      </c>
      <c r="K401" s="167" t="e">
        <f>VLOOKUP($A$1,'GLOBAL INVOICE REGISTER'!$C401:$P885,11,FALSE)</f>
        <v>#N/A</v>
      </c>
      <c r="L401" s="167" t="e">
        <f>VLOOKUP($A$1,'GLOBAL INVOICE REGISTER'!$C401:$P885,12,FALSE)</f>
        <v>#N/A</v>
      </c>
      <c r="M401" s="167" t="e">
        <f>VLOOKUP($A$1,'GLOBAL INVOICE REGISTER'!$C401:$P885,13,FALSE)</f>
        <v>#N/A</v>
      </c>
      <c r="N401" s="168" t="e">
        <f>VLOOKUP($A$1,'GLOBAL INVOICE REGISTER'!$C401:$P885,14,FALSE)</f>
        <v>#N/A</v>
      </c>
      <c r="O401" t="e">
        <f>VLOOKUP($A$1,'GLOBAL INVOICE REGISTER'!$C401:$Q885,15,FALSE)</f>
        <v>#N/A</v>
      </c>
    </row>
    <row r="402" spans="1:15" x14ac:dyDescent="0.35">
      <c r="A402" t="e">
        <f>VLOOKUP($A$1,'GLOBAL INVOICE REGISTER'!C402:P886,1,FALSE)</f>
        <v>#N/A</v>
      </c>
      <c r="B402" t="e">
        <f>VLOOKUP($A$1,'GLOBAL INVOICE REGISTER'!C402:P886,2,FALSE)</f>
        <v>#N/A</v>
      </c>
      <c r="C402" t="e">
        <f>VLOOKUP($A$1,'GLOBAL INVOICE REGISTER'!$C402:$P886,3,FALSE)</f>
        <v>#N/A</v>
      </c>
      <c r="D402" s="167" t="e">
        <f>VLOOKUP($A$1,'GLOBAL INVOICE REGISTER'!$C402:$P886,4,FALSE)</f>
        <v>#N/A</v>
      </c>
      <c r="E402" s="168" t="e">
        <f>VLOOKUP($A$1,'GLOBAL INVOICE REGISTER'!$C402:$P886,5,FALSE)</f>
        <v>#N/A</v>
      </c>
      <c r="F402" s="168" t="e">
        <f>VLOOKUP($A$1,'GLOBAL INVOICE REGISTER'!$C402:$P886,6,FALSE)</f>
        <v>#N/A</v>
      </c>
      <c r="G402" t="e">
        <f>VLOOKUP($A$1,'GLOBAL INVOICE REGISTER'!$C402:$P886,7,FALSE)</f>
        <v>#N/A</v>
      </c>
      <c r="H402" s="168" t="e">
        <f>VLOOKUP($A$1,'GLOBAL INVOICE REGISTER'!$C402:$P886,8,FALSE)</f>
        <v>#N/A</v>
      </c>
      <c r="I402" t="e">
        <f>VLOOKUP($A$1,'GLOBAL INVOICE REGISTER'!$C402:$P886,9,FALSE)</f>
        <v>#N/A</v>
      </c>
      <c r="J402" s="167" t="e">
        <f>VLOOKUP($A$1,'GLOBAL INVOICE REGISTER'!$C402:$P886,10,FALSE)</f>
        <v>#N/A</v>
      </c>
      <c r="K402" s="167" t="e">
        <f>VLOOKUP($A$1,'GLOBAL INVOICE REGISTER'!$C402:$P886,11,FALSE)</f>
        <v>#N/A</v>
      </c>
      <c r="L402" s="167" t="e">
        <f>VLOOKUP($A$1,'GLOBAL INVOICE REGISTER'!$C402:$P886,12,FALSE)</f>
        <v>#N/A</v>
      </c>
      <c r="M402" s="167" t="e">
        <f>VLOOKUP($A$1,'GLOBAL INVOICE REGISTER'!$C402:$P886,13,FALSE)</f>
        <v>#N/A</v>
      </c>
      <c r="N402" s="168" t="e">
        <f>VLOOKUP($A$1,'GLOBAL INVOICE REGISTER'!$C402:$P886,14,FALSE)</f>
        <v>#N/A</v>
      </c>
      <c r="O402" t="e">
        <f>VLOOKUP($A$1,'GLOBAL INVOICE REGISTER'!$C402:$Q886,15,FALSE)</f>
        <v>#N/A</v>
      </c>
    </row>
    <row r="403" spans="1:15" x14ac:dyDescent="0.35">
      <c r="A403" t="e">
        <f>VLOOKUP($A$1,'GLOBAL INVOICE REGISTER'!C403:P887,1,FALSE)</f>
        <v>#N/A</v>
      </c>
      <c r="B403" t="e">
        <f>VLOOKUP($A$1,'GLOBAL INVOICE REGISTER'!C403:P887,2,FALSE)</f>
        <v>#N/A</v>
      </c>
      <c r="C403" t="e">
        <f>VLOOKUP($A$1,'GLOBAL INVOICE REGISTER'!$C403:$P887,3,FALSE)</f>
        <v>#N/A</v>
      </c>
      <c r="D403" s="167" t="e">
        <f>VLOOKUP($A$1,'GLOBAL INVOICE REGISTER'!$C403:$P887,4,FALSE)</f>
        <v>#N/A</v>
      </c>
      <c r="E403" s="168" t="e">
        <f>VLOOKUP($A$1,'GLOBAL INVOICE REGISTER'!$C403:$P887,5,FALSE)</f>
        <v>#N/A</v>
      </c>
      <c r="F403" s="168" t="e">
        <f>VLOOKUP($A$1,'GLOBAL INVOICE REGISTER'!$C403:$P887,6,FALSE)</f>
        <v>#N/A</v>
      </c>
      <c r="G403" t="e">
        <f>VLOOKUP($A$1,'GLOBAL INVOICE REGISTER'!$C403:$P887,7,FALSE)</f>
        <v>#N/A</v>
      </c>
      <c r="H403" s="168" t="e">
        <f>VLOOKUP($A$1,'GLOBAL INVOICE REGISTER'!$C403:$P887,8,FALSE)</f>
        <v>#N/A</v>
      </c>
      <c r="I403" t="e">
        <f>VLOOKUP($A$1,'GLOBAL INVOICE REGISTER'!$C403:$P887,9,FALSE)</f>
        <v>#N/A</v>
      </c>
      <c r="J403" s="167" t="e">
        <f>VLOOKUP($A$1,'GLOBAL INVOICE REGISTER'!$C403:$P887,10,FALSE)</f>
        <v>#N/A</v>
      </c>
      <c r="K403" s="167" t="e">
        <f>VLOOKUP($A$1,'GLOBAL INVOICE REGISTER'!$C403:$P887,11,FALSE)</f>
        <v>#N/A</v>
      </c>
      <c r="L403" s="167" t="e">
        <f>VLOOKUP($A$1,'GLOBAL INVOICE REGISTER'!$C403:$P887,12,FALSE)</f>
        <v>#N/A</v>
      </c>
      <c r="M403" s="167" t="e">
        <f>VLOOKUP($A$1,'GLOBAL INVOICE REGISTER'!$C403:$P887,13,FALSE)</f>
        <v>#N/A</v>
      </c>
      <c r="N403" s="168" t="e">
        <f>VLOOKUP($A$1,'GLOBAL INVOICE REGISTER'!$C403:$P887,14,FALSE)</f>
        <v>#N/A</v>
      </c>
      <c r="O403" t="e">
        <f>VLOOKUP($A$1,'GLOBAL INVOICE REGISTER'!$C403:$Q887,15,FALSE)</f>
        <v>#N/A</v>
      </c>
    </row>
    <row r="404" spans="1:15" x14ac:dyDescent="0.35">
      <c r="A404" t="e">
        <f>VLOOKUP($A$1,'GLOBAL INVOICE REGISTER'!C404:P888,1,FALSE)</f>
        <v>#N/A</v>
      </c>
      <c r="B404" t="e">
        <f>VLOOKUP($A$1,'GLOBAL INVOICE REGISTER'!C404:P888,2,FALSE)</f>
        <v>#N/A</v>
      </c>
      <c r="C404" t="e">
        <f>VLOOKUP($A$1,'GLOBAL INVOICE REGISTER'!$C404:$P888,3,FALSE)</f>
        <v>#N/A</v>
      </c>
      <c r="D404" s="167" t="e">
        <f>VLOOKUP($A$1,'GLOBAL INVOICE REGISTER'!$C404:$P888,4,FALSE)</f>
        <v>#N/A</v>
      </c>
      <c r="E404" s="168" t="e">
        <f>VLOOKUP($A$1,'GLOBAL INVOICE REGISTER'!$C404:$P888,5,FALSE)</f>
        <v>#N/A</v>
      </c>
      <c r="F404" s="168" t="e">
        <f>VLOOKUP($A$1,'GLOBAL INVOICE REGISTER'!$C404:$P888,6,FALSE)</f>
        <v>#N/A</v>
      </c>
      <c r="G404" t="e">
        <f>VLOOKUP($A$1,'GLOBAL INVOICE REGISTER'!$C404:$P888,7,FALSE)</f>
        <v>#N/A</v>
      </c>
      <c r="H404" s="168" t="e">
        <f>VLOOKUP($A$1,'GLOBAL INVOICE REGISTER'!$C404:$P888,8,FALSE)</f>
        <v>#N/A</v>
      </c>
      <c r="I404" t="e">
        <f>VLOOKUP($A$1,'GLOBAL INVOICE REGISTER'!$C404:$P888,9,FALSE)</f>
        <v>#N/A</v>
      </c>
      <c r="J404" s="167" t="e">
        <f>VLOOKUP($A$1,'GLOBAL INVOICE REGISTER'!$C404:$P888,10,FALSE)</f>
        <v>#N/A</v>
      </c>
      <c r="K404" s="167" t="e">
        <f>VLOOKUP($A$1,'GLOBAL INVOICE REGISTER'!$C404:$P888,11,FALSE)</f>
        <v>#N/A</v>
      </c>
      <c r="L404" s="167" t="e">
        <f>VLOOKUP($A$1,'GLOBAL INVOICE REGISTER'!$C404:$P888,12,FALSE)</f>
        <v>#N/A</v>
      </c>
      <c r="M404" s="167" t="e">
        <f>VLOOKUP($A$1,'GLOBAL INVOICE REGISTER'!$C404:$P888,13,FALSE)</f>
        <v>#N/A</v>
      </c>
      <c r="N404" s="168" t="e">
        <f>VLOOKUP($A$1,'GLOBAL INVOICE REGISTER'!$C404:$P888,14,FALSE)</f>
        <v>#N/A</v>
      </c>
      <c r="O404" t="e">
        <f>VLOOKUP($A$1,'GLOBAL INVOICE REGISTER'!$C404:$Q888,15,FALSE)</f>
        <v>#N/A</v>
      </c>
    </row>
    <row r="405" spans="1:15" x14ac:dyDescent="0.35">
      <c r="A405" t="e">
        <f>VLOOKUP($A$1,'GLOBAL INVOICE REGISTER'!C405:P889,1,FALSE)</f>
        <v>#N/A</v>
      </c>
      <c r="B405" t="e">
        <f>VLOOKUP($A$1,'GLOBAL INVOICE REGISTER'!C405:P889,2,FALSE)</f>
        <v>#N/A</v>
      </c>
      <c r="C405" t="e">
        <f>VLOOKUP($A$1,'GLOBAL INVOICE REGISTER'!$C405:$P889,3,FALSE)</f>
        <v>#N/A</v>
      </c>
      <c r="D405" s="167" t="e">
        <f>VLOOKUP($A$1,'GLOBAL INVOICE REGISTER'!$C405:$P889,4,FALSE)</f>
        <v>#N/A</v>
      </c>
      <c r="E405" s="168" t="e">
        <f>VLOOKUP($A$1,'GLOBAL INVOICE REGISTER'!$C405:$P889,5,FALSE)</f>
        <v>#N/A</v>
      </c>
      <c r="F405" s="168" t="e">
        <f>VLOOKUP($A$1,'GLOBAL INVOICE REGISTER'!$C405:$P889,6,FALSE)</f>
        <v>#N/A</v>
      </c>
      <c r="G405" t="e">
        <f>VLOOKUP($A$1,'GLOBAL INVOICE REGISTER'!$C405:$P889,7,FALSE)</f>
        <v>#N/A</v>
      </c>
      <c r="H405" s="168" t="e">
        <f>VLOOKUP($A$1,'GLOBAL INVOICE REGISTER'!$C405:$P889,8,FALSE)</f>
        <v>#N/A</v>
      </c>
      <c r="I405" t="e">
        <f>VLOOKUP($A$1,'GLOBAL INVOICE REGISTER'!$C405:$P889,9,FALSE)</f>
        <v>#N/A</v>
      </c>
      <c r="J405" s="167" t="e">
        <f>VLOOKUP($A$1,'GLOBAL INVOICE REGISTER'!$C405:$P889,10,FALSE)</f>
        <v>#N/A</v>
      </c>
      <c r="K405" s="167" t="e">
        <f>VLOOKUP($A$1,'GLOBAL INVOICE REGISTER'!$C405:$P889,11,FALSE)</f>
        <v>#N/A</v>
      </c>
      <c r="L405" s="167" t="e">
        <f>VLOOKUP($A$1,'GLOBAL INVOICE REGISTER'!$C405:$P889,12,FALSE)</f>
        <v>#N/A</v>
      </c>
      <c r="M405" s="167" t="e">
        <f>VLOOKUP($A$1,'GLOBAL INVOICE REGISTER'!$C405:$P889,13,FALSE)</f>
        <v>#N/A</v>
      </c>
      <c r="N405" s="168" t="e">
        <f>VLOOKUP($A$1,'GLOBAL INVOICE REGISTER'!$C405:$P889,14,FALSE)</f>
        <v>#N/A</v>
      </c>
      <c r="O405" t="e">
        <f>VLOOKUP($A$1,'GLOBAL INVOICE REGISTER'!$C405:$Q889,15,FALSE)</f>
        <v>#N/A</v>
      </c>
    </row>
    <row r="406" spans="1:15" x14ac:dyDescent="0.35">
      <c r="A406" t="e">
        <f>VLOOKUP($A$1,'GLOBAL INVOICE REGISTER'!C406:P890,1,FALSE)</f>
        <v>#N/A</v>
      </c>
      <c r="B406" t="e">
        <f>VLOOKUP($A$1,'GLOBAL INVOICE REGISTER'!C406:P890,2,FALSE)</f>
        <v>#N/A</v>
      </c>
      <c r="C406" t="e">
        <f>VLOOKUP($A$1,'GLOBAL INVOICE REGISTER'!$C406:$P890,3,FALSE)</f>
        <v>#N/A</v>
      </c>
      <c r="D406" s="167" t="e">
        <f>VLOOKUP($A$1,'GLOBAL INVOICE REGISTER'!$C406:$P890,4,FALSE)</f>
        <v>#N/A</v>
      </c>
      <c r="E406" s="168" t="e">
        <f>VLOOKUP($A$1,'GLOBAL INVOICE REGISTER'!$C406:$P890,5,FALSE)</f>
        <v>#N/A</v>
      </c>
      <c r="F406" s="168" t="e">
        <f>VLOOKUP($A$1,'GLOBAL INVOICE REGISTER'!$C406:$P890,6,FALSE)</f>
        <v>#N/A</v>
      </c>
      <c r="G406" t="e">
        <f>VLOOKUP($A$1,'GLOBAL INVOICE REGISTER'!$C406:$P890,7,FALSE)</f>
        <v>#N/A</v>
      </c>
      <c r="H406" s="168" t="e">
        <f>VLOOKUP($A$1,'GLOBAL INVOICE REGISTER'!$C406:$P890,8,FALSE)</f>
        <v>#N/A</v>
      </c>
      <c r="I406" t="e">
        <f>VLOOKUP($A$1,'GLOBAL INVOICE REGISTER'!$C406:$P890,9,FALSE)</f>
        <v>#N/A</v>
      </c>
      <c r="J406" s="167" t="e">
        <f>VLOOKUP($A$1,'GLOBAL INVOICE REGISTER'!$C406:$P890,10,FALSE)</f>
        <v>#N/A</v>
      </c>
      <c r="K406" s="167" t="e">
        <f>VLOOKUP($A$1,'GLOBAL INVOICE REGISTER'!$C406:$P890,11,FALSE)</f>
        <v>#N/A</v>
      </c>
      <c r="L406" s="167" t="e">
        <f>VLOOKUP($A$1,'GLOBAL INVOICE REGISTER'!$C406:$P890,12,FALSE)</f>
        <v>#N/A</v>
      </c>
      <c r="M406" s="167" t="e">
        <f>VLOOKUP($A$1,'GLOBAL INVOICE REGISTER'!$C406:$P890,13,FALSE)</f>
        <v>#N/A</v>
      </c>
      <c r="N406" s="168" t="e">
        <f>VLOOKUP($A$1,'GLOBAL INVOICE REGISTER'!$C406:$P890,14,FALSE)</f>
        <v>#N/A</v>
      </c>
      <c r="O406" t="e">
        <f>VLOOKUP($A$1,'GLOBAL INVOICE REGISTER'!$C406:$Q890,15,FALSE)</f>
        <v>#N/A</v>
      </c>
    </row>
    <row r="407" spans="1:15" x14ac:dyDescent="0.35">
      <c r="A407" t="e">
        <f>VLOOKUP($A$1,'GLOBAL INVOICE REGISTER'!C407:P891,1,FALSE)</f>
        <v>#N/A</v>
      </c>
      <c r="B407" t="e">
        <f>VLOOKUP($A$1,'GLOBAL INVOICE REGISTER'!C407:P891,2,FALSE)</f>
        <v>#N/A</v>
      </c>
      <c r="C407" t="e">
        <f>VLOOKUP($A$1,'GLOBAL INVOICE REGISTER'!$C407:$P891,3,FALSE)</f>
        <v>#N/A</v>
      </c>
      <c r="D407" s="167" t="e">
        <f>VLOOKUP($A$1,'GLOBAL INVOICE REGISTER'!$C407:$P891,4,FALSE)</f>
        <v>#N/A</v>
      </c>
      <c r="E407" s="168" t="e">
        <f>VLOOKUP($A$1,'GLOBAL INVOICE REGISTER'!$C407:$P891,5,FALSE)</f>
        <v>#N/A</v>
      </c>
      <c r="F407" s="168" t="e">
        <f>VLOOKUP($A$1,'GLOBAL INVOICE REGISTER'!$C407:$P891,6,FALSE)</f>
        <v>#N/A</v>
      </c>
      <c r="G407" t="e">
        <f>VLOOKUP($A$1,'GLOBAL INVOICE REGISTER'!$C407:$P891,7,FALSE)</f>
        <v>#N/A</v>
      </c>
      <c r="H407" s="168" t="e">
        <f>VLOOKUP($A$1,'GLOBAL INVOICE REGISTER'!$C407:$P891,8,FALSE)</f>
        <v>#N/A</v>
      </c>
      <c r="I407" t="e">
        <f>VLOOKUP($A$1,'GLOBAL INVOICE REGISTER'!$C407:$P891,9,FALSE)</f>
        <v>#N/A</v>
      </c>
      <c r="J407" s="167" t="e">
        <f>VLOOKUP($A$1,'GLOBAL INVOICE REGISTER'!$C407:$P891,10,FALSE)</f>
        <v>#N/A</v>
      </c>
      <c r="K407" s="167" t="e">
        <f>VLOOKUP($A$1,'GLOBAL INVOICE REGISTER'!$C407:$P891,11,FALSE)</f>
        <v>#N/A</v>
      </c>
      <c r="L407" s="167" t="e">
        <f>VLOOKUP($A$1,'GLOBAL INVOICE REGISTER'!$C407:$P891,12,FALSE)</f>
        <v>#N/A</v>
      </c>
      <c r="M407" s="167" t="e">
        <f>VLOOKUP($A$1,'GLOBAL INVOICE REGISTER'!$C407:$P891,13,FALSE)</f>
        <v>#N/A</v>
      </c>
      <c r="N407" s="168" t="e">
        <f>VLOOKUP($A$1,'GLOBAL INVOICE REGISTER'!$C407:$P891,14,FALSE)</f>
        <v>#N/A</v>
      </c>
      <c r="O407" t="e">
        <f>VLOOKUP($A$1,'GLOBAL INVOICE REGISTER'!$C407:$Q891,15,FALSE)</f>
        <v>#N/A</v>
      </c>
    </row>
    <row r="408" spans="1:15" x14ac:dyDescent="0.35">
      <c r="A408" t="e">
        <f>VLOOKUP($A$1,'GLOBAL INVOICE REGISTER'!C408:P892,1,FALSE)</f>
        <v>#N/A</v>
      </c>
      <c r="B408" t="e">
        <f>VLOOKUP($A$1,'GLOBAL INVOICE REGISTER'!C408:P892,2,FALSE)</f>
        <v>#N/A</v>
      </c>
      <c r="C408" t="e">
        <f>VLOOKUP($A$1,'GLOBAL INVOICE REGISTER'!$C408:$P892,3,FALSE)</f>
        <v>#N/A</v>
      </c>
      <c r="D408" s="167" t="e">
        <f>VLOOKUP($A$1,'GLOBAL INVOICE REGISTER'!$C408:$P892,4,FALSE)</f>
        <v>#N/A</v>
      </c>
      <c r="E408" s="168" t="e">
        <f>VLOOKUP($A$1,'GLOBAL INVOICE REGISTER'!$C408:$P892,5,FALSE)</f>
        <v>#N/A</v>
      </c>
      <c r="F408" s="168" t="e">
        <f>VLOOKUP($A$1,'GLOBAL INVOICE REGISTER'!$C408:$P892,6,FALSE)</f>
        <v>#N/A</v>
      </c>
      <c r="G408" t="e">
        <f>VLOOKUP($A$1,'GLOBAL INVOICE REGISTER'!$C408:$P892,7,FALSE)</f>
        <v>#N/A</v>
      </c>
      <c r="H408" s="168" t="e">
        <f>VLOOKUP($A$1,'GLOBAL INVOICE REGISTER'!$C408:$P892,8,FALSE)</f>
        <v>#N/A</v>
      </c>
      <c r="I408" t="e">
        <f>VLOOKUP($A$1,'GLOBAL INVOICE REGISTER'!$C408:$P892,9,FALSE)</f>
        <v>#N/A</v>
      </c>
      <c r="J408" s="167" t="e">
        <f>VLOOKUP($A$1,'GLOBAL INVOICE REGISTER'!$C408:$P892,10,FALSE)</f>
        <v>#N/A</v>
      </c>
      <c r="K408" s="167" t="e">
        <f>VLOOKUP($A$1,'GLOBAL INVOICE REGISTER'!$C408:$P892,11,FALSE)</f>
        <v>#N/A</v>
      </c>
      <c r="L408" s="167" t="e">
        <f>VLOOKUP($A$1,'GLOBAL INVOICE REGISTER'!$C408:$P892,12,FALSE)</f>
        <v>#N/A</v>
      </c>
      <c r="M408" s="167" t="e">
        <f>VLOOKUP($A$1,'GLOBAL INVOICE REGISTER'!$C408:$P892,13,FALSE)</f>
        <v>#N/A</v>
      </c>
      <c r="N408" s="168" t="e">
        <f>VLOOKUP($A$1,'GLOBAL INVOICE REGISTER'!$C408:$P892,14,FALSE)</f>
        <v>#N/A</v>
      </c>
      <c r="O408" t="e">
        <f>VLOOKUP($A$1,'GLOBAL INVOICE REGISTER'!$C408:$Q892,15,FALSE)</f>
        <v>#N/A</v>
      </c>
    </row>
    <row r="409" spans="1:15" x14ac:dyDescent="0.35">
      <c r="A409" t="e">
        <f>VLOOKUP($A$1,'GLOBAL INVOICE REGISTER'!C409:P893,1,FALSE)</f>
        <v>#N/A</v>
      </c>
      <c r="B409" t="e">
        <f>VLOOKUP($A$1,'GLOBAL INVOICE REGISTER'!C409:P893,2,FALSE)</f>
        <v>#N/A</v>
      </c>
      <c r="C409" t="e">
        <f>VLOOKUP($A$1,'GLOBAL INVOICE REGISTER'!$C409:$P893,3,FALSE)</f>
        <v>#N/A</v>
      </c>
      <c r="D409" s="167" t="e">
        <f>VLOOKUP($A$1,'GLOBAL INVOICE REGISTER'!$C409:$P893,4,FALSE)</f>
        <v>#N/A</v>
      </c>
      <c r="E409" s="168" t="e">
        <f>VLOOKUP($A$1,'GLOBAL INVOICE REGISTER'!$C409:$P893,5,FALSE)</f>
        <v>#N/A</v>
      </c>
      <c r="F409" s="168" t="e">
        <f>VLOOKUP($A$1,'GLOBAL INVOICE REGISTER'!$C409:$P893,6,FALSE)</f>
        <v>#N/A</v>
      </c>
      <c r="G409" t="e">
        <f>VLOOKUP($A$1,'GLOBAL INVOICE REGISTER'!$C409:$P893,7,FALSE)</f>
        <v>#N/A</v>
      </c>
      <c r="H409" s="168" t="e">
        <f>VLOOKUP($A$1,'GLOBAL INVOICE REGISTER'!$C409:$P893,8,FALSE)</f>
        <v>#N/A</v>
      </c>
      <c r="I409" t="e">
        <f>VLOOKUP($A$1,'GLOBAL INVOICE REGISTER'!$C409:$P893,9,FALSE)</f>
        <v>#N/A</v>
      </c>
      <c r="J409" s="167" t="e">
        <f>VLOOKUP($A$1,'GLOBAL INVOICE REGISTER'!$C409:$P893,10,FALSE)</f>
        <v>#N/A</v>
      </c>
      <c r="K409" s="167" t="e">
        <f>VLOOKUP($A$1,'GLOBAL INVOICE REGISTER'!$C409:$P893,11,FALSE)</f>
        <v>#N/A</v>
      </c>
      <c r="L409" s="167" t="e">
        <f>VLOOKUP($A$1,'GLOBAL INVOICE REGISTER'!$C409:$P893,12,FALSE)</f>
        <v>#N/A</v>
      </c>
      <c r="M409" s="167" t="e">
        <f>VLOOKUP($A$1,'GLOBAL INVOICE REGISTER'!$C409:$P893,13,FALSE)</f>
        <v>#N/A</v>
      </c>
      <c r="N409" s="168" t="e">
        <f>VLOOKUP($A$1,'GLOBAL INVOICE REGISTER'!$C409:$P893,14,FALSE)</f>
        <v>#N/A</v>
      </c>
      <c r="O409" t="e">
        <f>VLOOKUP($A$1,'GLOBAL INVOICE REGISTER'!$C409:$Q893,15,FALSE)</f>
        <v>#N/A</v>
      </c>
    </row>
    <row r="410" spans="1:15" x14ac:dyDescent="0.35">
      <c r="A410" t="e">
        <f>VLOOKUP($A$1,'GLOBAL INVOICE REGISTER'!C410:P894,1,FALSE)</f>
        <v>#N/A</v>
      </c>
      <c r="B410" t="e">
        <f>VLOOKUP($A$1,'GLOBAL INVOICE REGISTER'!C410:P894,2,FALSE)</f>
        <v>#N/A</v>
      </c>
      <c r="C410" t="e">
        <f>VLOOKUP($A$1,'GLOBAL INVOICE REGISTER'!$C410:$P894,3,FALSE)</f>
        <v>#N/A</v>
      </c>
      <c r="D410" s="167" t="e">
        <f>VLOOKUP($A$1,'GLOBAL INVOICE REGISTER'!$C410:$P894,4,FALSE)</f>
        <v>#N/A</v>
      </c>
      <c r="E410" s="168" t="e">
        <f>VLOOKUP($A$1,'GLOBAL INVOICE REGISTER'!$C410:$P894,5,FALSE)</f>
        <v>#N/A</v>
      </c>
      <c r="F410" s="168" t="e">
        <f>VLOOKUP($A$1,'GLOBAL INVOICE REGISTER'!$C410:$P894,6,FALSE)</f>
        <v>#N/A</v>
      </c>
      <c r="G410" t="e">
        <f>VLOOKUP($A$1,'GLOBAL INVOICE REGISTER'!$C410:$P894,7,FALSE)</f>
        <v>#N/A</v>
      </c>
      <c r="H410" s="168" t="e">
        <f>VLOOKUP($A$1,'GLOBAL INVOICE REGISTER'!$C410:$P894,8,FALSE)</f>
        <v>#N/A</v>
      </c>
      <c r="I410" t="e">
        <f>VLOOKUP($A$1,'GLOBAL INVOICE REGISTER'!$C410:$P894,9,FALSE)</f>
        <v>#N/A</v>
      </c>
      <c r="J410" s="167" t="e">
        <f>VLOOKUP($A$1,'GLOBAL INVOICE REGISTER'!$C410:$P894,10,FALSE)</f>
        <v>#N/A</v>
      </c>
      <c r="K410" s="167" t="e">
        <f>VLOOKUP($A$1,'GLOBAL INVOICE REGISTER'!$C410:$P894,11,FALSE)</f>
        <v>#N/A</v>
      </c>
      <c r="L410" s="167" t="e">
        <f>VLOOKUP($A$1,'GLOBAL INVOICE REGISTER'!$C410:$P894,12,FALSE)</f>
        <v>#N/A</v>
      </c>
      <c r="M410" s="167" t="e">
        <f>VLOOKUP($A$1,'GLOBAL INVOICE REGISTER'!$C410:$P894,13,FALSE)</f>
        <v>#N/A</v>
      </c>
      <c r="N410" s="168" t="e">
        <f>VLOOKUP($A$1,'GLOBAL INVOICE REGISTER'!$C410:$P894,14,FALSE)</f>
        <v>#N/A</v>
      </c>
      <c r="O410" t="e">
        <f>VLOOKUP($A$1,'GLOBAL INVOICE REGISTER'!$C410:$Q894,15,FALSE)</f>
        <v>#N/A</v>
      </c>
    </row>
    <row r="411" spans="1:15" x14ac:dyDescent="0.35">
      <c r="A411" t="e">
        <f>VLOOKUP($A$1,'GLOBAL INVOICE REGISTER'!C411:P895,1,FALSE)</f>
        <v>#N/A</v>
      </c>
      <c r="B411" t="e">
        <f>VLOOKUP($A$1,'GLOBAL INVOICE REGISTER'!C411:P895,2,FALSE)</f>
        <v>#N/A</v>
      </c>
      <c r="C411" t="e">
        <f>VLOOKUP($A$1,'GLOBAL INVOICE REGISTER'!$C411:$P895,3,FALSE)</f>
        <v>#N/A</v>
      </c>
      <c r="D411" s="167" t="e">
        <f>VLOOKUP($A$1,'GLOBAL INVOICE REGISTER'!$C411:$P895,4,FALSE)</f>
        <v>#N/A</v>
      </c>
      <c r="E411" s="168" t="e">
        <f>VLOOKUP($A$1,'GLOBAL INVOICE REGISTER'!$C411:$P895,5,FALSE)</f>
        <v>#N/A</v>
      </c>
      <c r="F411" s="168" t="e">
        <f>VLOOKUP($A$1,'GLOBAL INVOICE REGISTER'!$C411:$P895,6,FALSE)</f>
        <v>#N/A</v>
      </c>
      <c r="G411" t="e">
        <f>VLOOKUP($A$1,'GLOBAL INVOICE REGISTER'!$C411:$P895,7,FALSE)</f>
        <v>#N/A</v>
      </c>
      <c r="H411" s="168" t="e">
        <f>VLOOKUP($A$1,'GLOBAL INVOICE REGISTER'!$C411:$P895,8,FALSE)</f>
        <v>#N/A</v>
      </c>
      <c r="I411" t="e">
        <f>VLOOKUP($A$1,'GLOBAL INVOICE REGISTER'!$C411:$P895,9,FALSE)</f>
        <v>#N/A</v>
      </c>
      <c r="J411" s="167" t="e">
        <f>VLOOKUP($A$1,'GLOBAL INVOICE REGISTER'!$C411:$P895,10,FALSE)</f>
        <v>#N/A</v>
      </c>
      <c r="K411" s="167" t="e">
        <f>VLOOKUP($A$1,'GLOBAL INVOICE REGISTER'!$C411:$P895,11,FALSE)</f>
        <v>#N/A</v>
      </c>
      <c r="L411" s="167" t="e">
        <f>VLOOKUP($A$1,'GLOBAL INVOICE REGISTER'!$C411:$P895,12,FALSE)</f>
        <v>#N/A</v>
      </c>
      <c r="M411" s="167" t="e">
        <f>VLOOKUP($A$1,'GLOBAL INVOICE REGISTER'!$C411:$P895,13,FALSE)</f>
        <v>#N/A</v>
      </c>
      <c r="N411" s="168" t="e">
        <f>VLOOKUP($A$1,'GLOBAL INVOICE REGISTER'!$C411:$P895,14,FALSE)</f>
        <v>#N/A</v>
      </c>
      <c r="O411" t="e">
        <f>VLOOKUP($A$1,'GLOBAL INVOICE REGISTER'!$C411:$Q895,15,FALSE)</f>
        <v>#N/A</v>
      </c>
    </row>
    <row r="412" spans="1:15" x14ac:dyDescent="0.35">
      <c r="A412" t="e">
        <f>VLOOKUP($A$1,'GLOBAL INVOICE REGISTER'!C412:P896,1,FALSE)</f>
        <v>#N/A</v>
      </c>
      <c r="B412" t="e">
        <f>VLOOKUP($A$1,'GLOBAL INVOICE REGISTER'!C412:P896,2,FALSE)</f>
        <v>#N/A</v>
      </c>
      <c r="C412" t="e">
        <f>VLOOKUP($A$1,'GLOBAL INVOICE REGISTER'!$C412:$P896,3,FALSE)</f>
        <v>#N/A</v>
      </c>
      <c r="D412" s="167" t="e">
        <f>VLOOKUP($A$1,'GLOBAL INVOICE REGISTER'!$C412:$P896,4,FALSE)</f>
        <v>#N/A</v>
      </c>
      <c r="E412" s="168" t="e">
        <f>VLOOKUP($A$1,'GLOBAL INVOICE REGISTER'!$C412:$P896,5,FALSE)</f>
        <v>#N/A</v>
      </c>
      <c r="F412" s="168" t="e">
        <f>VLOOKUP($A$1,'GLOBAL INVOICE REGISTER'!$C412:$P896,6,FALSE)</f>
        <v>#N/A</v>
      </c>
      <c r="G412" t="e">
        <f>VLOOKUP($A$1,'GLOBAL INVOICE REGISTER'!$C412:$P896,7,FALSE)</f>
        <v>#N/A</v>
      </c>
      <c r="H412" s="168" t="e">
        <f>VLOOKUP($A$1,'GLOBAL INVOICE REGISTER'!$C412:$P896,8,FALSE)</f>
        <v>#N/A</v>
      </c>
      <c r="I412" t="e">
        <f>VLOOKUP($A$1,'GLOBAL INVOICE REGISTER'!$C412:$P896,9,FALSE)</f>
        <v>#N/A</v>
      </c>
      <c r="J412" s="167" t="e">
        <f>VLOOKUP($A$1,'GLOBAL INVOICE REGISTER'!$C412:$P896,10,FALSE)</f>
        <v>#N/A</v>
      </c>
      <c r="K412" s="167" t="e">
        <f>VLOOKUP($A$1,'GLOBAL INVOICE REGISTER'!$C412:$P896,11,FALSE)</f>
        <v>#N/A</v>
      </c>
      <c r="L412" s="167" t="e">
        <f>VLOOKUP($A$1,'GLOBAL INVOICE REGISTER'!$C412:$P896,12,FALSE)</f>
        <v>#N/A</v>
      </c>
      <c r="M412" s="167" t="e">
        <f>VLOOKUP($A$1,'GLOBAL INVOICE REGISTER'!$C412:$P896,13,FALSE)</f>
        <v>#N/A</v>
      </c>
      <c r="N412" s="168" t="e">
        <f>VLOOKUP($A$1,'GLOBAL INVOICE REGISTER'!$C412:$P896,14,FALSE)</f>
        <v>#N/A</v>
      </c>
      <c r="O412" t="e">
        <f>VLOOKUP($A$1,'GLOBAL INVOICE REGISTER'!$C412:$Q896,15,FALSE)</f>
        <v>#N/A</v>
      </c>
    </row>
    <row r="413" spans="1:15" x14ac:dyDescent="0.35">
      <c r="A413" t="e">
        <f>VLOOKUP($A$1,'GLOBAL INVOICE REGISTER'!C413:P897,1,FALSE)</f>
        <v>#N/A</v>
      </c>
      <c r="B413" t="e">
        <f>VLOOKUP($A$1,'GLOBAL INVOICE REGISTER'!C413:P897,2,FALSE)</f>
        <v>#N/A</v>
      </c>
      <c r="C413" t="e">
        <f>VLOOKUP($A$1,'GLOBAL INVOICE REGISTER'!$C413:$P897,3,FALSE)</f>
        <v>#N/A</v>
      </c>
      <c r="D413" s="167" t="e">
        <f>VLOOKUP($A$1,'GLOBAL INVOICE REGISTER'!$C413:$P897,4,FALSE)</f>
        <v>#N/A</v>
      </c>
      <c r="E413" s="168" t="e">
        <f>VLOOKUP($A$1,'GLOBAL INVOICE REGISTER'!$C413:$P897,5,FALSE)</f>
        <v>#N/A</v>
      </c>
      <c r="F413" s="168" t="e">
        <f>VLOOKUP($A$1,'GLOBAL INVOICE REGISTER'!$C413:$P897,6,FALSE)</f>
        <v>#N/A</v>
      </c>
      <c r="G413" t="e">
        <f>VLOOKUP($A$1,'GLOBAL INVOICE REGISTER'!$C413:$P897,7,FALSE)</f>
        <v>#N/A</v>
      </c>
      <c r="H413" s="168" t="e">
        <f>VLOOKUP($A$1,'GLOBAL INVOICE REGISTER'!$C413:$P897,8,FALSE)</f>
        <v>#N/A</v>
      </c>
      <c r="I413" t="e">
        <f>VLOOKUP($A$1,'GLOBAL INVOICE REGISTER'!$C413:$P897,9,FALSE)</f>
        <v>#N/A</v>
      </c>
      <c r="J413" s="167" t="e">
        <f>VLOOKUP($A$1,'GLOBAL INVOICE REGISTER'!$C413:$P897,10,FALSE)</f>
        <v>#N/A</v>
      </c>
      <c r="K413" s="167" t="e">
        <f>VLOOKUP($A$1,'GLOBAL INVOICE REGISTER'!$C413:$P897,11,FALSE)</f>
        <v>#N/A</v>
      </c>
      <c r="L413" s="167" t="e">
        <f>VLOOKUP($A$1,'GLOBAL INVOICE REGISTER'!$C413:$P897,12,FALSE)</f>
        <v>#N/A</v>
      </c>
      <c r="M413" s="167" t="e">
        <f>VLOOKUP($A$1,'GLOBAL INVOICE REGISTER'!$C413:$P897,13,FALSE)</f>
        <v>#N/A</v>
      </c>
      <c r="N413" s="168" t="e">
        <f>VLOOKUP($A$1,'GLOBAL INVOICE REGISTER'!$C413:$P897,14,FALSE)</f>
        <v>#N/A</v>
      </c>
      <c r="O413" t="e">
        <f>VLOOKUP($A$1,'GLOBAL INVOICE REGISTER'!$C413:$Q897,15,FALSE)</f>
        <v>#N/A</v>
      </c>
    </row>
    <row r="414" spans="1:15" x14ac:dyDescent="0.35">
      <c r="A414" t="e">
        <f>VLOOKUP($A$1,'GLOBAL INVOICE REGISTER'!C414:P898,1,FALSE)</f>
        <v>#N/A</v>
      </c>
      <c r="B414" t="e">
        <f>VLOOKUP($A$1,'GLOBAL INVOICE REGISTER'!C414:P898,2,FALSE)</f>
        <v>#N/A</v>
      </c>
      <c r="C414" t="e">
        <f>VLOOKUP($A$1,'GLOBAL INVOICE REGISTER'!$C414:$P898,3,FALSE)</f>
        <v>#N/A</v>
      </c>
      <c r="D414" s="167" t="e">
        <f>VLOOKUP($A$1,'GLOBAL INVOICE REGISTER'!$C414:$P898,4,FALSE)</f>
        <v>#N/A</v>
      </c>
      <c r="E414" s="168" t="e">
        <f>VLOOKUP($A$1,'GLOBAL INVOICE REGISTER'!$C414:$P898,5,FALSE)</f>
        <v>#N/A</v>
      </c>
      <c r="F414" s="168" t="e">
        <f>VLOOKUP($A$1,'GLOBAL INVOICE REGISTER'!$C414:$P898,6,FALSE)</f>
        <v>#N/A</v>
      </c>
      <c r="G414" t="e">
        <f>VLOOKUP($A$1,'GLOBAL INVOICE REGISTER'!$C414:$P898,7,FALSE)</f>
        <v>#N/A</v>
      </c>
      <c r="H414" s="168" t="e">
        <f>VLOOKUP($A$1,'GLOBAL INVOICE REGISTER'!$C414:$P898,8,FALSE)</f>
        <v>#N/A</v>
      </c>
      <c r="I414" t="e">
        <f>VLOOKUP($A$1,'GLOBAL INVOICE REGISTER'!$C414:$P898,9,FALSE)</f>
        <v>#N/A</v>
      </c>
      <c r="J414" s="167" t="e">
        <f>VLOOKUP($A$1,'GLOBAL INVOICE REGISTER'!$C414:$P898,10,FALSE)</f>
        <v>#N/A</v>
      </c>
      <c r="K414" s="167" t="e">
        <f>VLOOKUP($A$1,'GLOBAL INVOICE REGISTER'!$C414:$P898,11,FALSE)</f>
        <v>#N/A</v>
      </c>
      <c r="L414" s="167" t="e">
        <f>VLOOKUP($A$1,'GLOBAL INVOICE REGISTER'!$C414:$P898,12,FALSE)</f>
        <v>#N/A</v>
      </c>
      <c r="M414" s="167" t="e">
        <f>VLOOKUP($A$1,'GLOBAL INVOICE REGISTER'!$C414:$P898,13,FALSE)</f>
        <v>#N/A</v>
      </c>
      <c r="N414" s="168" t="e">
        <f>VLOOKUP($A$1,'GLOBAL INVOICE REGISTER'!$C414:$P898,14,FALSE)</f>
        <v>#N/A</v>
      </c>
      <c r="O414" t="e">
        <f>VLOOKUP($A$1,'GLOBAL INVOICE REGISTER'!$C414:$Q898,15,FALSE)</f>
        <v>#N/A</v>
      </c>
    </row>
    <row r="415" spans="1:15" x14ac:dyDescent="0.35">
      <c r="A415" t="e">
        <f>VLOOKUP($A$1,'GLOBAL INVOICE REGISTER'!C415:P899,1,FALSE)</f>
        <v>#N/A</v>
      </c>
      <c r="B415" t="e">
        <f>VLOOKUP($A$1,'GLOBAL INVOICE REGISTER'!C415:P899,2,FALSE)</f>
        <v>#N/A</v>
      </c>
      <c r="C415" t="e">
        <f>VLOOKUP($A$1,'GLOBAL INVOICE REGISTER'!$C415:$P899,3,FALSE)</f>
        <v>#N/A</v>
      </c>
      <c r="D415" s="167" t="e">
        <f>VLOOKUP($A$1,'GLOBAL INVOICE REGISTER'!$C415:$P899,4,FALSE)</f>
        <v>#N/A</v>
      </c>
      <c r="E415" s="168" t="e">
        <f>VLOOKUP($A$1,'GLOBAL INVOICE REGISTER'!$C415:$P899,5,FALSE)</f>
        <v>#N/A</v>
      </c>
      <c r="F415" s="168" t="e">
        <f>VLOOKUP($A$1,'GLOBAL INVOICE REGISTER'!$C415:$P899,6,FALSE)</f>
        <v>#N/A</v>
      </c>
      <c r="G415" t="e">
        <f>VLOOKUP($A$1,'GLOBAL INVOICE REGISTER'!$C415:$P899,7,FALSE)</f>
        <v>#N/A</v>
      </c>
      <c r="H415" s="168" t="e">
        <f>VLOOKUP($A$1,'GLOBAL INVOICE REGISTER'!$C415:$P899,8,FALSE)</f>
        <v>#N/A</v>
      </c>
      <c r="I415" t="e">
        <f>VLOOKUP($A$1,'GLOBAL INVOICE REGISTER'!$C415:$P899,9,FALSE)</f>
        <v>#N/A</v>
      </c>
      <c r="J415" s="167" t="e">
        <f>VLOOKUP($A$1,'GLOBAL INVOICE REGISTER'!$C415:$P899,10,FALSE)</f>
        <v>#N/A</v>
      </c>
      <c r="K415" s="167" t="e">
        <f>VLOOKUP($A$1,'GLOBAL INVOICE REGISTER'!$C415:$P899,11,FALSE)</f>
        <v>#N/A</v>
      </c>
      <c r="L415" s="167" t="e">
        <f>VLOOKUP($A$1,'GLOBAL INVOICE REGISTER'!$C415:$P899,12,FALSE)</f>
        <v>#N/A</v>
      </c>
      <c r="M415" s="167" t="e">
        <f>VLOOKUP($A$1,'GLOBAL INVOICE REGISTER'!$C415:$P899,13,FALSE)</f>
        <v>#N/A</v>
      </c>
      <c r="N415" s="168" t="e">
        <f>VLOOKUP($A$1,'GLOBAL INVOICE REGISTER'!$C415:$P899,14,FALSE)</f>
        <v>#N/A</v>
      </c>
      <c r="O415" t="e">
        <f>VLOOKUP($A$1,'GLOBAL INVOICE REGISTER'!$C415:$Q899,15,FALSE)</f>
        <v>#N/A</v>
      </c>
    </row>
    <row r="416" spans="1:15" x14ac:dyDescent="0.35">
      <c r="A416" t="e">
        <f>VLOOKUP($A$1,'GLOBAL INVOICE REGISTER'!C416:P900,1,FALSE)</f>
        <v>#N/A</v>
      </c>
      <c r="B416" t="e">
        <f>VLOOKUP($A$1,'GLOBAL INVOICE REGISTER'!C416:P900,2,FALSE)</f>
        <v>#N/A</v>
      </c>
      <c r="C416" t="e">
        <f>VLOOKUP($A$1,'GLOBAL INVOICE REGISTER'!$C416:$P900,3,FALSE)</f>
        <v>#N/A</v>
      </c>
      <c r="D416" s="167" t="e">
        <f>VLOOKUP($A$1,'GLOBAL INVOICE REGISTER'!$C416:$P900,4,FALSE)</f>
        <v>#N/A</v>
      </c>
      <c r="E416" s="168" t="e">
        <f>VLOOKUP($A$1,'GLOBAL INVOICE REGISTER'!$C416:$P900,5,FALSE)</f>
        <v>#N/A</v>
      </c>
      <c r="F416" s="168" t="e">
        <f>VLOOKUP($A$1,'GLOBAL INVOICE REGISTER'!$C416:$P900,6,FALSE)</f>
        <v>#N/A</v>
      </c>
      <c r="G416" t="e">
        <f>VLOOKUP($A$1,'GLOBAL INVOICE REGISTER'!$C416:$P900,7,FALSE)</f>
        <v>#N/A</v>
      </c>
      <c r="H416" s="168" t="e">
        <f>VLOOKUP($A$1,'GLOBAL INVOICE REGISTER'!$C416:$P900,8,FALSE)</f>
        <v>#N/A</v>
      </c>
      <c r="I416" t="e">
        <f>VLOOKUP($A$1,'GLOBAL INVOICE REGISTER'!$C416:$P900,9,FALSE)</f>
        <v>#N/A</v>
      </c>
      <c r="J416" s="167" t="e">
        <f>VLOOKUP($A$1,'GLOBAL INVOICE REGISTER'!$C416:$P900,10,FALSE)</f>
        <v>#N/A</v>
      </c>
      <c r="K416" s="167" t="e">
        <f>VLOOKUP($A$1,'GLOBAL INVOICE REGISTER'!$C416:$P900,11,FALSE)</f>
        <v>#N/A</v>
      </c>
      <c r="L416" s="167" t="e">
        <f>VLOOKUP($A$1,'GLOBAL INVOICE REGISTER'!$C416:$P900,12,FALSE)</f>
        <v>#N/A</v>
      </c>
      <c r="M416" s="167" t="e">
        <f>VLOOKUP($A$1,'GLOBAL INVOICE REGISTER'!$C416:$P900,13,FALSE)</f>
        <v>#N/A</v>
      </c>
      <c r="N416" s="168" t="e">
        <f>VLOOKUP($A$1,'GLOBAL INVOICE REGISTER'!$C416:$P900,14,FALSE)</f>
        <v>#N/A</v>
      </c>
      <c r="O416" t="e">
        <f>VLOOKUP($A$1,'GLOBAL INVOICE REGISTER'!$C416:$Q900,15,FALSE)</f>
        <v>#N/A</v>
      </c>
    </row>
    <row r="417" spans="1:15" x14ac:dyDescent="0.35">
      <c r="A417" t="e">
        <f>VLOOKUP($A$1,'GLOBAL INVOICE REGISTER'!C417:P901,1,FALSE)</f>
        <v>#N/A</v>
      </c>
      <c r="B417" t="e">
        <f>VLOOKUP($A$1,'GLOBAL INVOICE REGISTER'!C417:P901,2,FALSE)</f>
        <v>#N/A</v>
      </c>
      <c r="C417" t="e">
        <f>VLOOKUP($A$1,'GLOBAL INVOICE REGISTER'!$C417:$P901,3,FALSE)</f>
        <v>#N/A</v>
      </c>
      <c r="D417" s="167" t="e">
        <f>VLOOKUP($A$1,'GLOBAL INVOICE REGISTER'!$C417:$P901,4,FALSE)</f>
        <v>#N/A</v>
      </c>
      <c r="E417" s="168" t="e">
        <f>VLOOKUP($A$1,'GLOBAL INVOICE REGISTER'!$C417:$P901,5,FALSE)</f>
        <v>#N/A</v>
      </c>
      <c r="F417" s="168" t="e">
        <f>VLOOKUP($A$1,'GLOBAL INVOICE REGISTER'!$C417:$P901,6,FALSE)</f>
        <v>#N/A</v>
      </c>
      <c r="G417" t="e">
        <f>VLOOKUP($A$1,'GLOBAL INVOICE REGISTER'!$C417:$P901,7,FALSE)</f>
        <v>#N/A</v>
      </c>
      <c r="H417" s="168" t="e">
        <f>VLOOKUP($A$1,'GLOBAL INVOICE REGISTER'!$C417:$P901,8,FALSE)</f>
        <v>#N/A</v>
      </c>
      <c r="I417" t="e">
        <f>VLOOKUP($A$1,'GLOBAL INVOICE REGISTER'!$C417:$P901,9,FALSE)</f>
        <v>#N/A</v>
      </c>
      <c r="J417" s="167" t="e">
        <f>VLOOKUP($A$1,'GLOBAL INVOICE REGISTER'!$C417:$P901,10,FALSE)</f>
        <v>#N/A</v>
      </c>
      <c r="K417" s="167" t="e">
        <f>VLOOKUP($A$1,'GLOBAL INVOICE REGISTER'!$C417:$P901,11,FALSE)</f>
        <v>#N/A</v>
      </c>
      <c r="L417" s="167" t="e">
        <f>VLOOKUP($A$1,'GLOBAL INVOICE REGISTER'!$C417:$P901,12,FALSE)</f>
        <v>#N/A</v>
      </c>
      <c r="M417" s="167" t="e">
        <f>VLOOKUP($A$1,'GLOBAL INVOICE REGISTER'!$C417:$P901,13,FALSE)</f>
        <v>#N/A</v>
      </c>
      <c r="N417" s="168" t="e">
        <f>VLOOKUP($A$1,'GLOBAL INVOICE REGISTER'!$C417:$P901,14,FALSE)</f>
        <v>#N/A</v>
      </c>
      <c r="O417" t="e">
        <f>VLOOKUP($A$1,'GLOBAL INVOICE REGISTER'!$C417:$Q901,15,FALSE)</f>
        <v>#N/A</v>
      </c>
    </row>
    <row r="418" spans="1:15" x14ac:dyDescent="0.35">
      <c r="A418" t="e">
        <f>VLOOKUP($A$1,'GLOBAL INVOICE REGISTER'!C418:P902,1,FALSE)</f>
        <v>#N/A</v>
      </c>
      <c r="B418" t="e">
        <f>VLOOKUP($A$1,'GLOBAL INVOICE REGISTER'!C418:P902,2,FALSE)</f>
        <v>#N/A</v>
      </c>
      <c r="C418" t="e">
        <f>VLOOKUP($A$1,'GLOBAL INVOICE REGISTER'!$C418:$P902,3,FALSE)</f>
        <v>#N/A</v>
      </c>
      <c r="D418" s="167" t="e">
        <f>VLOOKUP($A$1,'GLOBAL INVOICE REGISTER'!$C418:$P902,4,FALSE)</f>
        <v>#N/A</v>
      </c>
      <c r="E418" s="168" t="e">
        <f>VLOOKUP($A$1,'GLOBAL INVOICE REGISTER'!$C418:$P902,5,FALSE)</f>
        <v>#N/A</v>
      </c>
      <c r="F418" s="168" t="e">
        <f>VLOOKUP($A$1,'GLOBAL INVOICE REGISTER'!$C418:$P902,6,FALSE)</f>
        <v>#N/A</v>
      </c>
      <c r="G418" t="e">
        <f>VLOOKUP($A$1,'GLOBAL INVOICE REGISTER'!$C418:$P902,7,FALSE)</f>
        <v>#N/A</v>
      </c>
      <c r="H418" s="168" t="e">
        <f>VLOOKUP($A$1,'GLOBAL INVOICE REGISTER'!$C418:$P902,8,FALSE)</f>
        <v>#N/A</v>
      </c>
      <c r="I418" t="e">
        <f>VLOOKUP($A$1,'GLOBAL INVOICE REGISTER'!$C418:$P902,9,FALSE)</f>
        <v>#N/A</v>
      </c>
      <c r="J418" s="167" t="e">
        <f>VLOOKUP($A$1,'GLOBAL INVOICE REGISTER'!$C418:$P902,10,FALSE)</f>
        <v>#N/A</v>
      </c>
      <c r="K418" s="167" t="e">
        <f>VLOOKUP($A$1,'GLOBAL INVOICE REGISTER'!$C418:$P902,11,FALSE)</f>
        <v>#N/A</v>
      </c>
      <c r="L418" s="167" t="e">
        <f>VLOOKUP($A$1,'GLOBAL INVOICE REGISTER'!$C418:$P902,12,FALSE)</f>
        <v>#N/A</v>
      </c>
      <c r="M418" s="167" t="e">
        <f>VLOOKUP($A$1,'GLOBAL INVOICE REGISTER'!$C418:$P902,13,FALSE)</f>
        <v>#N/A</v>
      </c>
      <c r="N418" s="168" t="e">
        <f>VLOOKUP($A$1,'GLOBAL INVOICE REGISTER'!$C418:$P902,14,FALSE)</f>
        <v>#N/A</v>
      </c>
      <c r="O418" t="e">
        <f>VLOOKUP($A$1,'GLOBAL INVOICE REGISTER'!$C418:$Q902,15,FALSE)</f>
        <v>#N/A</v>
      </c>
    </row>
    <row r="419" spans="1:15" x14ac:dyDescent="0.35">
      <c r="A419" t="e">
        <f>VLOOKUP($A$1,'GLOBAL INVOICE REGISTER'!C419:P903,1,FALSE)</f>
        <v>#N/A</v>
      </c>
      <c r="B419" t="e">
        <f>VLOOKUP($A$1,'GLOBAL INVOICE REGISTER'!C419:P903,2,FALSE)</f>
        <v>#N/A</v>
      </c>
      <c r="C419" t="e">
        <f>VLOOKUP($A$1,'GLOBAL INVOICE REGISTER'!$C419:$P903,3,FALSE)</f>
        <v>#N/A</v>
      </c>
      <c r="D419" s="167" t="e">
        <f>VLOOKUP($A$1,'GLOBAL INVOICE REGISTER'!$C419:$P903,4,FALSE)</f>
        <v>#N/A</v>
      </c>
      <c r="E419" s="168" t="e">
        <f>VLOOKUP($A$1,'GLOBAL INVOICE REGISTER'!$C419:$P903,5,FALSE)</f>
        <v>#N/A</v>
      </c>
      <c r="F419" s="168" t="e">
        <f>VLOOKUP($A$1,'GLOBAL INVOICE REGISTER'!$C419:$P903,6,FALSE)</f>
        <v>#N/A</v>
      </c>
      <c r="G419" t="e">
        <f>VLOOKUP($A$1,'GLOBAL INVOICE REGISTER'!$C419:$P903,7,FALSE)</f>
        <v>#N/A</v>
      </c>
      <c r="H419" s="168" t="e">
        <f>VLOOKUP($A$1,'GLOBAL INVOICE REGISTER'!$C419:$P903,8,FALSE)</f>
        <v>#N/A</v>
      </c>
      <c r="I419" t="e">
        <f>VLOOKUP($A$1,'GLOBAL INVOICE REGISTER'!$C419:$P903,9,FALSE)</f>
        <v>#N/A</v>
      </c>
      <c r="J419" s="167" t="e">
        <f>VLOOKUP($A$1,'GLOBAL INVOICE REGISTER'!$C419:$P903,10,FALSE)</f>
        <v>#N/A</v>
      </c>
      <c r="K419" s="167" t="e">
        <f>VLOOKUP($A$1,'GLOBAL INVOICE REGISTER'!$C419:$P903,11,FALSE)</f>
        <v>#N/A</v>
      </c>
      <c r="L419" s="167" t="e">
        <f>VLOOKUP($A$1,'GLOBAL INVOICE REGISTER'!$C419:$P903,12,FALSE)</f>
        <v>#N/A</v>
      </c>
      <c r="M419" s="167" t="e">
        <f>VLOOKUP($A$1,'GLOBAL INVOICE REGISTER'!$C419:$P903,13,FALSE)</f>
        <v>#N/A</v>
      </c>
      <c r="N419" s="168" t="e">
        <f>VLOOKUP($A$1,'GLOBAL INVOICE REGISTER'!$C419:$P903,14,FALSE)</f>
        <v>#N/A</v>
      </c>
      <c r="O419" t="e">
        <f>VLOOKUP($A$1,'GLOBAL INVOICE REGISTER'!$C419:$Q903,15,FALSE)</f>
        <v>#N/A</v>
      </c>
    </row>
    <row r="420" spans="1:15" x14ac:dyDescent="0.35">
      <c r="A420" t="e">
        <f>VLOOKUP($A$1,'GLOBAL INVOICE REGISTER'!C420:P904,1,FALSE)</f>
        <v>#N/A</v>
      </c>
      <c r="B420" t="e">
        <f>VLOOKUP($A$1,'GLOBAL INVOICE REGISTER'!C420:P904,2,FALSE)</f>
        <v>#N/A</v>
      </c>
      <c r="C420" t="e">
        <f>VLOOKUP($A$1,'GLOBAL INVOICE REGISTER'!$C420:$P904,3,FALSE)</f>
        <v>#N/A</v>
      </c>
      <c r="D420" s="167" t="e">
        <f>VLOOKUP($A$1,'GLOBAL INVOICE REGISTER'!$C420:$P904,4,FALSE)</f>
        <v>#N/A</v>
      </c>
      <c r="E420" s="168" t="e">
        <f>VLOOKUP($A$1,'GLOBAL INVOICE REGISTER'!$C420:$P904,5,FALSE)</f>
        <v>#N/A</v>
      </c>
      <c r="F420" s="168" t="e">
        <f>VLOOKUP($A$1,'GLOBAL INVOICE REGISTER'!$C420:$P904,6,FALSE)</f>
        <v>#N/A</v>
      </c>
      <c r="G420" t="e">
        <f>VLOOKUP($A$1,'GLOBAL INVOICE REGISTER'!$C420:$P904,7,FALSE)</f>
        <v>#N/A</v>
      </c>
      <c r="H420" s="168" t="e">
        <f>VLOOKUP($A$1,'GLOBAL INVOICE REGISTER'!$C420:$P904,8,FALSE)</f>
        <v>#N/A</v>
      </c>
      <c r="I420" t="e">
        <f>VLOOKUP($A$1,'GLOBAL INVOICE REGISTER'!$C420:$P904,9,FALSE)</f>
        <v>#N/A</v>
      </c>
      <c r="J420" s="167" t="e">
        <f>VLOOKUP($A$1,'GLOBAL INVOICE REGISTER'!$C420:$P904,10,FALSE)</f>
        <v>#N/A</v>
      </c>
      <c r="K420" s="167" t="e">
        <f>VLOOKUP($A$1,'GLOBAL INVOICE REGISTER'!$C420:$P904,11,FALSE)</f>
        <v>#N/A</v>
      </c>
      <c r="L420" s="167" t="e">
        <f>VLOOKUP($A$1,'GLOBAL INVOICE REGISTER'!$C420:$P904,12,FALSE)</f>
        <v>#N/A</v>
      </c>
      <c r="M420" s="167" t="e">
        <f>VLOOKUP($A$1,'GLOBAL INVOICE REGISTER'!$C420:$P904,13,FALSE)</f>
        <v>#N/A</v>
      </c>
      <c r="N420" s="168" t="e">
        <f>VLOOKUP($A$1,'GLOBAL INVOICE REGISTER'!$C420:$P904,14,FALSE)</f>
        <v>#N/A</v>
      </c>
      <c r="O420" t="e">
        <f>VLOOKUP($A$1,'GLOBAL INVOICE REGISTER'!$C420:$Q904,15,FALSE)</f>
        <v>#N/A</v>
      </c>
    </row>
    <row r="421" spans="1:15" x14ac:dyDescent="0.35">
      <c r="A421" t="e">
        <f>VLOOKUP($A$1,'GLOBAL INVOICE REGISTER'!C421:P905,1,FALSE)</f>
        <v>#N/A</v>
      </c>
      <c r="B421" t="e">
        <f>VLOOKUP($A$1,'GLOBAL INVOICE REGISTER'!C421:P905,2,FALSE)</f>
        <v>#N/A</v>
      </c>
      <c r="C421" t="e">
        <f>VLOOKUP($A$1,'GLOBAL INVOICE REGISTER'!$C421:$P905,3,FALSE)</f>
        <v>#N/A</v>
      </c>
      <c r="D421" s="167" t="e">
        <f>VLOOKUP($A$1,'GLOBAL INVOICE REGISTER'!$C421:$P905,4,FALSE)</f>
        <v>#N/A</v>
      </c>
      <c r="E421" s="168" t="e">
        <f>VLOOKUP($A$1,'GLOBAL INVOICE REGISTER'!$C421:$P905,5,FALSE)</f>
        <v>#N/A</v>
      </c>
      <c r="F421" s="168" t="e">
        <f>VLOOKUP($A$1,'GLOBAL INVOICE REGISTER'!$C421:$P905,6,FALSE)</f>
        <v>#N/A</v>
      </c>
      <c r="G421" t="e">
        <f>VLOOKUP($A$1,'GLOBAL INVOICE REGISTER'!$C421:$P905,7,FALSE)</f>
        <v>#N/A</v>
      </c>
      <c r="H421" s="168" t="e">
        <f>VLOOKUP($A$1,'GLOBAL INVOICE REGISTER'!$C421:$P905,8,FALSE)</f>
        <v>#N/A</v>
      </c>
      <c r="I421" t="e">
        <f>VLOOKUP($A$1,'GLOBAL INVOICE REGISTER'!$C421:$P905,9,FALSE)</f>
        <v>#N/A</v>
      </c>
      <c r="J421" s="167" t="e">
        <f>VLOOKUP($A$1,'GLOBAL INVOICE REGISTER'!$C421:$P905,10,FALSE)</f>
        <v>#N/A</v>
      </c>
      <c r="K421" s="167" t="e">
        <f>VLOOKUP($A$1,'GLOBAL INVOICE REGISTER'!$C421:$P905,11,FALSE)</f>
        <v>#N/A</v>
      </c>
      <c r="L421" s="167" t="e">
        <f>VLOOKUP($A$1,'GLOBAL INVOICE REGISTER'!$C421:$P905,12,FALSE)</f>
        <v>#N/A</v>
      </c>
      <c r="M421" s="167" t="e">
        <f>VLOOKUP($A$1,'GLOBAL INVOICE REGISTER'!$C421:$P905,13,FALSE)</f>
        <v>#N/A</v>
      </c>
      <c r="N421" s="168" t="e">
        <f>VLOOKUP($A$1,'GLOBAL INVOICE REGISTER'!$C421:$P905,14,FALSE)</f>
        <v>#N/A</v>
      </c>
      <c r="O421" t="e">
        <f>VLOOKUP($A$1,'GLOBAL INVOICE REGISTER'!$C421:$Q905,15,FALSE)</f>
        <v>#N/A</v>
      </c>
    </row>
    <row r="422" spans="1:15" x14ac:dyDescent="0.35">
      <c r="A422" t="e">
        <f>VLOOKUP($A$1,'GLOBAL INVOICE REGISTER'!C422:P906,1,FALSE)</f>
        <v>#N/A</v>
      </c>
      <c r="B422" t="e">
        <f>VLOOKUP($A$1,'GLOBAL INVOICE REGISTER'!C422:P906,2,FALSE)</f>
        <v>#N/A</v>
      </c>
      <c r="C422" t="e">
        <f>VLOOKUP($A$1,'GLOBAL INVOICE REGISTER'!$C422:$P906,3,FALSE)</f>
        <v>#N/A</v>
      </c>
      <c r="D422" s="167" t="e">
        <f>VLOOKUP($A$1,'GLOBAL INVOICE REGISTER'!$C422:$P906,4,FALSE)</f>
        <v>#N/A</v>
      </c>
      <c r="E422" s="168" t="e">
        <f>VLOOKUP($A$1,'GLOBAL INVOICE REGISTER'!$C422:$P906,5,FALSE)</f>
        <v>#N/A</v>
      </c>
      <c r="F422" s="168" t="e">
        <f>VLOOKUP($A$1,'GLOBAL INVOICE REGISTER'!$C422:$P906,6,FALSE)</f>
        <v>#N/A</v>
      </c>
      <c r="G422" t="e">
        <f>VLOOKUP($A$1,'GLOBAL INVOICE REGISTER'!$C422:$P906,7,FALSE)</f>
        <v>#N/A</v>
      </c>
      <c r="H422" s="168" t="e">
        <f>VLOOKUP($A$1,'GLOBAL INVOICE REGISTER'!$C422:$P906,8,FALSE)</f>
        <v>#N/A</v>
      </c>
      <c r="I422" t="e">
        <f>VLOOKUP($A$1,'GLOBAL INVOICE REGISTER'!$C422:$P906,9,FALSE)</f>
        <v>#N/A</v>
      </c>
      <c r="J422" s="167" t="e">
        <f>VLOOKUP($A$1,'GLOBAL INVOICE REGISTER'!$C422:$P906,10,FALSE)</f>
        <v>#N/A</v>
      </c>
      <c r="K422" s="167" t="e">
        <f>VLOOKUP($A$1,'GLOBAL INVOICE REGISTER'!$C422:$P906,11,FALSE)</f>
        <v>#N/A</v>
      </c>
      <c r="L422" s="167" t="e">
        <f>VLOOKUP($A$1,'GLOBAL INVOICE REGISTER'!$C422:$P906,12,FALSE)</f>
        <v>#N/A</v>
      </c>
      <c r="M422" s="167" t="e">
        <f>VLOOKUP($A$1,'GLOBAL INVOICE REGISTER'!$C422:$P906,13,FALSE)</f>
        <v>#N/A</v>
      </c>
      <c r="N422" s="168" t="e">
        <f>VLOOKUP($A$1,'GLOBAL INVOICE REGISTER'!$C422:$P906,14,FALSE)</f>
        <v>#N/A</v>
      </c>
      <c r="O422" t="e">
        <f>VLOOKUP($A$1,'GLOBAL INVOICE REGISTER'!$C422:$Q906,15,FALSE)</f>
        <v>#N/A</v>
      </c>
    </row>
    <row r="423" spans="1:15" x14ac:dyDescent="0.35">
      <c r="A423" t="e">
        <f>VLOOKUP($A$1,'GLOBAL INVOICE REGISTER'!C423:P907,1,FALSE)</f>
        <v>#N/A</v>
      </c>
      <c r="B423" t="e">
        <f>VLOOKUP($A$1,'GLOBAL INVOICE REGISTER'!C423:P907,2,FALSE)</f>
        <v>#N/A</v>
      </c>
      <c r="C423" t="e">
        <f>VLOOKUP($A$1,'GLOBAL INVOICE REGISTER'!$C423:$P907,3,FALSE)</f>
        <v>#N/A</v>
      </c>
      <c r="D423" s="167" t="e">
        <f>VLOOKUP($A$1,'GLOBAL INVOICE REGISTER'!$C423:$P907,4,FALSE)</f>
        <v>#N/A</v>
      </c>
      <c r="E423" s="168" t="e">
        <f>VLOOKUP($A$1,'GLOBAL INVOICE REGISTER'!$C423:$P907,5,FALSE)</f>
        <v>#N/A</v>
      </c>
      <c r="F423" s="168" t="e">
        <f>VLOOKUP($A$1,'GLOBAL INVOICE REGISTER'!$C423:$P907,6,FALSE)</f>
        <v>#N/A</v>
      </c>
      <c r="G423" t="e">
        <f>VLOOKUP($A$1,'GLOBAL INVOICE REGISTER'!$C423:$P907,7,FALSE)</f>
        <v>#N/A</v>
      </c>
      <c r="H423" s="168" t="e">
        <f>VLOOKUP($A$1,'GLOBAL INVOICE REGISTER'!$C423:$P907,8,FALSE)</f>
        <v>#N/A</v>
      </c>
      <c r="I423" t="e">
        <f>VLOOKUP($A$1,'GLOBAL INVOICE REGISTER'!$C423:$P907,9,FALSE)</f>
        <v>#N/A</v>
      </c>
      <c r="J423" s="167" t="e">
        <f>VLOOKUP($A$1,'GLOBAL INVOICE REGISTER'!$C423:$P907,10,FALSE)</f>
        <v>#N/A</v>
      </c>
      <c r="K423" s="167" t="e">
        <f>VLOOKUP($A$1,'GLOBAL INVOICE REGISTER'!$C423:$P907,11,FALSE)</f>
        <v>#N/A</v>
      </c>
      <c r="L423" s="167" t="e">
        <f>VLOOKUP($A$1,'GLOBAL INVOICE REGISTER'!$C423:$P907,12,FALSE)</f>
        <v>#N/A</v>
      </c>
      <c r="M423" s="167" t="e">
        <f>VLOOKUP($A$1,'GLOBAL INVOICE REGISTER'!$C423:$P907,13,FALSE)</f>
        <v>#N/A</v>
      </c>
      <c r="N423" s="168" t="e">
        <f>VLOOKUP($A$1,'GLOBAL INVOICE REGISTER'!$C423:$P907,14,FALSE)</f>
        <v>#N/A</v>
      </c>
      <c r="O423" t="e">
        <f>VLOOKUP($A$1,'GLOBAL INVOICE REGISTER'!$C423:$Q907,15,FALSE)</f>
        <v>#N/A</v>
      </c>
    </row>
    <row r="424" spans="1:15" x14ac:dyDescent="0.35">
      <c r="A424" t="e">
        <f>VLOOKUP($A$1,'GLOBAL INVOICE REGISTER'!C424:P908,1,FALSE)</f>
        <v>#N/A</v>
      </c>
      <c r="B424" t="e">
        <f>VLOOKUP($A$1,'GLOBAL INVOICE REGISTER'!C424:P908,2,FALSE)</f>
        <v>#N/A</v>
      </c>
      <c r="C424" t="e">
        <f>VLOOKUP($A$1,'GLOBAL INVOICE REGISTER'!$C424:$P908,3,FALSE)</f>
        <v>#N/A</v>
      </c>
      <c r="D424" s="167" t="e">
        <f>VLOOKUP($A$1,'GLOBAL INVOICE REGISTER'!$C424:$P908,4,FALSE)</f>
        <v>#N/A</v>
      </c>
      <c r="E424" s="168" t="e">
        <f>VLOOKUP($A$1,'GLOBAL INVOICE REGISTER'!$C424:$P908,5,FALSE)</f>
        <v>#N/A</v>
      </c>
      <c r="F424" s="168" t="e">
        <f>VLOOKUP($A$1,'GLOBAL INVOICE REGISTER'!$C424:$P908,6,FALSE)</f>
        <v>#N/A</v>
      </c>
      <c r="G424" t="e">
        <f>VLOOKUP($A$1,'GLOBAL INVOICE REGISTER'!$C424:$P908,7,FALSE)</f>
        <v>#N/A</v>
      </c>
      <c r="H424" s="168" t="e">
        <f>VLOOKUP($A$1,'GLOBAL INVOICE REGISTER'!$C424:$P908,8,FALSE)</f>
        <v>#N/A</v>
      </c>
      <c r="I424" t="e">
        <f>VLOOKUP($A$1,'GLOBAL INVOICE REGISTER'!$C424:$P908,9,FALSE)</f>
        <v>#N/A</v>
      </c>
      <c r="J424" s="167" t="e">
        <f>VLOOKUP($A$1,'GLOBAL INVOICE REGISTER'!$C424:$P908,10,FALSE)</f>
        <v>#N/A</v>
      </c>
      <c r="K424" s="167" t="e">
        <f>VLOOKUP($A$1,'GLOBAL INVOICE REGISTER'!$C424:$P908,11,FALSE)</f>
        <v>#N/A</v>
      </c>
      <c r="L424" s="167" t="e">
        <f>VLOOKUP($A$1,'GLOBAL INVOICE REGISTER'!$C424:$P908,12,FALSE)</f>
        <v>#N/A</v>
      </c>
      <c r="M424" s="167" t="e">
        <f>VLOOKUP($A$1,'GLOBAL INVOICE REGISTER'!$C424:$P908,13,FALSE)</f>
        <v>#N/A</v>
      </c>
      <c r="N424" s="168" t="e">
        <f>VLOOKUP($A$1,'GLOBAL INVOICE REGISTER'!$C424:$P908,14,FALSE)</f>
        <v>#N/A</v>
      </c>
      <c r="O424" t="e">
        <f>VLOOKUP($A$1,'GLOBAL INVOICE REGISTER'!$C424:$Q908,15,FALSE)</f>
        <v>#N/A</v>
      </c>
    </row>
    <row r="425" spans="1:15" x14ac:dyDescent="0.35">
      <c r="A425" t="e">
        <f>VLOOKUP($A$1,'GLOBAL INVOICE REGISTER'!C425:P909,1,FALSE)</f>
        <v>#N/A</v>
      </c>
      <c r="B425" t="e">
        <f>VLOOKUP($A$1,'GLOBAL INVOICE REGISTER'!C425:P909,2,FALSE)</f>
        <v>#N/A</v>
      </c>
      <c r="C425" t="e">
        <f>VLOOKUP($A$1,'GLOBAL INVOICE REGISTER'!$C425:$P909,3,FALSE)</f>
        <v>#N/A</v>
      </c>
      <c r="D425" s="167" t="e">
        <f>VLOOKUP($A$1,'GLOBAL INVOICE REGISTER'!$C425:$P909,4,FALSE)</f>
        <v>#N/A</v>
      </c>
      <c r="E425" s="168" t="e">
        <f>VLOOKUP($A$1,'GLOBAL INVOICE REGISTER'!$C425:$P909,5,FALSE)</f>
        <v>#N/A</v>
      </c>
      <c r="F425" s="168" t="e">
        <f>VLOOKUP($A$1,'GLOBAL INVOICE REGISTER'!$C425:$P909,6,FALSE)</f>
        <v>#N/A</v>
      </c>
      <c r="G425" t="e">
        <f>VLOOKUP($A$1,'GLOBAL INVOICE REGISTER'!$C425:$P909,7,FALSE)</f>
        <v>#N/A</v>
      </c>
      <c r="H425" s="168" t="e">
        <f>VLOOKUP($A$1,'GLOBAL INVOICE REGISTER'!$C425:$P909,8,FALSE)</f>
        <v>#N/A</v>
      </c>
      <c r="I425" t="e">
        <f>VLOOKUP($A$1,'GLOBAL INVOICE REGISTER'!$C425:$P909,9,FALSE)</f>
        <v>#N/A</v>
      </c>
      <c r="J425" s="167" t="e">
        <f>VLOOKUP($A$1,'GLOBAL INVOICE REGISTER'!$C425:$P909,10,FALSE)</f>
        <v>#N/A</v>
      </c>
      <c r="K425" s="167" t="e">
        <f>VLOOKUP($A$1,'GLOBAL INVOICE REGISTER'!$C425:$P909,11,FALSE)</f>
        <v>#N/A</v>
      </c>
      <c r="L425" s="167" t="e">
        <f>VLOOKUP($A$1,'GLOBAL INVOICE REGISTER'!$C425:$P909,12,FALSE)</f>
        <v>#N/A</v>
      </c>
      <c r="M425" s="167" t="e">
        <f>VLOOKUP($A$1,'GLOBAL INVOICE REGISTER'!$C425:$P909,13,FALSE)</f>
        <v>#N/A</v>
      </c>
      <c r="N425" s="168" t="e">
        <f>VLOOKUP($A$1,'GLOBAL INVOICE REGISTER'!$C425:$P909,14,FALSE)</f>
        <v>#N/A</v>
      </c>
      <c r="O425" t="e">
        <f>VLOOKUP($A$1,'GLOBAL INVOICE REGISTER'!$C425:$Q909,15,FALSE)</f>
        <v>#N/A</v>
      </c>
    </row>
    <row r="426" spans="1:15" x14ac:dyDescent="0.35">
      <c r="A426" t="e">
        <f>VLOOKUP($A$1,'GLOBAL INVOICE REGISTER'!C426:P910,1,FALSE)</f>
        <v>#N/A</v>
      </c>
      <c r="B426" t="e">
        <f>VLOOKUP($A$1,'GLOBAL INVOICE REGISTER'!C426:P910,2,FALSE)</f>
        <v>#N/A</v>
      </c>
      <c r="C426" t="e">
        <f>VLOOKUP($A$1,'GLOBAL INVOICE REGISTER'!$C426:$P910,3,FALSE)</f>
        <v>#N/A</v>
      </c>
      <c r="D426" s="167" t="e">
        <f>VLOOKUP($A$1,'GLOBAL INVOICE REGISTER'!$C426:$P910,4,FALSE)</f>
        <v>#N/A</v>
      </c>
      <c r="E426" s="168" t="e">
        <f>VLOOKUP($A$1,'GLOBAL INVOICE REGISTER'!$C426:$P910,5,FALSE)</f>
        <v>#N/A</v>
      </c>
      <c r="F426" s="168" t="e">
        <f>VLOOKUP($A$1,'GLOBAL INVOICE REGISTER'!$C426:$P910,6,FALSE)</f>
        <v>#N/A</v>
      </c>
      <c r="G426" t="e">
        <f>VLOOKUP($A$1,'GLOBAL INVOICE REGISTER'!$C426:$P910,7,FALSE)</f>
        <v>#N/A</v>
      </c>
      <c r="H426" s="168" t="e">
        <f>VLOOKUP($A$1,'GLOBAL INVOICE REGISTER'!$C426:$P910,8,FALSE)</f>
        <v>#N/A</v>
      </c>
      <c r="I426" t="e">
        <f>VLOOKUP($A$1,'GLOBAL INVOICE REGISTER'!$C426:$P910,9,FALSE)</f>
        <v>#N/A</v>
      </c>
      <c r="J426" s="167" t="e">
        <f>VLOOKUP($A$1,'GLOBAL INVOICE REGISTER'!$C426:$P910,10,FALSE)</f>
        <v>#N/A</v>
      </c>
      <c r="K426" s="167" t="e">
        <f>VLOOKUP($A$1,'GLOBAL INVOICE REGISTER'!$C426:$P910,11,FALSE)</f>
        <v>#N/A</v>
      </c>
      <c r="L426" s="167" t="e">
        <f>VLOOKUP($A$1,'GLOBAL INVOICE REGISTER'!$C426:$P910,12,FALSE)</f>
        <v>#N/A</v>
      </c>
      <c r="M426" s="167" t="e">
        <f>VLOOKUP($A$1,'GLOBAL INVOICE REGISTER'!$C426:$P910,13,FALSE)</f>
        <v>#N/A</v>
      </c>
      <c r="N426" s="168" t="e">
        <f>VLOOKUP($A$1,'GLOBAL INVOICE REGISTER'!$C426:$P910,14,FALSE)</f>
        <v>#N/A</v>
      </c>
      <c r="O426" t="e">
        <f>VLOOKUP($A$1,'GLOBAL INVOICE REGISTER'!$C426:$Q910,15,FALSE)</f>
        <v>#N/A</v>
      </c>
    </row>
    <row r="427" spans="1:15" x14ac:dyDescent="0.35">
      <c r="A427" t="e">
        <f>VLOOKUP($A$1,'GLOBAL INVOICE REGISTER'!C427:P911,1,FALSE)</f>
        <v>#N/A</v>
      </c>
      <c r="B427" t="e">
        <f>VLOOKUP($A$1,'GLOBAL INVOICE REGISTER'!C427:P911,2,FALSE)</f>
        <v>#N/A</v>
      </c>
      <c r="C427" t="e">
        <f>VLOOKUP($A$1,'GLOBAL INVOICE REGISTER'!$C427:$P911,3,FALSE)</f>
        <v>#N/A</v>
      </c>
      <c r="D427" s="167" t="e">
        <f>VLOOKUP($A$1,'GLOBAL INVOICE REGISTER'!$C427:$P911,4,FALSE)</f>
        <v>#N/A</v>
      </c>
      <c r="E427" s="168" t="e">
        <f>VLOOKUP($A$1,'GLOBAL INVOICE REGISTER'!$C427:$P911,5,FALSE)</f>
        <v>#N/A</v>
      </c>
      <c r="F427" s="168" t="e">
        <f>VLOOKUP($A$1,'GLOBAL INVOICE REGISTER'!$C427:$P911,6,FALSE)</f>
        <v>#N/A</v>
      </c>
      <c r="G427" t="e">
        <f>VLOOKUP($A$1,'GLOBAL INVOICE REGISTER'!$C427:$P911,7,FALSE)</f>
        <v>#N/A</v>
      </c>
      <c r="H427" s="168" t="e">
        <f>VLOOKUP($A$1,'GLOBAL INVOICE REGISTER'!$C427:$P911,8,FALSE)</f>
        <v>#N/A</v>
      </c>
      <c r="I427" t="e">
        <f>VLOOKUP($A$1,'GLOBAL INVOICE REGISTER'!$C427:$P911,9,FALSE)</f>
        <v>#N/A</v>
      </c>
      <c r="J427" s="167" t="e">
        <f>VLOOKUP($A$1,'GLOBAL INVOICE REGISTER'!$C427:$P911,10,FALSE)</f>
        <v>#N/A</v>
      </c>
      <c r="K427" s="167" t="e">
        <f>VLOOKUP($A$1,'GLOBAL INVOICE REGISTER'!$C427:$P911,11,FALSE)</f>
        <v>#N/A</v>
      </c>
      <c r="L427" s="167" t="e">
        <f>VLOOKUP($A$1,'GLOBAL INVOICE REGISTER'!$C427:$P911,12,FALSE)</f>
        <v>#N/A</v>
      </c>
      <c r="M427" s="167" t="e">
        <f>VLOOKUP($A$1,'GLOBAL INVOICE REGISTER'!$C427:$P911,13,FALSE)</f>
        <v>#N/A</v>
      </c>
      <c r="N427" s="168" t="e">
        <f>VLOOKUP($A$1,'GLOBAL INVOICE REGISTER'!$C427:$P911,14,FALSE)</f>
        <v>#N/A</v>
      </c>
      <c r="O427" t="e">
        <f>VLOOKUP($A$1,'GLOBAL INVOICE REGISTER'!$C427:$Q911,15,FALSE)</f>
        <v>#N/A</v>
      </c>
    </row>
    <row r="428" spans="1:15" x14ac:dyDescent="0.35">
      <c r="A428" t="e">
        <f>VLOOKUP($A$1,'GLOBAL INVOICE REGISTER'!C428:P912,1,FALSE)</f>
        <v>#N/A</v>
      </c>
      <c r="B428" t="e">
        <f>VLOOKUP($A$1,'GLOBAL INVOICE REGISTER'!C428:P912,2,FALSE)</f>
        <v>#N/A</v>
      </c>
      <c r="C428" t="e">
        <f>VLOOKUP($A$1,'GLOBAL INVOICE REGISTER'!$C428:$P912,3,FALSE)</f>
        <v>#N/A</v>
      </c>
      <c r="D428" s="167" t="e">
        <f>VLOOKUP($A$1,'GLOBAL INVOICE REGISTER'!$C428:$P912,4,FALSE)</f>
        <v>#N/A</v>
      </c>
      <c r="E428" s="168" t="e">
        <f>VLOOKUP($A$1,'GLOBAL INVOICE REGISTER'!$C428:$P912,5,FALSE)</f>
        <v>#N/A</v>
      </c>
      <c r="F428" s="168" t="e">
        <f>VLOOKUP($A$1,'GLOBAL INVOICE REGISTER'!$C428:$P912,6,FALSE)</f>
        <v>#N/A</v>
      </c>
      <c r="G428" t="e">
        <f>VLOOKUP($A$1,'GLOBAL INVOICE REGISTER'!$C428:$P912,7,FALSE)</f>
        <v>#N/A</v>
      </c>
      <c r="H428" s="168" t="e">
        <f>VLOOKUP($A$1,'GLOBAL INVOICE REGISTER'!$C428:$P912,8,FALSE)</f>
        <v>#N/A</v>
      </c>
      <c r="I428" t="e">
        <f>VLOOKUP($A$1,'GLOBAL INVOICE REGISTER'!$C428:$P912,9,FALSE)</f>
        <v>#N/A</v>
      </c>
      <c r="J428" s="167" t="e">
        <f>VLOOKUP($A$1,'GLOBAL INVOICE REGISTER'!$C428:$P912,10,FALSE)</f>
        <v>#N/A</v>
      </c>
      <c r="K428" s="167" t="e">
        <f>VLOOKUP($A$1,'GLOBAL INVOICE REGISTER'!$C428:$P912,11,FALSE)</f>
        <v>#N/A</v>
      </c>
      <c r="L428" s="167" t="e">
        <f>VLOOKUP($A$1,'GLOBAL INVOICE REGISTER'!$C428:$P912,12,FALSE)</f>
        <v>#N/A</v>
      </c>
      <c r="M428" s="167" t="e">
        <f>VLOOKUP($A$1,'GLOBAL INVOICE REGISTER'!$C428:$P912,13,FALSE)</f>
        <v>#N/A</v>
      </c>
      <c r="N428" s="168" t="e">
        <f>VLOOKUP($A$1,'GLOBAL INVOICE REGISTER'!$C428:$P912,14,FALSE)</f>
        <v>#N/A</v>
      </c>
      <c r="O428" t="e">
        <f>VLOOKUP($A$1,'GLOBAL INVOICE REGISTER'!$C428:$Q912,15,FALSE)</f>
        <v>#N/A</v>
      </c>
    </row>
    <row r="429" spans="1:15" x14ac:dyDescent="0.35">
      <c r="A429" t="e">
        <f>VLOOKUP($A$1,'GLOBAL INVOICE REGISTER'!C429:P913,1,FALSE)</f>
        <v>#N/A</v>
      </c>
      <c r="B429" t="e">
        <f>VLOOKUP($A$1,'GLOBAL INVOICE REGISTER'!C429:P913,2,FALSE)</f>
        <v>#N/A</v>
      </c>
      <c r="C429" t="e">
        <f>VLOOKUP($A$1,'GLOBAL INVOICE REGISTER'!$C429:$P913,3,FALSE)</f>
        <v>#N/A</v>
      </c>
      <c r="D429" s="167" t="e">
        <f>VLOOKUP($A$1,'GLOBAL INVOICE REGISTER'!$C429:$P913,4,FALSE)</f>
        <v>#N/A</v>
      </c>
      <c r="E429" s="168" t="e">
        <f>VLOOKUP($A$1,'GLOBAL INVOICE REGISTER'!$C429:$P913,5,FALSE)</f>
        <v>#N/A</v>
      </c>
      <c r="F429" s="168" t="e">
        <f>VLOOKUP($A$1,'GLOBAL INVOICE REGISTER'!$C429:$P913,6,FALSE)</f>
        <v>#N/A</v>
      </c>
      <c r="G429" t="e">
        <f>VLOOKUP($A$1,'GLOBAL INVOICE REGISTER'!$C429:$P913,7,FALSE)</f>
        <v>#N/A</v>
      </c>
      <c r="H429" s="168" t="e">
        <f>VLOOKUP($A$1,'GLOBAL INVOICE REGISTER'!$C429:$P913,8,FALSE)</f>
        <v>#N/A</v>
      </c>
      <c r="I429" t="e">
        <f>VLOOKUP($A$1,'GLOBAL INVOICE REGISTER'!$C429:$P913,9,FALSE)</f>
        <v>#N/A</v>
      </c>
      <c r="J429" s="167" t="e">
        <f>VLOOKUP($A$1,'GLOBAL INVOICE REGISTER'!$C429:$P913,10,FALSE)</f>
        <v>#N/A</v>
      </c>
      <c r="K429" s="167" t="e">
        <f>VLOOKUP($A$1,'GLOBAL INVOICE REGISTER'!$C429:$P913,11,FALSE)</f>
        <v>#N/A</v>
      </c>
      <c r="L429" s="167" t="e">
        <f>VLOOKUP($A$1,'GLOBAL INVOICE REGISTER'!$C429:$P913,12,FALSE)</f>
        <v>#N/A</v>
      </c>
      <c r="M429" s="167" t="e">
        <f>VLOOKUP($A$1,'GLOBAL INVOICE REGISTER'!$C429:$P913,13,FALSE)</f>
        <v>#N/A</v>
      </c>
      <c r="N429" s="168" t="e">
        <f>VLOOKUP($A$1,'GLOBAL INVOICE REGISTER'!$C429:$P913,14,FALSE)</f>
        <v>#N/A</v>
      </c>
      <c r="O429" t="e">
        <f>VLOOKUP($A$1,'GLOBAL INVOICE REGISTER'!$C429:$Q913,15,FALSE)</f>
        <v>#N/A</v>
      </c>
    </row>
    <row r="430" spans="1:15" x14ac:dyDescent="0.35">
      <c r="A430" t="e">
        <f>VLOOKUP($A$1,'GLOBAL INVOICE REGISTER'!C430:P914,1,FALSE)</f>
        <v>#N/A</v>
      </c>
      <c r="B430" t="e">
        <f>VLOOKUP($A$1,'GLOBAL INVOICE REGISTER'!C430:P914,2,FALSE)</f>
        <v>#N/A</v>
      </c>
      <c r="C430" t="e">
        <f>VLOOKUP($A$1,'GLOBAL INVOICE REGISTER'!$C430:$P914,3,FALSE)</f>
        <v>#N/A</v>
      </c>
      <c r="D430" s="167" t="e">
        <f>VLOOKUP($A$1,'GLOBAL INVOICE REGISTER'!$C430:$P914,4,FALSE)</f>
        <v>#N/A</v>
      </c>
      <c r="E430" s="168" t="e">
        <f>VLOOKUP($A$1,'GLOBAL INVOICE REGISTER'!$C430:$P914,5,FALSE)</f>
        <v>#N/A</v>
      </c>
      <c r="F430" s="168" t="e">
        <f>VLOOKUP($A$1,'GLOBAL INVOICE REGISTER'!$C430:$P914,6,FALSE)</f>
        <v>#N/A</v>
      </c>
      <c r="G430" t="e">
        <f>VLOOKUP($A$1,'GLOBAL INVOICE REGISTER'!$C430:$P914,7,FALSE)</f>
        <v>#N/A</v>
      </c>
      <c r="H430" s="168" t="e">
        <f>VLOOKUP($A$1,'GLOBAL INVOICE REGISTER'!$C430:$P914,8,FALSE)</f>
        <v>#N/A</v>
      </c>
      <c r="I430" t="e">
        <f>VLOOKUP($A$1,'GLOBAL INVOICE REGISTER'!$C430:$P914,9,FALSE)</f>
        <v>#N/A</v>
      </c>
      <c r="J430" s="167" t="e">
        <f>VLOOKUP($A$1,'GLOBAL INVOICE REGISTER'!$C430:$P914,10,FALSE)</f>
        <v>#N/A</v>
      </c>
      <c r="K430" s="167" t="e">
        <f>VLOOKUP($A$1,'GLOBAL INVOICE REGISTER'!$C430:$P914,11,FALSE)</f>
        <v>#N/A</v>
      </c>
      <c r="L430" s="167" t="e">
        <f>VLOOKUP($A$1,'GLOBAL INVOICE REGISTER'!$C430:$P914,12,FALSE)</f>
        <v>#N/A</v>
      </c>
      <c r="M430" s="167" t="e">
        <f>VLOOKUP($A$1,'GLOBAL INVOICE REGISTER'!$C430:$P914,13,FALSE)</f>
        <v>#N/A</v>
      </c>
      <c r="N430" s="168" t="e">
        <f>VLOOKUP($A$1,'GLOBAL INVOICE REGISTER'!$C430:$P914,14,FALSE)</f>
        <v>#N/A</v>
      </c>
      <c r="O430" t="e">
        <f>VLOOKUP($A$1,'GLOBAL INVOICE REGISTER'!$C430:$Q914,15,FALSE)</f>
        <v>#N/A</v>
      </c>
    </row>
    <row r="431" spans="1:15" x14ac:dyDescent="0.35">
      <c r="A431" t="e">
        <f>VLOOKUP($A$1,'GLOBAL INVOICE REGISTER'!C431:P915,1,FALSE)</f>
        <v>#N/A</v>
      </c>
      <c r="B431" t="e">
        <f>VLOOKUP($A$1,'GLOBAL INVOICE REGISTER'!C431:P915,2,FALSE)</f>
        <v>#N/A</v>
      </c>
      <c r="C431" t="e">
        <f>VLOOKUP($A$1,'GLOBAL INVOICE REGISTER'!$C431:$P915,3,FALSE)</f>
        <v>#N/A</v>
      </c>
      <c r="D431" s="167" t="e">
        <f>VLOOKUP($A$1,'GLOBAL INVOICE REGISTER'!$C431:$P915,4,FALSE)</f>
        <v>#N/A</v>
      </c>
      <c r="E431" s="168" t="e">
        <f>VLOOKUP($A$1,'GLOBAL INVOICE REGISTER'!$C431:$P915,5,FALSE)</f>
        <v>#N/A</v>
      </c>
      <c r="F431" s="168" t="e">
        <f>VLOOKUP($A$1,'GLOBAL INVOICE REGISTER'!$C431:$P915,6,FALSE)</f>
        <v>#N/A</v>
      </c>
      <c r="G431" t="e">
        <f>VLOOKUP($A$1,'GLOBAL INVOICE REGISTER'!$C431:$P915,7,FALSE)</f>
        <v>#N/A</v>
      </c>
      <c r="H431" s="168" t="e">
        <f>VLOOKUP($A$1,'GLOBAL INVOICE REGISTER'!$C431:$P915,8,FALSE)</f>
        <v>#N/A</v>
      </c>
      <c r="I431" t="e">
        <f>VLOOKUP($A$1,'GLOBAL INVOICE REGISTER'!$C431:$P915,9,FALSE)</f>
        <v>#N/A</v>
      </c>
      <c r="J431" s="167" t="e">
        <f>VLOOKUP($A$1,'GLOBAL INVOICE REGISTER'!$C431:$P915,10,FALSE)</f>
        <v>#N/A</v>
      </c>
      <c r="K431" s="167" t="e">
        <f>VLOOKUP($A$1,'GLOBAL INVOICE REGISTER'!$C431:$P915,11,FALSE)</f>
        <v>#N/A</v>
      </c>
      <c r="L431" s="167" t="e">
        <f>VLOOKUP($A$1,'GLOBAL INVOICE REGISTER'!$C431:$P915,12,FALSE)</f>
        <v>#N/A</v>
      </c>
      <c r="M431" s="167" t="e">
        <f>VLOOKUP($A$1,'GLOBAL INVOICE REGISTER'!$C431:$P915,13,FALSE)</f>
        <v>#N/A</v>
      </c>
      <c r="N431" s="168" t="e">
        <f>VLOOKUP($A$1,'GLOBAL INVOICE REGISTER'!$C431:$P915,14,FALSE)</f>
        <v>#N/A</v>
      </c>
      <c r="O431" t="e">
        <f>VLOOKUP($A$1,'GLOBAL INVOICE REGISTER'!$C431:$Q915,15,FALSE)</f>
        <v>#N/A</v>
      </c>
    </row>
    <row r="432" spans="1:15" x14ac:dyDescent="0.35">
      <c r="A432" t="e">
        <f>VLOOKUP($A$1,'GLOBAL INVOICE REGISTER'!C432:P916,1,FALSE)</f>
        <v>#N/A</v>
      </c>
      <c r="B432" t="e">
        <f>VLOOKUP($A$1,'GLOBAL INVOICE REGISTER'!C432:P916,2,FALSE)</f>
        <v>#N/A</v>
      </c>
      <c r="C432" t="e">
        <f>VLOOKUP($A$1,'GLOBAL INVOICE REGISTER'!$C432:$P916,3,FALSE)</f>
        <v>#N/A</v>
      </c>
      <c r="D432" s="167" t="e">
        <f>VLOOKUP($A$1,'GLOBAL INVOICE REGISTER'!$C432:$P916,4,FALSE)</f>
        <v>#N/A</v>
      </c>
      <c r="E432" s="168" t="e">
        <f>VLOOKUP($A$1,'GLOBAL INVOICE REGISTER'!$C432:$P916,5,FALSE)</f>
        <v>#N/A</v>
      </c>
      <c r="F432" s="168" t="e">
        <f>VLOOKUP($A$1,'GLOBAL INVOICE REGISTER'!$C432:$P916,6,FALSE)</f>
        <v>#N/A</v>
      </c>
      <c r="G432" t="e">
        <f>VLOOKUP($A$1,'GLOBAL INVOICE REGISTER'!$C432:$P916,7,FALSE)</f>
        <v>#N/A</v>
      </c>
      <c r="H432" s="168" t="e">
        <f>VLOOKUP($A$1,'GLOBAL INVOICE REGISTER'!$C432:$P916,8,FALSE)</f>
        <v>#N/A</v>
      </c>
      <c r="I432" t="e">
        <f>VLOOKUP($A$1,'GLOBAL INVOICE REGISTER'!$C432:$P916,9,FALSE)</f>
        <v>#N/A</v>
      </c>
      <c r="J432" s="167" t="e">
        <f>VLOOKUP($A$1,'GLOBAL INVOICE REGISTER'!$C432:$P916,10,FALSE)</f>
        <v>#N/A</v>
      </c>
      <c r="K432" s="167" t="e">
        <f>VLOOKUP($A$1,'GLOBAL INVOICE REGISTER'!$C432:$P916,11,FALSE)</f>
        <v>#N/A</v>
      </c>
      <c r="L432" s="167" t="e">
        <f>VLOOKUP($A$1,'GLOBAL INVOICE REGISTER'!$C432:$P916,12,FALSE)</f>
        <v>#N/A</v>
      </c>
      <c r="M432" s="167" t="e">
        <f>VLOOKUP($A$1,'GLOBAL INVOICE REGISTER'!$C432:$P916,13,FALSE)</f>
        <v>#N/A</v>
      </c>
      <c r="N432" s="168" t="e">
        <f>VLOOKUP($A$1,'GLOBAL INVOICE REGISTER'!$C432:$P916,14,FALSE)</f>
        <v>#N/A</v>
      </c>
      <c r="O432" t="e">
        <f>VLOOKUP($A$1,'GLOBAL INVOICE REGISTER'!$C432:$Q916,15,FALSE)</f>
        <v>#N/A</v>
      </c>
    </row>
    <row r="433" spans="1:15" x14ac:dyDescent="0.35">
      <c r="A433" t="e">
        <f>VLOOKUP($A$1,'GLOBAL INVOICE REGISTER'!C433:P917,1,FALSE)</f>
        <v>#N/A</v>
      </c>
      <c r="B433" t="e">
        <f>VLOOKUP($A$1,'GLOBAL INVOICE REGISTER'!C433:P917,2,FALSE)</f>
        <v>#N/A</v>
      </c>
      <c r="C433" t="e">
        <f>VLOOKUP($A$1,'GLOBAL INVOICE REGISTER'!$C433:$P917,3,FALSE)</f>
        <v>#N/A</v>
      </c>
      <c r="D433" s="167" t="e">
        <f>VLOOKUP($A$1,'GLOBAL INVOICE REGISTER'!$C433:$P917,4,FALSE)</f>
        <v>#N/A</v>
      </c>
      <c r="E433" s="168" t="e">
        <f>VLOOKUP($A$1,'GLOBAL INVOICE REGISTER'!$C433:$P917,5,FALSE)</f>
        <v>#N/A</v>
      </c>
      <c r="F433" s="168" t="e">
        <f>VLOOKUP($A$1,'GLOBAL INVOICE REGISTER'!$C433:$P917,6,FALSE)</f>
        <v>#N/A</v>
      </c>
      <c r="G433" t="e">
        <f>VLOOKUP($A$1,'GLOBAL INVOICE REGISTER'!$C433:$P917,7,FALSE)</f>
        <v>#N/A</v>
      </c>
      <c r="H433" s="168" t="e">
        <f>VLOOKUP($A$1,'GLOBAL INVOICE REGISTER'!$C433:$P917,8,FALSE)</f>
        <v>#N/A</v>
      </c>
      <c r="I433" t="e">
        <f>VLOOKUP($A$1,'GLOBAL INVOICE REGISTER'!$C433:$P917,9,FALSE)</f>
        <v>#N/A</v>
      </c>
      <c r="J433" s="167" t="e">
        <f>VLOOKUP($A$1,'GLOBAL INVOICE REGISTER'!$C433:$P917,10,FALSE)</f>
        <v>#N/A</v>
      </c>
      <c r="K433" s="167" t="e">
        <f>VLOOKUP($A$1,'GLOBAL INVOICE REGISTER'!$C433:$P917,11,FALSE)</f>
        <v>#N/A</v>
      </c>
      <c r="L433" s="167" t="e">
        <f>VLOOKUP($A$1,'GLOBAL INVOICE REGISTER'!$C433:$P917,12,FALSE)</f>
        <v>#N/A</v>
      </c>
      <c r="M433" s="167" t="e">
        <f>VLOOKUP($A$1,'GLOBAL INVOICE REGISTER'!$C433:$P917,13,FALSE)</f>
        <v>#N/A</v>
      </c>
      <c r="N433" s="168" t="e">
        <f>VLOOKUP($A$1,'GLOBAL INVOICE REGISTER'!$C433:$P917,14,FALSE)</f>
        <v>#N/A</v>
      </c>
      <c r="O433" t="e">
        <f>VLOOKUP($A$1,'GLOBAL INVOICE REGISTER'!$C433:$Q917,15,FALSE)</f>
        <v>#N/A</v>
      </c>
    </row>
    <row r="434" spans="1:15" x14ac:dyDescent="0.35">
      <c r="A434" t="e">
        <f>VLOOKUP($A$1,'GLOBAL INVOICE REGISTER'!C434:P918,1,FALSE)</f>
        <v>#N/A</v>
      </c>
      <c r="B434" t="e">
        <f>VLOOKUP($A$1,'GLOBAL INVOICE REGISTER'!C434:P918,2,FALSE)</f>
        <v>#N/A</v>
      </c>
      <c r="C434" t="e">
        <f>VLOOKUP($A$1,'GLOBAL INVOICE REGISTER'!$C434:$P918,3,FALSE)</f>
        <v>#N/A</v>
      </c>
      <c r="D434" s="167" t="e">
        <f>VLOOKUP($A$1,'GLOBAL INVOICE REGISTER'!$C434:$P918,4,FALSE)</f>
        <v>#N/A</v>
      </c>
      <c r="E434" s="168" t="e">
        <f>VLOOKUP($A$1,'GLOBAL INVOICE REGISTER'!$C434:$P918,5,FALSE)</f>
        <v>#N/A</v>
      </c>
      <c r="F434" s="168" t="e">
        <f>VLOOKUP($A$1,'GLOBAL INVOICE REGISTER'!$C434:$P918,6,FALSE)</f>
        <v>#N/A</v>
      </c>
      <c r="G434" t="e">
        <f>VLOOKUP($A$1,'GLOBAL INVOICE REGISTER'!$C434:$P918,7,FALSE)</f>
        <v>#N/A</v>
      </c>
      <c r="H434" s="168" t="e">
        <f>VLOOKUP($A$1,'GLOBAL INVOICE REGISTER'!$C434:$P918,8,FALSE)</f>
        <v>#N/A</v>
      </c>
      <c r="I434" t="e">
        <f>VLOOKUP($A$1,'GLOBAL INVOICE REGISTER'!$C434:$P918,9,FALSE)</f>
        <v>#N/A</v>
      </c>
      <c r="J434" s="167" t="e">
        <f>VLOOKUP($A$1,'GLOBAL INVOICE REGISTER'!$C434:$P918,10,FALSE)</f>
        <v>#N/A</v>
      </c>
      <c r="K434" s="167" t="e">
        <f>VLOOKUP($A$1,'GLOBAL INVOICE REGISTER'!$C434:$P918,11,FALSE)</f>
        <v>#N/A</v>
      </c>
      <c r="L434" s="167" t="e">
        <f>VLOOKUP($A$1,'GLOBAL INVOICE REGISTER'!$C434:$P918,12,FALSE)</f>
        <v>#N/A</v>
      </c>
      <c r="M434" s="167" t="e">
        <f>VLOOKUP($A$1,'GLOBAL INVOICE REGISTER'!$C434:$P918,13,FALSE)</f>
        <v>#N/A</v>
      </c>
      <c r="N434" s="168" t="e">
        <f>VLOOKUP($A$1,'GLOBAL INVOICE REGISTER'!$C434:$P918,14,FALSE)</f>
        <v>#N/A</v>
      </c>
      <c r="O434" t="e">
        <f>VLOOKUP($A$1,'GLOBAL INVOICE REGISTER'!$C434:$Q918,15,FALSE)</f>
        <v>#N/A</v>
      </c>
    </row>
    <row r="435" spans="1:15" x14ac:dyDescent="0.35">
      <c r="A435" t="e">
        <f>VLOOKUP($A$1,'GLOBAL INVOICE REGISTER'!C435:P919,1,FALSE)</f>
        <v>#N/A</v>
      </c>
      <c r="B435" t="e">
        <f>VLOOKUP($A$1,'GLOBAL INVOICE REGISTER'!C435:P919,2,FALSE)</f>
        <v>#N/A</v>
      </c>
      <c r="C435" t="e">
        <f>VLOOKUP($A$1,'GLOBAL INVOICE REGISTER'!$C435:$P919,3,FALSE)</f>
        <v>#N/A</v>
      </c>
      <c r="D435" s="167" t="e">
        <f>VLOOKUP($A$1,'GLOBAL INVOICE REGISTER'!$C435:$P919,4,FALSE)</f>
        <v>#N/A</v>
      </c>
      <c r="E435" s="168" t="e">
        <f>VLOOKUP($A$1,'GLOBAL INVOICE REGISTER'!$C435:$P919,5,FALSE)</f>
        <v>#N/A</v>
      </c>
      <c r="F435" s="168" t="e">
        <f>VLOOKUP($A$1,'GLOBAL INVOICE REGISTER'!$C435:$P919,6,FALSE)</f>
        <v>#N/A</v>
      </c>
      <c r="G435" t="e">
        <f>VLOOKUP($A$1,'GLOBAL INVOICE REGISTER'!$C435:$P919,7,FALSE)</f>
        <v>#N/A</v>
      </c>
      <c r="H435" s="168" t="e">
        <f>VLOOKUP($A$1,'GLOBAL INVOICE REGISTER'!$C435:$P919,8,FALSE)</f>
        <v>#N/A</v>
      </c>
      <c r="I435" t="e">
        <f>VLOOKUP($A$1,'GLOBAL INVOICE REGISTER'!$C435:$P919,9,FALSE)</f>
        <v>#N/A</v>
      </c>
      <c r="J435" s="167" t="e">
        <f>VLOOKUP($A$1,'GLOBAL INVOICE REGISTER'!$C435:$P919,10,FALSE)</f>
        <v>#N/A</v>
      </c>
      <c r="K435" s="167" t="e">
        <f>VLOOKUP($A$1,'GLOBAL INVOICE REGISTER'!$C435:$P919,11,FALSE)</f>
        <v>#N/A</v>
      </c>
      <c r="L435" s="167" t="e">
        <f>VLOOKUP($A$1,'GLOBAL INVOICE REGISTER'!$C435:$P919,12,FALSE)</f>
        <v>#N/A</v>
      </c>
      <c r="M435" s="167" t="e">
        <f>VLOOKUP($A$1,'GLOBAL INVOICE REGISTER'!$C435:$P919,13,FALSE)</f>
        <v>#N/A</v>
      </c>
      <c r="N435" s="168" t="e">
        <f>VLOOKUP($A$1,'GLOBAL INVOICE REGISTER'!$C435:$P919,14,FALSE)</f>
        <v>#N/A</v>
      </c>
      <c r="O435" t="e">
        <f>VLOOKUP($A$1,'GLOBAL INVOICE REGISTER'!$C435:$Q919,15,FALSE)</f>
        <v>#N/A</v>
      </c>
    </row>
    <row r="436" spans="1:15" x14ac:dyDescent="0.35">
      <c r="A436" t="e">
        <f>VLOOKUP($A$1,'GLOBAL INVOICE REGISTER'!C436:P920,1,FALSE)</f>
        <v>#N/A</v>
      </c>
      <c r="B436" t="e">
        <f>VLOOKUP($A$1,'GLOBAL INVOICE REGISTER'!C436:P920,2,FALSE)</f>
        <v>#N/A</v>
      </c>
      <c r="C436" t="e">
        <f>VLOOKUP($A$1,'GLOBAL INVOICE REGISTER'!$C436:$P920,3,FALSE)</f>
        <v>#N/A</v>
      </c>
      <c r="D436" s="167" t="e">
        <f>VLOOKUP($A$1,'GLOBAL INVOICE REGISTER'!$C436:$P920,4,FALSE)</f>
        <v>#N/A</v>
      </c>
      <c r="E436" s="168" t="e">
        <f>VLOOKUP($A$1,'GLOBAL INVOICE REGISTER'!$C436:$P920,5,FALSE)</f>
        <v>#N/A</v>
      </c>
      <c r="F436" s="168" t="e">
        <f>VLOOKUP($A$1,'GLOBAL INVOICE REGISTER'!$C436:$P920,6,FALSE)</f>
        <v>#N/A</v>
      </c>
      <c r="G436" t="e">
        <f>VLOOKUP($A$1,'GLOBAL INVOICE REGISTER'!$C436:$P920,7,FALSE)</f>
        <v>#N/A</v>
      </c>
      <c r="H436" s="168" t="e">
        <f>VLOOKUP($A$1,'GLOBAL INVOICE REGISTER'!$C436:$P920,8,FALSE)</f>
        <v>#N/A</v>
      </c>
      <c r="I436" t="e">
        <f>VLOOKUP($A$1,'GLOBAL INVOICE REGISTER'!$C436:$P920,9,FALSE)</f>
        <v>#N/A</v>
      </c>
      <c r="J436" s="167" t="e">
        <f>VLOOKUP($A$1,'GLOBAL INVOICE REGISTER'!$C436:$P920,10,FALSE)</f>
        <v>#N/A</v>
      </c>
      <c r="K436" s="167" t="e">
        <f>VLOOKUP($A$1,'GLOBAL INVOICE REGISTER'!$C436:$P920,11,FALSE)</f>
        <v>#N/A</v>
      </c>
      <c r="L436" s="167" t="e">
        <f>VLOOKUP($A$1,'GLOBAL INVOICE REGISTER'!$C436:$P920,12,FALSE)</f>
        <v>#N/A</v>
      </c>
      <c r="M436" s="167" t="e">
        <f>VLOOKUP($A$1,'GLOBAL INVOICE REGISTER'!$C436:$P920,13,FALSE)</f>
        <v>#N/A</v>
      </c>
      <c r="N436" s="168" t="e">
        <f>VLOOKUP($A$1,'GLOBAL INVOICE REGISTER'!$C436:$P920,14,FALSE)</f>
        <v>#N/A</v>
      </c>
      <c r="O436" t="e">
        <f>VLOOKUP($A$1,'GLOBAL INVOICE REGISTER'!$C436:$Q920,15,FALSE)</f>
        <v>#N/A</v>
      </c>
    </row>
    <row r="437" spans="1:15" x14ac:dyDescent="0.35">
      <c r="A437" t="e">
        <f>VLOOKUP($A$1,'GLOBAL INVOICE REGISTER'!C437:P921,1,FALSE)</f>
        <v>#N/A</v>
      </c>
      <c r="B437" t="e">
        <f>VLOOKUP($A$1,'GLOBAL INVOICE REGISTER'!C437:P921,2,FALSE)</f>
        <v>#N/A</v>
      </c>
      <c r="C437" t="e">
        <f>VLOOKUP($A$1,'GLOBAL INVOICE REGISTER'!$C437:$P921,3,FALSE)</f>
        <v>#N/A</v>
      </c>
      <c r="D437" s="167" t="e">
        <f>VLOOKUP($A$1,'GLOBAL INVOICE REGISTER'!$C437:$P921,4,FALSE)</f>
        <v>#N/A</v>
      </c>
      <c r="E437" s="168" t="e">
        <f>VLOOKUP($A$1,'GLOBAL INVOICE REGISTER'!$C437:$P921,5,FALSE)</f>
        <v>#N/A</v>
      </c>
      <c r="F437" s="168" t="e">
        <f>VLOOKUP($A$1,'GLOBAL INVOICE REGISTER'!$C437:$P921,6,FALSE)</f>
        <v>#N/A</v>
      </c>
      <c r="G437" t="e">
        <f>VLOOKUP($A$1,'GLOBAL INVOICE REGISTER'!$C437:$P921,7,FALSE)</f>
        <v>#N/A</v>
      </c>
      <c r="H437" s="168" t="e">
        <f>VLOOKUP($A$1,'GLOBAL INVOICE REGISTER'!$C437:$P921,8,FALSE)</f>
        <v>#N/A</v>
      </c>
      <c r="I437" t="e">
        <f>VLOOKUP($A$1,'GLOBAL INVOICE REGISTER'!$C437:$P921,9,FALSE)</f>
        <v>#N/A</v>
      </c>
      <c r="J437" s="167" t="e">
        <f>VLOOKUP($A$1,'GLOBAL INVOICE REGISTER'!$C437:$P921,10,FALSE)</f>
        <v>#N/A</v>
      </c>
      <c r="K437" s="167" t="e">
        <f>VLOOKUP($A$1,'GLOBAL INVOICE REGISTER'!$C437:$P921,11,FALSE)</f>
        <v>#N/A</v>
      </c>
      <c r="L437" s="167" t="e">
        <f>VLOOKUP($A$1,'GLOBAL INVOICE REGISTER'!$C437:$P921,12,FALSE)</f>
        <v>#N/A</v>
      </c>
      <c r="M437" s="167" t="e">
        <f>VLOOKUP($A$1,'GLOBAL INVOICE REGISTER'!$C437:$P921,13,FALSE)</f>
        <v>#N/A</v>
      </c>
      <c r="N437" s="168" t="e">
        <f>VLOOKUP($A$1,'GLOBAL INVOICE REGISTER'!$C437:$P921,14,FALSE)</f>
        <v>#N/A</v>
      </c>
      <c r="O437" t="e">
        <f>VLOOKUP($A$1,'GLOBAL INVOICE REGISTER'!$C437:$Q921,15,FALSE)</f>
        <v>#N/A</v>
      </c>
    </row>
    <row r="438" spans="1:15" x14ac:dyDescent="0.35">
      <c r="A438" t="e">
        <f>VLOOKUP($A$1,'GLOBAL INVOICE REGISTER'!C438:P922,1,FALSE)</f>
        <v>#N/A</v>
      </c>
      <c r="B438" t="e">
        <f>VLOOKUP($A$1,'GLOBAL INVOICE REGISTER'!C438:P922,2,FALSE)</f>
        <v>#N/A</v>
      </c>
      <c r="C438" t="e">
        <f>VLOOKUP($A$1,'GLOBAL INVOICE REGISTER'!$C438:$P922,3,FALSE)</f>
        <v>#N/A</v>
      </c>
      <c r="D438" s="167" t="e">
        <f>VLOOKUP($A$1,'GLOBAL INVOICE REGISTER'!$C438:$P922,4,FALSE)</f>
        <v>#N/A</v>
      </c>
      <c r="E438" s="168" t="e">
        <f>VLOOKUP($A$1,'GLOBAL INVOICE REGISTER'!$C438:$P922,5,FALSE)</f>
        <v>#N/A</v>
      </c>
      <c r="F438" s="168" t="e">
        <f>VLOOKUP($A$1,'GLOBAL INVOICE REGISTER'!$C438:$P922,6,FALSE)</f>
        <v>#N/A</v>
      </c>
      <c r="G438" t="e">
        <f>VLOOKUP($A$1,'GLOBAL INVOICE REGISTER'!$C438:$P922,7,FALSE)</f>
        <v>#N/A</v>
      </c>
      <c r="H438" s="168" t="e">
        <f>VLOOKUP($A$1,'GLOBAL INVOICE REGISTER'!$C438:$P922,8,FALSE)</f>
        <v>#N/A</v>
      </c>
      <c r="I438" t="e">
        <f>VLOOKUP($A$1,'GLOBAL INVOICE REGISTER'!$C438:$P922,9,FALSE)</f>
        <v>#N/A</v>
      </c>
      <c r="J438" s="167" t="e">
        <f>VLOOKUP($A$1,'GLOBAL INVOICE REGISTER'!$C438:$P922,10,FALSE)</f>
        <v>#N/A</v>
      </c>
      <c r="K438" s="167" t="e">
        <f>VLOOKUP($A$1,'GLOBAL INVOICE REGISTER'!$C438:$P922,11,FALSE)</f>
        <v>#N/A</v>
      </c>
      <c r="L438" s="167" t="e">
        <f>VLOOKUP($A$1,'GLOBAL INVOICE REGISTER'!$C438:$P922,12,FALSE)</f>
        <v>#N/A</v>
      </c>
      <c r="M438" s="167" t="e">
        <f>VLOOKUP($A$1,'GLOBAL INVOICE REGISTER'!$C438:$P922,13,FALSE)</f>
        <v>#N/A</v>
      </c>
      <c r="N438" s="168" t="e">
        <f>VLOOKUP($A$1,'GLOBAL INVOICE REGISTER'!$C438:$P922,14,FALSE)</f>
        <v>#N/A</v>
      </c>
      <c r="O438" t="e">
        <f>VLOOKUP($A$1,'GLOBAL INVOICE REGISTER'!$C438:$Q922,15,FALSE)</f>
        <v>#N/A</v>
      </c>
    </row>
    <row r="439" spans="1:15" x14ac:dyDescent="0.35">
      <c r="A439" t="e">
        <f>VLOOKUP($A$1,'GLOBAL INVOICE REGISTER'!C439:P923,1,FALSE)</f>
        <v>#N/A</v>
      </c>
      <c r="B439" t="e">
        <f>VLOOKUP($A$1,'GLOBAL INVOICE REGISTER'!C439:P923,2,FALSE)</f>
        <v>#N/A</v>
      </c>
      <c r="C439" t="e">
        <f>VLOOKUP($A$1,'GLOBAL INVOICE REGISTER'!$C439:$P923,3,FALSE)</f>
        <v>#N/A</v>
      </c>
      <c r="D439" s="167" t="e">
        <f>VLOOKUP($A$1,'GLOBAL INVOICE REGISTER'!$C439:$P923,4,FALSE)</f>
        <v>#N/A</v>
      </c>
      <c r="E439" s="168" t="e">
        <f>VLOOKUP($A$1,'GLOBAL INVOICE REGISTER'!$C439:$P923,5,FALSE)</f>
        <v>#N/A</v>
      </c>
      <c r="F439" s="168" t="e">
        <f>VLOOKUP($A$1,'GLOBAL INVOICE REGISTER'!$C439:$P923,6,FALSE)</f>
        <v>#N/A</v>
      </c>
      <c r="G439" t="e">
        <f>VLOOKUP($A$1,'GLOBAL INVOICE REGISTER'!$C439:$P923,7,FALSE)</f>
        <v>#N/A</v>
      </c>
      <c r="H439" s="168" t="e">
        <f>VLOOKUP($A$1,'GLOBAL INVOICE REGISTER'!$C439:$P923,8,FALSE)</f>
        <v>#N/A</v>
      </c>
      <c r="I439" t="e">
        <f>VLOOKUP($A$1,'GLOBAL INVOICE REGISTER'!$C439:$P923,9,FALSE)</f>
        <v>#N/A</v>
      </c>
      <c r="J439" s="167" t="e">
        <f>VLOOKUP($A$1,'GLOBAL INVOICE REGISTER'!$C439:$P923,10,FALSE)</f>
        <v>#N/A</v>
      </c>
      <c r="K439" s="167" t="e">
        <f>VLOOKUP($A$1,'GLOBAL INVOICE REGISTER'!$C439:$P923,11,FALSE)</f>
        <v>#N/A</v>
      </c>
      <c r="L439" s="167" t="e">
        <f>VLOOKUP($A$1,'GLOBAL INVOICE REGISTER'!$C439:$P923,12,FALSE)</f>
        <v>#N/A</v>
      </c>
      <c r="M439" s="167" t="e">
        <f>VLOOKUP($A$1,'GLOBAL INVOICE REGISTER'!$C439:$P923,13,FALSE)</f>
        <v>#N/A</v>
      </c>
      <c r="N439" s="168" t="e">
        <f>VLOOKUP($A$1,'GLOBAL INVOICE REGISTER'!$C439:$P923,14,FALSE)</f>
        <v>#N/A</v>
      </c>
      <c r="O439" t="e">
        <f>VLOOKUP($A$1,'GLOBAL INVOICE REGISTER'!$C439:$Q923,15,FALSE)</f>
        <v>#N/A</v>
      </c>
    </row>
    <row r="440" spans="1:15" x14ac:dyDescent="0.35">
      <c r="A440" t="e">
        <f>VLOOKUP($A$1,'GLOBAL INVOICE REGISTER'!C440:P924,1,FALSE)</f>
        <v>#N/A</v>
      </c>
      <c r="B440" t="e">
        <f>VLOOKUP($A$1,'GLOBAL INVOICE REGISTER'!C440:P924,2,FALSE)</f>
        <v>#N/A</v>
      </c>
      <c r="C440" t="e">
        <f>VLOOKUP($A$1,'GLOBAL INVOICE REGISTER'!$C440:$P924,3,FALSE)</f>
        <v>#N/A</v>
      </c>
      <c r="D440" s="167" t="e">
        <f>VLOOKUP($A$1,'GLOBAL INVOICE REGISTER'!$C440:$P924,4,FALSE)</f>
        <v>#N/A</v>
      </c>
      <c r="E440" s="168" t="e">
        <f>VLOOKUP($A$1,'GLOBAL INVOICE REGISTER'!$C440:$P924,5,FALSE)</f>
        <v>#N/A</v>
      </c>
      <c r="F440" s="168" t="e">
        <f>VLOOKUP($A$1,'GLOBAL INVOICE REGISTER'!$C440:$P924,6,FALSE)</f>
        <v>#N/A</v>
      </c>
      <c r="G440" t="e">
        <f>VLOOKUP($A$1,'GLOBAL INVOICE REGISTER'!$C440:$P924,7,FALSE)</f>
        <v>#N/A</v>
      </c>
      <c r="H440" s="168" t="e">
        <f>VLOOKUP($A$1,'GLOBAL INVOICE REGISTER'!$C440:$P924,8,FALSE)</f>
        <v>#N/A</v>
      </c>
      <c r="I440" t="e">
        <f>VLOOKUP($A$1,'GLOBAL INVOICE REGISTER'!$C440:$P924,9,FALSE)</f>
        <v>#N/A</v>
      </c>
      <c r="J440" s="167" t="e">
        <f>VLOOKUP($A$1,'GLOBAL INVOICE REGISTER'!$C440:$P924,10,FALSE)</f>
        <v>#N/A</v>
      </c>
      <c r="K440" s="167" t="e">
        <f>VLOOKUP($A$1,'GLOBAL INVOICE REGISTER'!$C440:$P924,11,FALSE)</f>
        <v>#N/A</v>
      </c>
      <c r="L440" s="167" t="e">
        <f>VLOOKUP($A$1,'GLOBAL INVOICE REGISTER'!$C440:$P924,12,FALSE)</f>
        <v>#N/A</v>
      </c>
      <c r="M440" s="167" t="e">
        <f>VLOOKUP($A$1,'GLOBAL INVOICE REGISTER'!$C440:$P924,13,FALSE)</f>
        <v>#N/A</v>
      </c>
      <c r="N440" s="168" t="e">
        <f>VLOOKUP($A$1,'GLOBAL INVOICE REGISTER'!$C440:$P924,14,FALSE)</f>
        <v>#N/A</v>
      </c>
      <c r="O440" t="e">
        <f>VLOOKUP($A$1,'GLOBAL INVOICE REGISTER'!$C440:$Q924,15,FALSE)</f>
        <v>#N/A</v>
      </c>
    </row>
    <row r="441" spans="1:15" x14ac:dyDescent="0.35">
      <c r="A441" t="e">
        <f>VLOOKUP($A$1,'GLOBAL INVOICE REGISTER'!C441:P925,1,FALSE)</f>
        <v>#N/A</v>
      </c>
      <c r="B441" t="e">
        <f>VLOOKUP($A$1,'GLOBAL INVOICE REGISTER'!C441:P925,2,FALSE)</f>
        <v>#N/A</v>
      </c>
      <c r="C441" t="e">
        <f>VLOOKUP($A$1,'GLOBAL INVOICE REGISTER'!$C441:$P925,3,FALSE)</f>
        <v>#N/A</v>
      </c>
      <c r="D441" s="167" t="e">
        <f>VLOOKUP($A$1,'GLOBAL INVOICE REGISTER'!$C441:$P925,4,FALSE)</f>
        <v>#N/A</v>
      </c>
      <c r="E441" s="168" t="e">
        <f>VLOOKUP($A$1,'GLOBAL INVOICE REGISTER'!$C441:$P925,5,FALSE)</f>
        <v>#N/A</v>
      </c>
      <c r="F441" s="168" t="e">
        <f>VLOOKUP($A$1,'GLOBAL INVOICE REGISTER'!$C441:$P925,6,FALSE)</f>
        <v>#N/A</v>
      </c>
      <c r="G441" t="e">
        <f>VLOOKUP($A$1,'GLOBAL INVOICE REGISTER'!$C441:$P925,7,FALSE)</f>
        <v>#N/A</v>
      </c>
      <c r="H441" s="168" t="e">
        <f>VLOOKUP($A$1,'GLOBAL INVOICE REGISTER'!$C441:$P925,8,FALSE)</f>
        <v>#N/A</v>
      </c>
      <c r="I441" t="e">
        <f>VLOOKUP($A$1,'GLOBAL INVOICE REGISTER'!$C441:$P925,9,FALSE)</f>
        <v>#N/A</v>
      </c>
      <c r="J441" s="167" t="e">
        <f>VLOOKUP($A$1,'GLOBAL INVOICE REGISTER'!$C441:$P925,10,FALSE)</f>
        <v>#N/A</v>
      </c>
      <c r="K441" s="167" t="e">
        <f>VLOOKUP($A$1,'GLOBAL INVOICE REGISTER'!$C441:$P925,11,FALSE)</f>
        <v>#N/A</v>
      </c>
      <c r="L441" s="167" t="e">
        <f>VLOOKUP($A$1,'GLOBAL INVOICE REGISTER'!$C441:$P925,12,FALSE)</f>
        <v>#N/A</v>
      </c>
      <c r="M441" s="167" t="e">
        <f>VLOOKUP($A$1,'GLOBAL INVOICE REGISTER'!$C441:$P925,13,FALSE)</f>
        <v>#N/A</v>
      </c>
      <c r="N441" s="168" t="e">
        <f>VLOOKUP($A$1,'GLOBAL INVOICE REGISTER'!$C441:$P925,14,FALSE)</f>
        <v>#N/A</v>
      </c>
      <c r="O441" t="e">
        <f>VLOOKUP($A$1,'GLOBAL INVOICE REGISTER'!$C441:$Q925,15,FALSE)</f>
        <v>#N/A</v>
      </c>
    </row>
    <row r="442" spans="1:15" x14ac:dyDescent="0.35">
      <c r="A442" t="e">
        <f>VLOOKUP($A$1,'GLOBAL INVOICE REGISTER'!C442:P926,1,FALSE)</f>
        <v>#N/A</v>
      </c>
      <c r="B442" t="e">
        <f>VLOOKUP($A$1,'GLOBAL INVOICE REGISTER'!C442:P926,2,FALSE)</f>
        <v>#N/A</v>
      </c>
      <c r="C442" t="e">
        <f>VLOOKUP($A$1,'GLOBAL INVOICE REGISTER'!$C442:$P926,3,FALSE)</f>
        <v>#N/A</v>
      </c>
      <c r="D442" s="167" t="e">
        <f>VLOOKUP($A$1,'GLOBAL INVOICE REGISTER'!$C442:$P926,4,FALSE)</f>
        <v>#N/A</v>
      </c>
      <c r="E442" s="168" t="e">
        <f>VLOOKUP($A$1,'GLOBAL INVOICE REGISTER'!$C442:$P926,5,FALSE)</f>
        <v>#N/A</v>
      </c>
      <c r="F442" s="168" t="e">
        <f>VLOOKUP($A$1,'GLOBAL INVOICE REGISTER'!$C442:$P926,6,FALSE)</f>
        <v>#N/A</v>
      </c>
      <c r="G442" t="e">
        <f>VLOOKUP($A$1,'GLOBAL INVOICE REGISTER'!$C442:$P926,7,FALSE)</f>
        <v>#N/A</v>
      </c>
      <c r="H442" s="168" t="e">
        <f>VLOOKUP($A$1,'GLOBAL INVOICE REGISTER'!$C442:$P926,8,FALSE)</f>
        <v>#N/A</v>
      </c>
      <c r="I442" t="e">
        <f>VLOOKUP($A$1,'GLOBAL INVOICE REGISTER'!$C442:$P926,9,FALSE)</f>
        <v>#N/A</v>
      </c>
      <c r="J442" s="167" t="e">
        <f>VLOOKUP($A$1,'GLOBAL INVOICE REGISTER'!$C442:$P926,10,FALSE)</f>
        <v>#N/A</v>
      </c>
      <c r="K442" s="167" t="e">
        <f>VLOOKUP($A$1,'GLOBAL INVOICE REGISTER'!$C442:$P926,11,FALSE)</f>
        <v>#N/A</v>
      </c>
      <c r="L442" s="167" t="e">
        <f>VLOOKUP($A$1,'GLOBAL INVOICE REGISTER'!$C442:$P926,12,FALSE)</f>
        <v>#N/A</v>
      </c>
      <c r="M442" s="167" t="e">
        <f>VLOOKUP($A$1,'GLOBAL INVOICE REGISTER'!$C442:$P926,13,FALSE)</f>
        <v>#N/A</v>
      </c>
      <c r="N442" s="168" t="e">
        <f>VLOOKUP($A$1,'GLOBAL INVOICE REGISTER'!$C442:$P926,14,FALSE)</f>
        <v>#N/A</v>
      </c>
      <c r="O442" t="e">
        <f>VLOOKUP($A$1,'GLOBAL INVOICE REGISTER'!$C442:$Q926,15,FALSE)</f>
        <v>#N/A</v>
      </c>
    </row>
    <row r="443" spans="1:15" x14ac:dyDescent="0.35">
      <c r="A443" t="e">
        <f>VLOOKUP($A$1,'GLOBAL INVOICE REGISTER'!C443:P927,1,FALSE)</f>
        <v>#N/A</v>
      </c>
      <c r="B443" t="e">
        <f>VLOOKUP($A$1,'GLOBAL INVOICE REGISTER'!C443:P927,2,FALSE)</f>
        <v>#N/A</v>
      </c>
      <c r="C443" t="e">
        <f>VLOOKUP($A$1,'GLOBAL INVOICE REGISTER'!$C443:$P927,3,FALSE)</f>
        <v>#N/A</v>
      </c>
      <c r="D443" s="167" t="e">
        <f>VLOOKUP($A$1,'GLOBAL INVOICE REGISTER'!$C443:$P927,4,FALSE)</f>
        <v>#N/A</v>
      </c>
      <c r="E443" s="168" t="e">
        <f>VLOOKUP($A$1,'GLOBAL INVOICE REGISTER'!$C443:$P927,5,FALSE)</f>
        <v>#N/A</v>
      </c>
      <c r="F443" s="168" t="e">
        <f>VLOOKUP($A$1,'GLOBAL INVOICE REGISTER'!$C443:$P927,6,FALSE)</f>
        <v>#N/A</v>
      </c>
      <c r="G443" t="e">
        <f>VLOOKUP($A$1,'GLOBAL INVOICE REGISTER'!$C443:$P927,7,FALSE)</f>
        <v>#N/A</v>
      </c>
      <c r="H443" s="168" t="e">
        <f>VLOOKUP($A$1,'GLOBAL INVOICE REGISTER'!$C443:$P927,8,FALSE)</f>
        <v>#N/A</v>
      </c>
      <c r="I443" t="e">
        <f>VLOOKUP($A$1,'GLOBAL INVOICE REGISTER'!$C443:$P927,9,FALSE)</f>
        <v>#N/A</v>
      </c>
      <c r="J443" s="167" t="e">
        <f>VLOOKUP($A$1,'GLOBAL INVOICE REGISTER'!$C443:$P927,10,FALSE)</f>
        <v>#N/A</v>
      </c>
      <c r="K443" s="167" t="e">
        <f>VLOOKUP($A$1,'GLOBAL INVOICE REGISTER'!$C443:$P927,11,FALSE)</f>
        <v>#N/A</v>
      </c>
      <c r="L443" s="167" t="e">
        <f>VLOOKUP($A$1,'GLOBAL INVOICE REGISTER'!$C443:$P927,12,FALSE)</f>
        <v>#N/A</v>
      </c>
      <c r="M443" s="167" t="e">
        <f>VLOOKUP($A$1,'GLOBAL INVOICE REGISTER'!$C443:$P927,13,FALSE)</f>
        <v>#N/A</v>
      </c>
      <c r="N443" s="168" t="e">
        <f>VLOOKUP($A$1,'GLOBAL INVOICE REGISTER'!$C443:$P927,14,FALSE)</f>
        <v>#N/A</v>
      </c>
      <c r="O443" t="e">
        <f>VLOOKUP($A$1,'GLOBAL INVOICE REGISTER'!$C443:$Q927,15,FALSE)</f>
        <v>#N/A</v>
      </c>
    </row>
    <row r="444" spans="1:15" x14ac:dyDescent="0.35">
      <c r="A444" t="e">
        <f>VLOOKUP($A$1,'GLOBAL INVOICE REGISTER'!C444:P928,1,FALSE)</f>
        <v>#N/A</v>
      </c>
      <c r="B444" t="e">
        <f>VLOOKUP($A$1,'GLOBAL INVOICE REGISTER'!C444:P928,2,FALSE)</f>
        <v>#N/A</v>
      </c>
      <c r="C444" t="e">
        <f>VLOOKUP($A$1,'GLOBAL INVOICE REGISTER'!$C444:$P928,3,FALSE)</f>
        <v>#N/A</v>
      </c>
      <c r="D444" s="167" t="e">
        <f>VLOOKUP($A$1,'GLOBAL INVOICE REGISTER'!$C444:$P928,4,FALSE)</f>
        <v>#N/A</v>
      </c>
      <c r="E444" s="168" t="e">
        <f>VLOOKUP($A$1,'GLOBAL INVOICE REGISTER'!$C444:$P928,5,FALSE)</f>
        <v>#N/A</v>
      </c>
      <c r="F444" s="168" t="e">
        <f>VLOOKUP($A$1,'GLOBAL INVOICE REGISTER'!$C444:$P928,6,FALSE)</f>
        <v>#N/A</v>
      </c>
      <c r="G444" t="e">
        <f>VLOOKUP($A$1,'GLOBAL INVOICE REGISTER'!$C444:$P928,7,FALSE)</f>
        <v>#N/A</v>
      </c>
      <c r="H444" s="168" t="e">
        <f>VLOOKUP($A$1,'GLOBAL INVOICE REGISTER'!$C444:$P928,8,FALSE)</f>
        <v>#N/A</v>
      </c>
      <c r="I444" t="e">
        <f>VLOOKUP($A$1,'GLOBAL INVOICE REGISTER'!$C444:$P928,9,FALSE)</f>
        <v>#N/A</v>
      </c>
      <c r="J444" s="167" t="e">
        <f>VLOOKUP($A$1,'GLOBAL INVOICE REGISTER'!$C444:$P928,10,FALSE)</f>
        <v>#N/A</v>
      </c>
      <c r="K444" s="167" t="e">
        <f>VLOOKUP($A$1,'GLOBAL INVOICE REGISTER'!$C444:$P928,11,FALSE)</f>
        <v>#N/A</v>
      </c>
      <c r="L444" s="167" t="e">
        <f>VLOOKUP($A$1,'GLOBAL INVOICE REGISTER'!$C444:$P928,12,FALSE)</f>
        <v>#N/A</v>
      </c>
      <c r="M444" s="167" t="e">
        <f>VLOOKUP($A$1,'GLOBAL INVOICE REGISTER'!$C444:$P928,13,FALSE)</f>
        <v>#N/A</v>
      </c>
      <c r="N444" s="168" t="e">
        <f>VLOOKUP($A$1,'GLOBAL INVOICE REGISTER'!$C444:$P928,14,FALSE)</f>
        <v>#N/A</v>
      </c>
      <c r="O444" t="e">
        <f>VLOOKUP($A$1,'GLOBAL INVOICE REGISTER'!$C444:$Q928,15,FALSE)</f>
        <v>#N/A</v>
      </c>
    </row>
    <row r="445" spans="1:15" x14ac:dyDescent="0.35">
      <c r="A445" t="e">
        <f>VLOOKUP($A$1,'GLOBAL INVOICE REGISTER'!C445:P929,1,FALSE)</f>
        <v>#N/A</v>
      </c>
      <c r="B445" t="e">
        <f>VLOOKUP($A$1,'GLOBAL INVOICE REGISTER'!C445:P929,2,FALSE)</f>
        <v>#N/A</v>
      </c>
      <c r="C445" t="e">
        <f>VLOOKUP($A$1,'GLOBAL INVOICE REGISTER'!$C445:$P929,3,FALSE)</f>
        <v>#N/A</v>
      </c>
      <c r="D445" s="167" t="e">
        <f>VLOOKUP($A$1,'GLOBAL INVOICE REGISTER'!$C445:$P929,4,FALSE)</f>
        <v>#N/A</v>
      </c>
      <c r="E445" s="168" t="e">
        <f>VLOOKUP($A$1,'GLOBAL INVOICE REGISTER'!$C445:$P929,5,FALSE)</f>
        <v>#N/A</v>
      </c>
      <c r="F445" s="168" t="e">
        <f>VLOOKUP($A$1,'GLOBAL INVOICE REGISTER'!$C445:$P929,6,FALSE)</f>
        <v>#N/A</v>
      </c>
      <c r="G445" t="e">
        <f>VLOOKUP($A$1,'GLOBAL INVOICE REGISTER'!$C445:$P929,7,FALSE)</f>
        <v>#N/A</v>
      </c>
      <c r="H445" s="168" t="e">
        <f>VLOOKUP($A$1,'GLOBAL INVOICE REGISTER'!$C445:$P929,8,FALSE)</f>
        <v>#N/A</v>
      </c>
      <c r="I445" t="e">
        <f>VLOOKUP($A$1,'GLOBAL INVOICE REGISTER'!$C445:$P929,9,FALSE)</f>
        <v>#N/A</v>
      </c>
      <c r="J445" s="167" t="e">
        <f>VLOOKUP($A$1,'GLOBAL INVOICE REGISTER'!$C445:$P929,10,FALSE)</f>
        <v>#N/A</v>
      </c>
      <c r="K445" s="167" t="e">
        <f>VLOOKUP($A$1,'GLOBAL INVOICE REGISTER'!$C445:$P929,11,FALSE)</f>
        <v>#N/A</v>
      </c>
      <c r="L445" s="167" t="e">
        <f>VLOOKUP($A$1,'GLOBAL INVOICE REGISTER'!$C445:$P929,12,FALSE)</f>
        <v>#N/A</v>
      </c>
      <c r="M445" s="167" t="e">
        <f>VLOOKUP($A$1,'GLOBAL INVOICE REGISTER'!$C445:$P929,13,FALSE)</f>
        <v>#N/A</v>
      </c>
      <c r="N445" s="168" t="e">
        <f>VLOOKUP($A$1,'GLOBAL INVOICE REGISTER'!$C445:$P929,14,FALSE)</f>
        <v>#N/A</v>
      </c>
      <c r="O445" t="e">
        <f>VLOOKUP($A$1,'GLOBAL INVOICE REGISTER'!$C445:$Q929,15,FALSE)</f>
        <v>#N/A</v>
      </c>
    </row>
    <row r="446" spans="1:15" x14ac:dyDescent="0.35">
      <c r="A446" t="e">
        <f>VLOOKUP($A$1,'GLOBAL INVOICE REGISTER'!C446:P930,1,FALSE)</f>
        <v>#N/A</v>
      </c>
      <c r="B446" t="e">
        <f>VLOOKUP($A$1,'GLOBAL INVOICE REGISTER'!C446:P930,2,FALSE)</f>
        <v>#N/A</v>
      </c>
      <c r="C446" t="e">
        <f>VLOOKUP($A$1,'GLOBAL INVOICE REGISTER'!$C446:$P930,3,FALSE)</f>
        <v>#N/A</v>
      </c>
      <c r="D446" s="167" t="e">
        <f>VLOOKUP($A$1,'GLOBAL INVOICE REGISTER'!$C446:$P930,4,FALSE)</f>
        <v>#N/A</v>
      </c>
      <c r="E446" s="168" t="e">
        <f>VLOOKUP($A$1,'GLOBAL INVOICE REGISTER'!$C446:$P930,5,FALSE)</f>
        <v>#N/A</v>
      </c>
      <c r="F446" s="168" t="e">
        <f>VLOOKUP($A$1,'GLOBAL INVOICE REGISTER'!$C446:$P930,6,FALSE)</f>
        <v>#N/A</v>
      </c>
      <c r="G446" t="e">
        <f>VLOOKUP($A$1,'GLOBAL INVOICE REGISTER'!$C446:$P930,7,FALSE)</f>
        <v>#N/A</v>
      </c>
      <c r="H446" s="168" t="e">
        <f>VLOOKUP($A$1,'GLOBAL INVOICE REGISTER'!$C446:$P930,8,FALSE)</f>
        <v>#N/A</v>
      </c>
      <c r="I446" t="e">
        <f>VLOOKUP($A$1,'GLOBAL INVOICE REGISTER'!$C446:$P930,9,FALSE)</f>
        <v>#N/A</v>
      </c>
      <c r="J446" s="167" t="e">
        <f>VLOOKUP($A$1,'GLOBAL INVOICE REGISTER'!$C446:$P930,10,FALSE)</f>
        <v>#N/A</v>
      </c>
      <c r="K446" s="167" t="e">
        <f>VLOOKUP($A$1,'GLOBAL INVOICE REGISTER'!$C446:$P930,11,FALSE)</f>
        <v>#N/A</v>
      </c>
      <c r="L446" s="167" t="e">
        <f>VLOOKUP($A$1,'GLOBAL INVOICE REGISTER'!$C446:$P930,12,FALSE)</f>
        <v>#N/A</v>
      </c>
      <c r="M446" s="167" t="e">
        <f>VLOOKUP($A$1,'GLOBAL INVOICE REGISTER'!$C446:$P930,13,FALSE)</f>
        <v>#N/A</v>
      </c>
      <c r="N446" s="168" t="e">
        <f>VLOOKUP($A$1,'GLOBAL INVOICE REGISTER'!$C446:$P930,14,FALSE)</f>
        <v>#N/A</v>
      </c>
      <c r="O446" t="e">
        <f>VLOOKUP($A$1,'GLOBAL INVOICE REGISTER'!$C446:$Q930,15,FALSE)</f>
        <v>#N/A</v>
      </c>
    </row>
    <row r="447" spans="1:15" x14ac:dyDescent="0.35">
      <c r="A447" t="e">
        <f>VLOOKUP($A$1,'GLOBAL INVOICE REGISTER'!C447:P931,1,FALSE)</f>
        <v>#N/A</v>
      </c>
      <c r="B447" t="e">
        <f>VLOOKUP($A$1,'GLOBAL INVOICE REGISTER'!C447:P931,2,FALSE)</f>
        <v>#N/A</v>
      </c>
      <c r="C447" t="e">
        <f>VLOOKUP($A$1,'GLOBAL INVOICE REGISTER'!$C447:$P931,3,FALSE)</f>
        <v>#N/A</v>
      </c>
      <c r="D447" s="167" t="e">
        <f>VLOOKUP($A$1,'GLOBAL INVOICE REGISTER'!$C447:$P931,4,FALSE)</f>
        <v>#N/A</v>
      </c>
      <c r="E447" s="168" t="e">
        <f>VLOOKUP($A$1,'GLOBAL INVOICE REGISTER'!$C447:$P931,5,FALSE)</f>
        <v>#N/A</v>
      </c>
      <c r="F447" s="168" t="e">
        <f>VLOOKUP($A$1,'GLOBAL INVOICE REGISTER'!$C447:$P931,6,FALSE)</f>
        <v>#N/A</v>
      </c>
      <c r="G447" t="e">
        <f>VLOOKUP($A$1,'GLOBAL INVOICE REGISTER'!$C447:$P931,7,FALSE)</f>
        <v>#N/A</v>
      </c>
      <c r="H447" s="168" t="e">
        <f>VLOOKUP($A$1,'GLOBAL INVOICE REGISTER'!$C447:$P931,8,FALSE)</f>
        <v>#N/A</v>
      </c>
      <c r="I447" t="e">
        <f>VLOOKUP($A$1,'GLOBAL INVOICE REGISTER'!$C447:$P931,9,FALSE)</f>
        <v>#N/A</v>
      </c>
      <c r="J447" s="167" t="e">
        <f>VLOOKUP($A$1,'GLOBAL INVOICE REGISTER'!$C447:$P931,10,FALSE)</f>
        <v>#N/A</v>
      </c>
      <c r="K447" s="167" t="e">
        <f>VLOOKUP($A$1,'GLOBAL INVOICE REGISTER'!$C447:$P931,11,FALSE)</f>
        <v>#N/A</v>
      </c>
      <c r="L447" s="167" t="e">
        <f>VLOOKUP($A$1,'GLOBAL INVOICE REGISTER'!$C447:$P931,12,FALSE)</f>
        <v>#N/A</v>
      </c>
      <c r="M447" s="167" t="e">
        <f>VLOOKUP($A$1,'GLOBAL INVOICE REGISTER'!$C447:$P931,13,FALSE)</f>
        <v>#N/A</v>
      </c>
      <c r="N447" s="168" t="e">
        <f>VLOOKUP($A$1,'GLOBAL INVOICE REGISTER'!$C447:$P931,14,FALSE)</f>
        <v>#N/A</v>
      </c>
      <c r="O447" t="e">
        <f>VLOOKUP($A$1,'GLOBAL INVOICE REGISTER'!$C447:$Q931,15,FALSE)</f>
        <v>#N/A</v>
      </c>
    </row>
    <row r="448" spans="1:15" x14ac:dyDescent="0.35">
      <c r="A448" t="e">
        <f>VLOOKUP($A$1,'GLOBAL INVOICE REGISTER'!C448:P932,1,FALSE)</f>
        <v>#N/A</v>
      </c>
      <c r="B448" t="e">
        <f>VLOOKUP($A$1,'GLOBAL INVOICE REGISTER'!C448:P932,2,FALSE)</f>
        <v>#N/A</v>
      </c>
      <c r="C448" t="e">
        <f>VLOOKUP($A$1,'GLOBAL INVOICE REGISTER'!$C448:$P932,3,FALSE)</f>
        <v>#N/A</v>
      </c>
      <c r="D448" s="167" t="e">
        <f>VLOOKUP($A$1,'GLOBAL INVOICE REGISTER'!$C448:$P932,4,FALSE)</f>
        <v>#N/A</v>
      </c>
      <c r="E448" s="168" t="e">
        <f>VLOOKUP($A$1,'GLOBAL INVOICE REGISTER'!$C448:$P932,5,FALSE)</f>
        <v>#N/A</v>
      </c>
      <c r="F448" s="168" t="e">
        <f>VLOOKUP($A$1,'GLOBAL INVOICE REGISTER'!$C448:$P932,6,FALSE)</f>
        <v>#N/A</v>
      </c>
      <c r="G448" t="e">
        <f>VLOOKUP($A$1,'GLOBAL INVOICE REGISTER'!$C448:$P932,7,FALSE)</f>
        <v>#N/A</v>
      </c>
      <c r="H448" s="168" t="e">
        <f>VLOOKUP($A$1,'GLOBAL INVOICE REGISTER'!$C448:$P932,8,FALSE)</f>
        <v>#N/A</v>
      </c>
      <c r="I448" t="e">
        <f>VLOOKUP($A$1,'GLOBAL INVOICE REGISTER'!$C448:$P932,9,FALSE)</f>
        <v>#N/A</v>
      </c>
      <c r="J448" s="167" t="e">
        <f>VLOOKUP($A$1,'GLOBAL INVOICE REGISTER'!$C448:$P932,10,FALSE)</f>
        <v>#N/A</v>
      </c>
      <c r="K448" s="167" t="e">
        <f>VLOOKUP($A$1,'GLOBAL INVOICE REGISTER'!$C448:$P932,11,FALSE)</f>
        <v>#N/A</v>
      </c>
      <c r="L448" s="167" t="e">
        <f>VLOOKUP($A$1,'GLOBAL INVOICE REGISTER'!$C448:$P932,12,FALSE)</f>
        <v>#N/A</v>
      </c>
      <c r="M448" s="167" t="e">
        <f>VLOOKUP($A$1,'GLOBAL INVOICE REGISTER'!$C448:$P932,13,FALSE)</f>
        <v>#N/A</v>
      </c>
      <c r="N448" s="168" t="e">
        <f>VLOOKUP($A$1,'GLOBAL INVOICE REGISTER'!$C448:$P932,14,FALSE)</f>
        <v>#N/A</v>
      </c>
      <c r="O448" t="e">
        <f>VLOOKUP($A$1,'GLOBAL INVOICE REGISTER'!$C448:$Q932,15,FALSE)</f>
        <v>#N/A</v>
      </c>
    </row>
    <row r="449" spans="1:15" x14ac:dyDescent="0.35">
      <c r="A449" t="e">
        <f>VLOOKUP($A$1,'GLOBAL INVOICE REGISTER'!C449:P933,1,FALSE)</f>
        <v>#N/A</v>
      </c>
      <c r="B449" t="e">
        <f>VLOOKUP($A$1,'GLOBAL INVOICE REGISTER'!C449:P933,2,FALSE)</f>
        <v>#N/A</v>
      </c>
      <c r="C449" t="e">
        <f>VLOOKUP($A$1,'GLOBAL INVOICE REGISTER'!$C449:$P933,3,FALSE)</f>
        <v>#N/A</v>
      </c>
      <c r="D449" s="167" t="e">
        <f>VLOOKUP($A$1,'GLOBAL INVOICE REGISTER'!$C449:$P933,4,FALSE)</f>
        <v>#N/A</v>
      </c>
      <c r="E449" s="168" t="e">
        <f>VLOOKUP($A$1,'GLOBAL INVOICE REGISTER'!$C449:$P933,5,FALSE)</f>
        <v>#N/A</v>
      </c>
      <c r="F449" s="168" t="e">
        <f>VLOOKUP($A$1,'GLOBAL INVOICE REGISTER'!$C449:$P933,6,FALSE)</f>
        <v>#N/A</v>
      </c>
      <c r="G449" t="e">
        <f>VLOOKUP($A$1,'GLOBAL INVOICE REGISTER'!$C449:$P933,7,FALSE)</f>
        <v>#N/A</v>
      </c>
      <c r="H449" s="168" t="e">
        <f>VLOOKUP($A$1,'GLOBAL INVOICE REGISTER'!$C449:$P933,8,FALSE)</f>
        <v>#N/A</v>
      </c>
      <c r="I449" t="e">
        <f>VLOOKUP($A$1,'GLOBAL INVOICE REGISTER'!$C449:$P933,9,FALSE)</f>
        <v>#N/A</v>
      </c>
      <c r="J449" s="167" t="e">
        <f>VLOOKUP($A$1,'GLOBAL INVOICE REGISTER'!$C449:$P933,10,FALSE)</f>
        <v>#N/A</v>
      </c>
      <c r="K449" s="167" t="e">
        <f>VLOOKUP($A$1,'GLOBAL INVOICE REGISTER'!$C449:$P933,11,FALSE)</f>
        <v>#N/A</v>
      </c>
      <c r="L449" s="167" t="e">
        <f>VLOOKUP($A$1,'GLOBAL INVOICE REGISTER'!$C449:$P933,12,FALSE)</f>
        <v>#N/A</v>
      </c>
      <c r="M449" s="167" t="e">
        <f>VLOOKUP($A$1,'GLOBAL INVOICE REGISTER'!$C449:$P933,13,FALSE)</f>
        <v>#N/A</v>
      </c>
      <c r="N449" s="168" t="e">
        <f>VLOOKUP($A$1,'GLOBAL INVOICE REGISTER'!$C449:$P933,14,FALSE)</f>
        <v>#N/A</v>
      </c>
      <c r="O449" t="e">
        <f>VLOOKUP($A$1,'GLOBAL INVOICE REGISTER'!$C449:$Q933,15,FALSE)</f>
        <v>#N/A</v>
      </c>
    </row>
    <row r="450" spans="1:15" x14ac:dyDescent="0.35">
      <c r="A450" t="e">
        <f>VLOOKUP($A$1,'GLOBAL INVOICE REGISTER'!C450:P934,1,FALSE)</f>
        <v>#N/A</v>
      </c>
      <c r="B450" t="e">
        <f>VLOOKUP($A$1,'GLOBAL INVOICE REGISTER'!C450:P934,2,FALSE)</f>
        <v>#N/A</v>
      </c>
      <c r="C450" t="e">
        <f>VLOOKUP($A$1,'GLOBAL INVOICE REGISTER'!$C450:$P934,3,FALSE)</f>
        <v>#N/A</v>
      </c>
      <c r="D450" s="167" t="e">
        <f>VLOOKUP($A$1,'GLOBAL INVOICE REGISTER'!$C450:$P934,4,FALSE)</f>
        <v>#N/A</v>
      </c>
      <c r="E450" s="168" t="e">
        <f>VLOOKUP($A$1,'GLOBAL INVOICE REGISTER'!$C450:$P934,5,FALSE)</f>
        <v>#N/A</v>
      </c>
      <c r="F450" s="168" t="e">
        <f>VLOOKUP($A$1,'GLOBAL INVOICE REGISTER'!$C450:$P934,6,FALSE)</f>
        <v>#N/A</v>
      </c>
      <c r="G450" t="e">
        <f>VLOOKUP($A$1,'GLOBAL INVOICE REGISTER'!$C450:$P934,7,FALSE)</f>
        <v>#N/A</v>
      </c>
      <c r="H450" s="168" t="e">
        <f>VLOOKUP($A$1,'GLOBAL INVOICE REGISTER'!$C450:$P934,8,FALSE)</f>
        <v>#N/A</v>
      </c>
      <c r="I450" t="e">
        <f>VLOOKUP($A$1,'GLOBAL INVOICE REGISTER'!$C450:$P934,9,FALSE)</f>
        <v>#N/A</v>
      </c>
      <c r="J450" s="167" t="e">
        <f>VLOOKUP($A$1,'GLOBAL INVOICE REGISTER'!$C450:$P934,10,FALSE)</f>
        <v>#N/A</v>
      </c>
      <c r="K450" s="167" t="e">
        <f>VLOOKUP($A$1,'GLOBAL INVOICE REGISTER'!$C450:$P934,11,FALSE)</f>
        <v>#N/A</v>
      </c>
      <c r="L450" s="167" t="e">
        <f>VLOOKUP($A$1,'GLOBAL INVOICE REGISTER'!$C450:$P934,12,FALSE)</f>
        <v>#N/A</v>
      </c>
      <c r="M450" s="167" t="e">
        <f>VLOOKUP($A$1,'GLOBAL INVOICE REGISTER'!$C450:$P934,13,FALSE)</f>
        <v>#N/A</v>
      </c>
      <c r="N450" s="168" t="e">
        <f>VLOOKUP($A$1,'GLOBAL INVOICE REGISTER'!$C450:$P934,14,FALSE)</f>
        <v>#N/A</v>
      </c>
      <c r="O450" t="e">
        <f>VLOOKUP($A$1,'GLOBAL INVOICE REGISTER'!$C450:$Q934,15,FALSE)</f>
        <v>#N/A</v>
      </c>
    </row>
    <row r="451" spans="1:15" x14ac:dyDescent="0.35">
      <c r="A451" t="e">
        <f>VLOOKUP($A$1,'GLOBAL INVOICE REGISTER'!C451:P935,1,FALSE)</f>
        <v>#N/A</v>
      </c>
      <c r="B451" t="e">
        <f>VLOOKUP($A$1,'GLOBAL INVOICE REGISTER'!C451:P935,2,FALSE)</f>
        <v>#N/A</v>
      </c>
      <c r="C451" t="e">
        <f>VLOOKUP($A$1,'GLOBAL INVOICE REGISTER'!$C451:$P935,3,FALSE)</f>
        <v>#N/A</v>
      </c>
      <c r="D451" s="167" t="e">
        <f>VLOOKUP($A$1,'GLOBAL INVOICE REGISTER'!$C451:$P935,4,FALSE)</f>
        <v>#N/A</v>
      </c>
      <c r="E451" s="168" t="e">
        <f>VLOOKUP($A$1,'GLOBAL INVOICE REGISTER'!$C451:$P935,5,FALSE)</f>
        <v>#N/A</v>
      </c>
      <c r="F451" s="168" t="e">
        <f>VLOOKUP($A$1,'GLOBAL INVOICE REGISTER'!$C451:$P935,6,FALSE)</f>
        <v>#N/A</v>
      </c>
      <c r="G451" t="e">
        <f>VLOOKUP($A$1,'GLOBAL INVOICE REGISTER'!$C451:$P935,7,FALSE)</f>
        <v>#N/A</v>
      </c>
      <c r="H451" s="168" t="e">
        <f>VLOOKUP($A$1,'GLOBAL INVOICE REGISTER'!$C451:$P935,8,FALSE)</f>
        <v>#N/A</v>
      </c>
      <c r="I451" t="e">
        <f>VLOOKUP($A$1,'GLOBAL INVOICE REGISTER'!$C451:$P935,9,FALSE)</f>
        <v>#N/A</v>
      </c>
      <c r="J451" s="167" t="e">
        <f>VLOOKUP($A$1,'GLOBAL INVOICE REGISTER'!$C451:$P935,10,FALSE)</f>
        <v>#N/A</v>
      </c>
      <c r="K451" s="167" t="e">
        <f>VLOOKUP($A$1,'GLOBAL INVOICE REGISTER'!$C451:$P935,11,FALSE)</f>
        <v>#N/A</v>
      </c>
      <c r="L451" s="167" t="e">
        <f>VLOOKUP($A$1,'GLOBAL INVOICE REGISTER'!$C451:$P935,12,FALSE)</f>
        <v>#N/A</v>
      </c>
      <c r="M451" s="167" t="e">
        <f>VLOOKUP($A$1,'GLOBAL INVOICE REGISTER'!$C451:$P935,13,FALSE)</f>
        <v>#N/A</v>
      </c>
      <c r="N451" s="168" t="e">
        <f>VLOOKUP($A$1,'GLOBAL INVOICE REGISTER'!$C451:$P935,14,FALSE)</f>
        <v>#N/A</v>
      </c>
      <c r="O451" t="e">
        <f>VLOOKUP($A$1,'GLOBAL INVOICE REGISTER'!$C451:$Q935,15,FALSE)</f>
        <v>#N/A</v>
      </c>
    </row>
    <row r="452" spans="1:15" x14ac:dyDescent="0.35">
      <c r="A452" t="e">
        <f>VLOOKUP($A$1,'GLOBAL INVOICE REGISTER'!C452:P936,1,FALSE)</f>
        <v>#N/A</v>
      </c>
      <c r="B452" t="e">
        <f>VLOOKUP($A$1,'GLOBAL INVOICE REGISTER'!C452:P936,2,FALSE)</f>
        <v>#N/A</v>
      </c>
      <c r="C452" t="e">
        <f>VLOOKUP($A$1,'GLOBAL INVOICE REGISTER'!$C452:$P936,3,FALSE)</f>
        <v>#N/A</v>
      </c>
      <c r="D452" s="167" t="e">
        <f>VLOOKUP($A$1,'GLOBAL INVOICE REGISTER'!$C452:$P936,4,FALSE)</f>
        <v>#N/A</v>
      </c>
      <c r="E452" s="168" t="e">
        <f>VLOOKUP($A$1,'GLOBAL INVOICE REGISTER'!$C452:$P936,5,FALSE)</f>
        <v>#N/A</v>
      </c>
      <c r="F452" s="168" t="e">
        <f>VLOOKUP($A$1,'GLOBAL INVOICE REGISTER'!$C452:$P936,6,FALSE)</f>
        <v>#N/A</v>
      </c>
      <c r="G452" t="e">
        <f>VLOOKUP($A$1,'GLOBAL INVOICE REGISTER'!$C452:$P936,7,FALSE)</f>
        <v>#N/A</v>
      </c>
      <c r="H452" s="168" t="e">
        <f>VLOOKUP($A$1,'GLOBAL INVOICE REGISTER'!$C452:$P936,8,FALSE)</f>
        <v>#N/A</v>
      </c>
      <c r="I452" t="e">
        <f>VLOOKUP($A$1,'GLOBAL INVOICE REGISTER'!$C452:$P936,9,FALSE)</f>
        <v>#N/A</v>
      </c>
      <c r="J452" s="167" t="e">
        <f>VLOOKUP($A$1,'GLOBAL INVOICE REGISTER'!$C452:$P936,10,FALSE)</f>
        <v>#N/A</v>
      </c>
      <c r="K452" s="167" t="e">
        <f>VLOOKUP($A$1,'GLOBAL INVOICE REGISTER'!$C452:$P936,11,FALSE)</f>
        <v>#N/A</v>
      </c>
      <c r="L452" s="167" t="e">
        <f>VLOOKUP($A$1,'GLOBAL INVOICE REGISTER'!$C452:$P936,12,FALSE)</f>
        <v>#N/A</v>
      </c>
      <c r="M452" s="167" t="e">
        <f>VLOOKUP($A$1,'GLOBAL INVOICE REGISTER'!$C452:$P936,13,FALSE)</f>
        <v>#N/A</v>
      </c>
      <c r="N452" s="168" t="e">
        <f>VLOOKUP($A$1,'GLOBAL INVOICE REGISTER'!$C452:$P936,14,FALSE)</f>
        <v>#N/A</v>
      </c>
      <c r="O452" t="e">
        <f>VLOOKUP($A$1,'GLOBAL INVOICE REGISTER'!$C452:$Q936,15,FALSE)</f>
        <v>#N/A</v>
      </c>
    </row>
    <row r="453" spans="1:15" x14ac:dyDescent="0.35">
      <c r="A453" t="e">
        <f>VLOOKUP($A$1,'GLOBAL INVOICE REGISTER'!C453:P937,1,FALSE)</f>
        <v>#N/A</v>
      </c>
      <c r="B453" t="e">
        <f>VLOOKUP($A$1,'GLOBAL INVOICE REGISTER'!C453:P937,2,FALSE)</f>
        <v>#N/A</v>
      </c>
      <c r="C453" t="e">
        <f>VLOOKUP($A$1,'GLOBAL INVOICE REGISTER'!$C453:$P937,3,FALSE)</f>
        <v>#N/A</v>
      </c>
      <c r="D453" s="167" t="e">
        <f>VLOOKUP($A$1,'GLOBAL INVOICE REGISTER'!$C453:$P937,4,FALSE)</f>
        <v>#N/A</v>
      </c>
      <c r="E453" s="168" t="e">
        <f>VLOOKUP($A$1,'GLOBAL INVOICE REGISTER'!$C453:$P937,5,FALSE)</f>
        <v>#N/A</v>
      </c>
      <c r="F453" s="168" t="e">
        <f>VLOOKUP($A$1,'GLOBAL INVOICE REGISTER'!$C453:$P937,6,FALSE)</f>
        <v>#N/A</v>
      </c>
      <c r="G453" t="e">
        <f>VLOOKUP($A$1,'GLOBAL INVOICE REGISTER'!$C453:$P937,7,FALSE)</f>
        <v>#N/A</v>
      </c>
      <c r="H453" s="168" t="e">
        <f>VLOOKUP($A$1,'GLOBAL INVOICE REGISTER'!$C453:$P937,8,FALSE)</f>
        <v>#N/A</v>
      </c>
      <c r="I453" t="e">
        <f>VLOOKUP($A$1,'GLOBAL INVOICE REGISTER'!$C453:$P937,9,FALSE)</f>
        <v>#N/A</v>
      </c>
      <c r="J453" s="167" t="e">
        <f>VLOOKUP($A$1,'GLOBAL INVOICE REGISTER'!$C453:$P937,10,FALSE)</f>
        <v>#N/A</v>
      </c>
      <c r="K453" s="167" t="e">
        <f>VLOOKUP($A$1,'GLOBAL INVOICE REGISTER'!$C453:$P937,11,FALSE)</f>
        <v>#N/A</v>
      </c>
      <c r="L453" s="167" t="e">
        <f>VLOOKUP($A$1,'GLOBAL INVOICE REGISTER'!$C453:$P937,12,FALSE)</f>
        <v>#N/A</v>
      </c>
      <c r="M453" s="167" t="e">
        <f>VLOOKUP($A$1,'GLOBAL INVOICE REGISTER'!$C453:$P937,13,FALSE)</f>
        <v>#N/A</v>
      </c>
      <c r="N453" s="168" t="e">
        <f>VLOOKUP($A$1,'GLOBAL INVOICE REGISTER'!$C453:$P937,14,FALSE)</f>
        <v>#N/A</v>
      </c>
      <c r="O453" t="e">
        <f>VLOOKUP($A$1,'GLOBAL INVOICE REGISTER'!$C453:$Q937,15,FALSE)</f>
        <v>#N/A</v>
      </c>
    </row>
    <row r="454" spans="1:15" x14ac:dyDescent="0.35">
      <c r="A454" t="e">
        <f>VLOOKUP($A$1,'GLOBAL INVOICE REGISTER'!C454:P938,1,FALSE)</f>
        <v>#N/A</v>
      </c>
      <c r="B454" t="e">
        <f>VLOOKUP($A$1,'GLOBAL INVOICE REGISTER'!C454:P938,2,FALSE)</f>
        <v>#N/A</v>
      </c>
      <c r="C454" t="e">
        <f>VLOOKUP($A$1,'GLOBAL INVOICE REGISTER'!$C454:$P938,3,FALSE)</f>
        <v>#N/A</v>
      </c>
      <c r="D454" s="167" t="e">
        <f>VLOOKUP($A$1,'GLOBAL INVOICE REGISTER'!$C454:$P938,4,FALSE)</f>
        <v>#N/A</v>
      </c>
      <c r="E454" s="168" t="e">
        <f>VLOOKUP($A$1,'GLOBAL INVOICE REGISTER'!$C454:$P938,5,FALSE)</f>
        <v>#N/A</v>
      </c>
      <c r="F454" s="168" t="e">
        <f>VLOOKUP($A$1,'GLOBAL INVOICE REGISTER'!$C454:$P938,6,FALSE)</f>
        <v>#N/A</v>
      </c>
      <c r="G454" t="e">
        <f>VLOOKUP($A$1,'GLOBAL INVOICE REGISTER'!$C454:$P938,7,FALSE)</f>
        <v>#N/A</v>
      </c>
      <c r="H454" s="168" t="e">
        <f>VLOOKUP($A$1,'GLOBAL INVOICE REGISTER'!$C454:$P938,8,FALSE)</f>
        <v>#N/A</v>
      </c>
      <c r="I454" t="e">
        <f>VLOOKUP($A$1,'GLOBAL INVOICE REGISTER'!$C454:$P938,9,FALSE)</f>
        <v>#N/A</v>
      </c>
      <c r="J454" s="167" t="e">
        <f>VLOOKUP($A$1,'GLOBAL INVOICE REGISTER'!$C454:$P938,10,FALSE)</f>
        <v>#N/A</v>
      </c>
      <c r="K454" s="167" t="e">
        <f>VLOOKUP($A$1,'GLOBAL INVOICE REGISTER'!$C454:$P938,11,FALSE)</f>
        <v>#N/A</v>
      </c>
      <c r="L454" s="167" t="e">
        <f>VLOOKUP($A$1,'GLOBAL INVOICE REGISTER'!$C454:$P938,12,FALSE)</f>
        <v>#N/A</v>
      </c>
      <c r="M454" s="167" t="e">
        <f>VLOOKUP($A$1,'GLOBAL INVOICE REGISTER'!$C454:$P938,13,FALSE)</f>
        <v>#N/A</v>
      </c>
      <c r="N454" s="168" t="e">
        <f>VLOOKUP($A$1,'GLOBAL INVOICE REGISTER'!$C454:$P938,14,FALSE)</f>
        <v>#N/A</v>
      </c>
      <c r="O454" t="e">
        <f>VLOOKUP($A$1,'GLOBAL INVOICE REGISTER'!$C454:$Q938,15,FALSE)</f>
        <v>#N/A</v>
      </c>
    </row>
    <row r="455" spans="1:15" x14ac:dyDescent="0.35">
      <c r="A455" t="e">
        <f>VLOOKUP($A$1,'GLOBAL INVOICE REGISTER'!C455:P939,1,FALSE)</f>
        <v>#N/A</v>
      </c>
      <c r="B455" t="e">
        <f>VLOOKUP($A$1,'GLOBAL INVOICE REGISTER'!C455:P939,2,FALSE)</f>
        <v>#N/A</v>
      </c>
      <c r="C455" t="e">
        <f>VLOOKUP($A$1,'GLOBAL INVOICE REGISTER'!$C455:$P939,3,FALSE)</f>
        <v>#N/A</v>
      </c>
      <c r="D455" s="167" t="e">
        <f>VLOOKUP($A$1,'GLOBAL INVOICE REGISTER'!$C455:$P939,4,FALSE)</f>
        <v>#N/A</v>
      </c>
      <c r="E455" s="168" t="e">
        <f>VLOOKUP($A$1,'GLOBAL INVOICE REGISTER'!$C455:$P939,5,FALSE)</f>
        <v>#N/A</v>
      </c>
      <c r="F455" s="168" t="e">
        <f>VLOOKUP($A$1,'GLOBAL INVOICE REGISTER'!$C455:$P939,6,FALSE)</f>
        <v>#N/A</v>
      </c>
      <c r="G455" t="e">
        <f>VLOOKUP($A$1,'GLOBAL INVOICE REGISTER'!$C455:$P939,7,FALSE)</f>
        <v>#N/A</v>
      </c>
      <c r="H455" s="168" t="e">
        <f>VLOOKUP($A$1,'GLOBAL INVOICE REGISTER'!$C455:$P939,8,FALSE)</f>
        <v>#N/A</v>
      </c>
      <c r="I455" t="e">
        <f>VLOOKUP($A$1,'GLOBAL INVOICE REGISTER'!$C455:$P939,9,FALSE)</f>
        <v>#N/A</v>
      </c>
      <c r="J455" s="167" t="e">
        <f>VLOOKUP($A$1,'GLOBAL INVOICE REGISTER'!$C455:$P939,10,FALSE)</f>
        <v>#N/A</v>
      </c>
      <c r="K455" s="167" t="e">
        <f>VLOOKUP($A$1,'GLOBAL INVOICE REGISTER'!$C455:$P939,11,FALSE)</f>
        <v>#N/A</v>
      </c>
      <c r="L455" s="167" t="e">
        <f>VLOOKUP($A$1,'GLOBAL INVOICE REGISTER'!$C455:$P939,12,FALSE)</f>
        <v>#N/A</v>
      </c>
      <c r="M455" s="167" t="e">
        <f>VLOOKUP($A$1,'GLOBAL INVOICE REGISTER'!$C455:$P939,13,FALSE)</f>
        <v>#N/A</v>
      </c>
      <c r="N455" s="168" t="e">
        <f>VLOOKUP($A$1,'GLOBAL INVOICE REGISTER'!$C455:$P939,14,FALSE)</f>
        <v>#N/A</v>
      </c>
      <c r="O455" t="e">
        <f>VLOOKUP($A$1,'GLOBAL INVOICE REGISTER'!$C455:$Q939,15,FALSE)</f>
        <v>#N/A</v>
      </c>
    </row>
    <row r="456" spans="1:15" x14ac:dyDescent="0.35">
      <c r="A456" t="e">
        <f>VLOOKUP($A$1,'GLOBAL INVOICE REGISTER'!C456:P940,1,FALSE)</f>
        <v>#N/A</v>
      </c>
      <c r="B456" t="e">
        <f>VLOOKUP($A$1,'GLOBAL INVOICE REGISTER'!C456:P940,2,FALSE)</f>
        <v>#N/A</v>
      </c>
      <c r="C456" t="e">
        <f>VLOOKUP($A$1,'GLOBAL INVOICE REGISTER'!$C456:$P940,3,FALSE)</f>
        <v>#N/A</v>
      </c>
      <c r="D456" s="167" t="e">
        <f>VLOOKUP($A$1,'GLOBAL INVOICE REGISTER'!$C456:$P940,4,FALSE)</f>
        <v>#N/A</v>
      </c>
      <c r="E456" s="168" t="e">
        <f>VLOOKUP($A$1,'GLOBAL INVOICE REGISTER'!$C456:$P940,5,FALSE)</f>
        <v>#N/A</v>
      </c>
      <c r="F456" s="168" t="e">
        <f>VLOOKUP($A$1,'GLOBAL INVOICE REGISTER'!$C456:$P940,6,FALSE)</f>
        <v>#N/A</v>
      </c>
      <c r="G456" t="e">
        <f>VLOOKUP($A$1,'GLOBAL INVOICE REGISTER'!$C456:$P940,7,FALSE)</f>
        <v>#N/A</v>
      </c>
      <c r="H456" s="168" t="e">
        <f>VLOOKUP($A$1,'GLOBAL INVOICE REGISTER'!$C456:$P940,8,FALSE)</f>
        <v>#N/A</v>
      </c>
      <c r="I456" t="e">
        <f>VLOOKUP($A$1,'GLOBAL INVOICE REGISTER'!$C456:$P940,9,FALSE)</f>
        <v>#N/A</v>
      </c>
      <c r="J456" s="167" t="e">
        <f>VLOOKUP($A$1,'GLOBAL INVOICE REGISTER'!$C456:$P940,10,FALSE)</f>
        <v>#N/A</v>
      </c>
      <c r="K456" s="167" t="e">
        <f>VLOOKUP($A$1,'GLOBAL INVOICE REGISTER'!$C456:$P940,11,FALSE)</f>
        <v>#N/A</v>
      </c>
      <c r="L456" s="167" t="e">
        <f>VLOOKUP($A$1,'GLOBAL INVOICE REGISTER'!$C456:$P940,12,FALSE)</f>
        <v>#N/A</v>
      </c>
      <c r="M456" s="167" t="e">
        <f>VLOOKUP($A$1,'GLOBAL INVOICE REGISTER'!$C456:$P940,13,FALSE)</f>
        <v>#N/A</v>
      </c>
      <c r="N456" s="168" t="e">
        <f>VLOOKUP($A$1,'GLOBAL INVOICE REGISTER'!$C456:$P940,14,FALSE)</f>
        <v>#N/A</v>
      </c>
      <c r="O456" t="e">
        <f>VLOOKUP($A$1,'GLOBAL INVOICE REGISTER'!$C456:$Q940,15,FALSE)</f>
        <v>#N/A</v>
      </c>
    </row>
    <row r="457" spans="1:15" x14ac:dyDescent="0.35">
      <c r="A457" t="e">
        <f>VLOOKUP($A$1,'GLOBAL INVOICE REGISTER'!C457:P941,1,FALSE)</f>
        <v>#N/A</v>
      </c>
      <c r="B457" t="e">
        <f>VLOOKUP($A$1,'GLOBAL INVOICE REGISTER'!C457:P941,2,FALSE)</f>
        <v>#N/A</v>
      </c>
      <c r="C457" t="e">
        <f>VLOOKUP($A$1,'GLOBAL INVOICE REGISTER'!$C457:$P941,3,FALSE)</f>
        <v>#N/A</v>
      </c>
      <c r="D457" s="167" t="e">
        <f>VLOOKUP($A$1,'GLOBAL INVOICE REGISTER'!$C457:$P941,4,FALSE)</f>
        <v>#N/A</v>
      </c>
      <c r="E457" s="168" t="e">
        <f>VLOOKUP($A$1,'GLOBAL INVOICE REGISTER'!$C457:$P941,5,FALSE)</f>
        <v>#N/A</v>
      </c>
      <c r="F457" s="168" t="e">
        <f>VLOOKUP($A$1,'GLOBAL INVOICE REGISTER'!$C457:$P941,6,FALSE)</f>
        <v>#N/A</v>
      </c>
      <c r="G457" t="e">
        <f>VLOOKUP($A$1,'GLOBAL INVOICE REGISTER'!$C457:$P941,7,FALSE)</f>
        <v>#N/A</v>
      </c>
      <c r="H457" s="168" t="e">
        <f>VLOOKUP($A$1,'GLOBAL INVOICE REGISTER'!$C457:$P941,8,FALSE)</f>
        <v>#N/A</v>
      </c>
      <c r="I457" t="e">
        <f>VLOOKUP($A$1,'GLOBAL INVOICE REGISTER'!$C457:$P941,9,FALSE)</f>
        <v>#N/A</v>
      </c>
      <c r="J457" s="167" t="e">
        <f>VLOOKUP($A$1,'GLOBAL INVOICE REGISTER'!$C457:$P941,10,FALSE)</f>
        <v>#N/A</v>
      </c>
      <c r="K457" s="167" t="e">
        <f>VLOOKUP($A$1,'GLOBAL INVOICE REGISTER'!$C457:$P941,11,FALSE)</f>
        <v>#N/A</v>
      </c>
      <c r="L457" s="167" t="e">
        <f>VLOOKUP($A$1,'GLOBAL INVOICE REGISTER'!$C457:$P941,12,FALSE)</f>
        <v>#N/A</v>
      </c>
      <c r="M457" s="167" t="e">
        <f>VLOOKUP($A$1,'GLOBAL INVOICE REGISTER'!$C457:$P941,13,FALSE)</f>
        <v>#N/A</v>
      </c>
      <c r="N457" s="168" t="e">
        <f>VLOOKUP($A$1,'GLOBAL INVOICE REGISTER'!$C457:$P941,14,FALSE)</f>
        <v>#N/A</v>
      </c>
      <c r="O457" t="e">
        <f>VLOOKUP($A$1,'GLOBAL INVOICE REGISTER'!$C457:$Q941,15,FALSE)</f>
        <v>#N/A</v>
      </c>
    </row>
    <row r="458" spans="1:15" x14ac:dyDescent="0.35">
      <c r="A458" t="e">
        <f>VLOOKUP($A$1,'GLOBAL INVOICE REGISTER'!C458:P942,1,FALSE)</f>
        <v>#N/A</v>
      </c>
      <c r="B458" t="e">
        <f>VLOOKUP($A$1,'GLOBAL INVOICE REGISTER'!C458:P942,2,FALSE)</f>
        <v>#N/A</v>
      </c>
      <c r="C458" t="e">
        <f>VLOOKUP($A$1,'GLOBAL INVOICE REGISTER'!$C458:$P942,3,FALSE)</f>
        <v>#N/A</v>
      </c>
      <c r="D458" s="167" t="e">
        <f>VLOOKUP($A$1,'GLOBAL INVOICE REGISTER'!$C458:$P942,4,FALSE)</f>
        <v>#N/A</v>
      </c>
      <c r="E458" s="168" t="e">
        <f>VLOOKUP($A$1,'GLOBAL INVOICE REGISTER'!$C458:$P942,5,FALSE)</f>
        <v>#N/A</v>
      </c>
      <c r="F458" s="168" t="e">
        <f>VLOOKUP($A$1,'GLOBAL INVOICE REGISTER'!$C458:$P942,6,FALSE)</f>
        <v>#N/A</v>
      </c>
      <c r="G458" t="e">
        <f>VLOOKUP($A$1,'GLOBAL INVOICE REGISTER'!$C458:$P942,7,FALSE)</f>
        <v>#N/A</v>
      </c>
      <c r="H458" s="168" t="e">
        <f>VLOOKUP($A$1,'GLOBAL INVOICE REGISTER'!$C458:$P942,8,FALSE)</f>
        <v>#N/A</v>
      </c>
      <c r="I458" t="e">
        <f>VLOOKUP($A$1,'GLOBAL INVOICE REGISTER'!$C458:$P942,9,FALSE)</f>
        <v>#N/A</v>
      </c>
      <c r="J458" s="167" t="e">
        <f>VLOOKUP($A$1,'GLOBAL INVOICE REGISTER'!$C458:$P942,10,FALSE)</f>
        <v>#N/A</v>
      </c>
      <c r="K458" s="167" t="e">
        <f>VLOOKUP($A$1,'GLOBAL INVOICE REGISTER'!$C458:$P942,11,FALSE)</f>
        <v>#N/A</v>
      </c>
      <c r="L458" s="167" t="e">
        <f>VLOOKUP($A$1,'GLOBAL INVOICE REGISTER'!$C458:$P942,12,FALSE)</f>
        <v>#N/A</v>
      </c>
      <c r="M458" s="167" t="e">
        <f>VLOOKUP($A$1,'GLOBAL INVOICE REGISTER'!$C458:$P942,13,FALSE)</f>
        <v>#N/A</v>
      </c>
      <c r="N458" s="168" t="e">
        <f>VLOOKUP($A$1,'GLOBAL INVOICE REGISTER'!$C458:$P942,14,FALSE)</f>
        <v>#N/A</v>
      </c>
      <c r="O458" t="e">
        <f>VLOOKUP($A$1,'GLOBAL INVOICE REGISTER'!$C458:$Q942,15,FALSE)</f>
        <v>#N/A</v>
      </c>
    </row>
    <row r="459" spans="1:15" x14ac:dyDescent="0.35">
      <c r="A459" t="e">
        <f>VLOOKUP($A$1,'GLOBAL INVOICE REGISTER'!C459:P943,1,FALSE)</f>
        <v>#N/A</v>
      </c>
      <c r="B459" t="e">
        <f>VLOOKUP($A$1,'GLOBAL INVOICE REGISTER'!C459:P943,2,FALSE)</f>
        <v>#N/A</v>
      </c>
      <c r="C459" t="e">
        <f>VLOOKUP($A$1,'GLOBAL INVOICE REGISTER'!$C459:$P943,3,FALSE)</f>
        <v>#N/A</v>
      </c>
      <c r="D459" s="167" t="e">
        <f>VLOOKUP($A$1,'GLOBAL INVOICE REGISTER'!$C459:$P943,4,FALSE)</f>
        <v>#N/A</v>
      </c>
      <c r="E459" s="168" t="e">
        <f>VLOOKUP($A$1,'GLOBAL INVOICE REGISTER'!$C459:$P943,5,FALSE)</f>
        <v>#N/A</v>
      </c>
      <c r="F459" s="168" t="e">
        <f>VLOOKUP($A$1,'GLOBAL INVOICE REGISTER'!$C459:$P943,6,FALSE)</f>
        <v>#N/A</v>
      </c>
      <c r="G459" t="e">
        <f>VLOOKUP($A$1,'GLOBAL INVOICE REGISTER'!$C459:$P943,7,FALSE)</f>
        <v>#N/A</v>
      </c>
      <c r="H459" s="168" t="e">
        <f>VLOOKUP($A$1,'GLOBAL INVOICE REGISTER'!$C459:$P943,8,FALSE)</f>
        <v>#N/A</v>
      </c>
      <c r="I459" t="e">
        <f>VLOOKUP($A$1,'GLOBAL INVOICE REGISTER'!$C459:$P943,9,FALSE)</f>
        <v>#N/A</v>
      </c>
      <c r="J459" s="167" t="e">
        <f>VLOOKUP($A$1,'GLOBAL INVOICE REGISTER'!$C459:$P943,10,FALSE)</f>
        <v>#N/A</v>
      </c>
      <c r="K459" s="167" t="e">
        <f>VLOOKUP($A$1,'GLOBAL INVOICE REGISTER'!$C459:$P943,11,FALSE)</f>
        <v>#N/A</v>
      </c>
      <c r="L459" s="167" t="e">
        <f>VLOOKUP($A$1,'GLOBAL INVOICE REGISTER'!$C459:$P943,12,FALSE)</f>
        <v>#N/A</v>
      </c>
      <c r="M459" s="167" t="e">
        <f>VLOOKUP($A$1,'GLOBAL INVOICE REGISTER'!$C459:$P943,13,FALSE)</f>
        <v>#N/A</v>
      </c>
      <c r="N459" s="168" t="e">
        <f>VLOOKUP($A$1,'GLOBAL INVOICE REGISTER'!$C459:$P943,14,FALSE)</f>
        <v>#N/A</v>
      </c>
      <c r="O459" t="e">
        <f>VLOOKUP($A$1,'GLOBAL INVOICE REGISTER'!$C459:$Q943,15,FALSE)</f>
        <v>#N/A</v>
      </c>
    </row>
    <row r="460" spans="1:15" x14ac:dyDescent="0.35">
      <c r="A460" t="e">
        <f>VLOOKUP($A$1,'GLOBAL INVOICE REGISTER'!C460:P944,1,FALSE)</f>
        <v>#N/A</v>
      </c>
      <c r="B460" t="e">
        <f>VLOOKUP($A$1,'GLOBAL INVOICE REGISTER'!C460:P944,2,FALSE)</f>
        <v>#N/A</v>
      </c>
      <c r="C460" t="e">
        <f>VLOOKUP($A$1,'GLOBAL INVOICE REGISTER'!$C460:$P944,3,FALSE)</f>
        <v>#N/A</v>
      </c>
      <c r="D460" s="167" t="e">
        <f>VLOOKUP($A$1,'GLOBAL INVOICE REGISTER'!$C460:$P944,4,FALSE)</f>
        <v>#N/A</v>
      </c>
      <c r="E460" s="168" t="e">
        <f>VLOOKUP($A$1,'GLOBAL INVOICE REGISTER'!$C460:$P944,5,FALSE)</f>
        <v>#N/A</v>
      </c>
      <c r="F460" s="168" t="e">
        <f>VLOOKUP($A$1,'GLOBAL INVOICE REGISTER'!$C460:$P944,6,FALSE)</f>
        <v>#N/A</v>
      </c>
      <c r="G460" t="e">
        <f>VLOOKUP($A$1,'GLOBAL INVOICE REGISTER'!$C460:$P944,7,FALSE)</f>
        <v>#N/A</v>
      </c>
      <c r="H460" s="168" t="e">
        <f>VLOOKUP($A$1,'GLOBAL INVOICE REGISTER'!$C460:$P944,8,FALSE)</f>
        <v>#N/A</v>
      </c>
      <c r="I460" t="e">
        <f>VLOOKUP($A$1,'GLOBAL INVOICE REGISTER'!$C460:$P944,9,FALSE)</f>
        <v>#N/A</v>
      </c>
      <c r="J460" s="167" t="e">
        <f>VLOOKUP($A$1,'GLOBAL INVOICE REGISTER'!$C460:$P944,10,FALSE)</f>
        <v>#N/A</v>
      </c>
      <c r="K460" s="167" t="e">
        <f>VLOOKUP($A$1,'GLOBAL INVOICE REGISTER'!$C460:$P944,11,FALSE)</f>
        <v>#N/A</v>
      </c>
      <c r="L460" s="167" t="e">
        <f>VLOOKUP($A$1,'GLOBAL INVOICE REGISTER'!$C460:$P944,12,FALSE)</f>
        <v>#N/A</v>
      </c>
      <c r="M460" s="167" t="e">
        <f>VLOOKUP($A$1,'GLOBAL INVOICE REGISTER'!$C460:$P944,13,FALSE)</f>
        <v>#N/A</v>
      </c>
      <c r="N460" s="168" t="e">
        <f>VLOOKUP($A$1,'GLOBAL INVOICE REGISTER'!$C460:$P944,14,FALSE)</f>
        <v>#N/A</v>
      </c>
      <c r="O460" t="e">
        <f>VLOOKUP($A$1,'GLOBAL INVOICE REGISTER'!$C460:$Q944,15,FALSE)</f>
        <v>#N/A</v>
      </c>
    </row>
    <row r="461" spans="1:15" x14ac:dyDescent="0.35">
      <c r="A461" t="e">
        <f>VLOOKUP($A$1,'GLOBAL INVOICE REGISTER'!C461:P945,1,FALSE)</f>
        <v>#N/A</v>
      </c>
      <c r="B461" t="e">
        <f>VLOOKUP($A$1,'GLOBAL INVOICE REGISTER'!C461:P945,2,FALSE)</f>
        <v>#N/A</v>
      </c>
      <c r="C461" t="e">
        <f>VLOOKUP($A$1,'GLOBAL INVOICE REGISTER'!$C461:$P945,3,FALSE)</f>
        <v>#N/A</v>
      </c>
      <c r="D461" s="167" t="e">
        <f>VLOOKUP($A$1,'GLOBAL INVOICE REGISTER'!$C461:$P945,4,FALSE)</f>
        <v>#N/A</v>
      </c>
      <c r="E461" s="168" t="e">
        <f>VLOOKUP($A$1,'GLOBAL INVOICE REGISTER'!$C461:$P945,5,FALSE)</f>
        <v>#N/A</v>
      </c>
      <c r="F461" s="168" t="e">
        <f>VLOOKUP($A$1,'GLOBAL INVOICE REGISTER'!$C461:$P945,6,FALSE)</f>
        <v>#N/A</v>
      </c>
      <c r="G461" t="e">
        <f>VLOOKUP($A$1,'GLOBAL INVOICE REGISTER'!$C461:$P945,7,FALSE)</f>
        <v>#N/A</v>
      </c>
      <c r="H461" s="168" t="e">
        <f>VLOOKUP($A$1,'GLOBAL INVOICE REGISTER'!$C461:$P945,8,FALSE)</f>
        <v>#N/A</v>
      </c>
      <c r="I461" t="e">
        <f>VLOOKUP($A$1,'GLOBAL INVOICE REGISTER'!$C461:$P945,9,FALSE)</f>
        <v>#N/A</v>
      </c>
      <c r="J461" s="167" t="e">
        <f>VLOOKUP($A$1,'GLOBAL INVOICE REGISTER'!$C461:$P945,10,FALSE)</f>
        <v>#N/A</v>
      </c>
      <c r="K461" s="167" t="e">
        <f>VLOOKUP($A$1,'GLOBAL INVOICE REGISTER'!$C461:$P945,11,FALSE)</f>
        <v>#N/A</v>
      </c>
      <c r="L461" s="167" t="e">
        <f>VLOOKUP($A$1,'GLOBAL INVOICE REGISTER'!$C461:$P945,12,FALSE)</f>
        <v>#N/A</v>
      </c>
      <c r="M461" s="167" t="e">
        <f>VLOOKUP($A$1,'GLOBAL INVOICE REGISTER'!$C461:$P945,13,FALSE)</f>
        <v>#N/A</v>
      </c>
      <c r="N461" s="168" t="e">
        <f>VLOOKUP($A$1,'GLOBAL INVOICE REGISTER'!$C461:$P945,14,FALSE)</f>
        <v>#N/A</v>
      </c>
      <c r="O461" t="e">
        <f>VLOOKUP($A$1,'GLOBAL INVOICE REGISTER'!$C461:$Q945,15,FALSE)</f>
        <v>#N/A</v>
      </c>
    </row>
    <row r="462" spans="1:15" x14ac:dyDescent="0.35">
      <c r="A462" t="e">
        <f>VLOOKUP($A$1,'GLOBAL INVOICE REGISTER'!C462:P946,1,FALSE)</f>
        <v>#N/A</v>
      </c>
      <c r="B462" t="e">
        <f>VLOOKUP($A$1,'GLOBAL INVOICE REGISTER'!C462:P946,2,FALSE)</f>
        <v>#N/A</v>
      </c>
      <c r="C462" t="e">
        <f>VLOOKUP($A$1,'GLOBAL INVOICE REGISTER'!$C462:$P946,3,FALSE)</f>
        <v>#N/A</v>
      </c>
      <c r="D462" s="167" t="e">
        <f>VLOOKUP($A$1,'GLOBAL INVOICE REGISTER'!$C462:$P946,4,FALSE)</f>
        <v>#N/A</v>
      </c>
      <c r="E462" s="168" t="e">
        <f>VLOOKUP($A$1,'GLOBAL INVOICE REGISTER'!$C462:$P946,5,FALSE)</f>
        <v>#N/A</v>
      </c>
      <c r="F462" s="168" t="e">
        <f>VLOOKUP($A$1,'GLOBAL INVOICE REGISTER'!$C462:$P946,6,FALSE)</f>
        <v>#N/A</v>
      </c>
      <c r="G462" t="e">
        <f>VLOOKUP($A$1,'GLOBAL INVOICE REGISTER'!$C462:$P946,7,FALSE)</f>
        <v>#N/A</v>
      </c>
      <c r="H462" s="168" t="e">
        <f>VLOOKUP($A$1,'GLOBAL INVOICE REGISTER'!$C462:$P946,8,FALSE)</f>
        <v>#N/A</v>
      </c>
      <c r="I462" t="e">
        <f>VLOOKUP($A$1,'GLOBAL INVOICE REGISTER'!$C462:$P946,9,FALSE)</f>
        <v>#N/A</v>
      </c>
      <c r="J462" s="167" t="e">
        <f>VLOOKUP($A$1,'GLOBAL INVOICE REGISTER'!$C462:$P946,10,FALSE)</f>
        <v>#N/A</v>
      </c>
      <c r="K462" s="167" t="e">
        <f>VLOOKUP($A$1,'GLOBAL INVOICE REGISTER'!$C462:$P946,11,FALSE)</f>
        <v>#N/A</v>
      </c>
      <c r="L462" s="167" t="e">
        <f>VLOOKUP($A$1,'GLOBAL INVOICE REGISTER'!$C462:$P946,12,FALSE)</f>
        <v>#N/A</v>
      </c>
      <c r="M462" s="167" t="e">
        <f>VLOOKUP($A$1,'GLOBAL INVOICE REGISTER'!$C462:$P946,13,FALSE)</f>
        <v>#N/A</v>
      </c>
      <c r="N462" s="168" t="e">
        <f>VLOOKUP($A$1,'GLOBAL INVOICE REGISTER'!$C462:$P946,14,FALSE)</f>
        <v>#N/A</v>
      </c>
      <c r="O462" t="e">
        <f>VLOOKUP($A$1,'GLOBAL INVOICE REGISTER'!$C462:$Q946,15,FALSE)</f>
        <v>#N/A</v>
      </c>
    </row>
    <row r="463" spans="1:15" x14ac:dyDescent="0.35">
      <c r="A463" t="e">
        <f>VLOOKUP($A$1,'GLOBAL INVOICE REGISTER'!C463:P947,1,FALSE)</f>
        <v>#N/A</v>
      </c>
      <c r="B463" t="e">
        <f>VLOOKUP($A$1,'GLOBAL INVOICE REGISTER'!C463:P947,2,FALSE)</f>
        <v>#N/A</v>
      </c>
      <c r="C463" t="e">
        <f>VLOOKUP($A$1,'GLOBAL INVOICE REGISTER'!$C463:$P947,3,FALSE)</f>
        <v>#N/A</v>
      </c>
      <c r="D463" s="167" t="e">
        <f>VLOOKUP($A$1,'GLOBAL INVOICE REGISTER'!$C463:$P947,4,FALSE)</f>
        <v>#N/A</v>
      </c>
      <c r="E463" s="168" t="e">
        <f>VLOOKUP($A$1,'GLOBAL INVOICE REGISTER'!$C463:$P947,5,FALSE)</f>
        <v>#N/A</v>
      </c>
      <c r="F463" s="168" t="e">
        <f>VLOOKUP($A$1,'GLOBAL INVOICE REGISTER'!$C463:$P947,6,FALSE)</f>
        <v>#N/A</v>
      </c>
      <c r="G463" t="e">
        <f>VLOOKUP($A$1,'GLOBAL INVOICE REGISTER'!$C463:$P947,7,FALSE)</f>
        <v>#N/A</v>
      </c>
      <c r="H463" s="168" t="e">
        <f>VLOOKUP($A$1,'GLOBAL INVOICE REGISTER'!$C463:$P947,8,FALSE)</f>
        <v>#N/A</v>
      </c>
      <c r="I463" t="e">
        <f>VLOOKUP($A$1,'GLOBAL INVOICE REGISTER'!$C463:$P947,9,FALSE)</f>
        <v>#N/A</v>
      </c>
      <c r="J463" s="167" t="e">
        <f>VLOOKUP($A$1,'GLOBAL INVOICE REGISTER'!$C463:$P947,10,FALSE)</f>
        <v>#N/A</v>
      </c>
      <c r="K463" s="167" t="e">
        <f>VLOOKUP($A$1,'GLOBAL INVOICE REGISTER'!$C463:$P947,11,FALSE)</f>
        <v>#N/A</v>
      </c>
      <c r="L463" s="167" t="e">
        <f>VLOOKUP($A$1,'GLOBAL INVOICE REGISTER'!$C463:$P947,12,FALSE)</f>
        <v>#N/A</v>
      </c>
      <c r="M463" s="167" t="e">
        <f>VLOOKUP($A$1,'GLOBAL INVOICE REGISTER'!$C463:$P947,13,FALSE)</f>
        <v>#N/A</v>
      </c>
      <c r="N463" s="168" t="e">
        <f>VLOOKUP($A$1,'GLOBAL INVOICE REGISTER'!$C463:$P947,14,FALSE)</f>
        <v>#N/A</v>
      </c>
      <c r="O463" t="e">
        <f>VLOOKUP($A$1,'GLOBAL INVOICE REGISTER'!$C463:$Q947,15,FALSE)</f>
        <v>#N/A</v>
      </c>
    </row>
    <row r="464" spans="1:15" x14ac:dyDescent="0.35">
      <c r="A464" t="e">
        <f>VLOOKUP($A$1,'GLOBAL INVOICE REGISTER'!C464:P948,1,FALSE)</f>
        <v>#N/A</v>
      </c>
      <c r="B464" t="e">
        <f>VLOOKUP($A$1,'GLOBAL INVOICE REGISTER'!C464:P948,2,FALSE)</f>
        <v>#N/A</v>
      </c>
      <c r="C464" t="e">
        <f>VLOOKUP($A$1,'GLOBAL INVOICE REGISTER'!$C464:$P948,3,FALSE)</f>
        <v>#N/A</v>
      </c>
      <c r="D464" s="167" t="e">
        <f>VLOOKUP($A$1,'GLOBAL INVOICE REGISTER'!$C464:$P948,4,FALSE)</f>
        <v>#N/A</v>
      </c>
      <c r="E464" s="168" t="e">
        <f>VLOOKUP($A$1,'GLOBAL INVOICE REGISTER'!$C464:$P948,5,FALSE)</f>
        <v>#N/A</v>
      </c>
      <c r="F464" s="168" t="e">
        <f>VLOOKUP($A$1,'GLOBAL INVOICE REGISTER'!$C464:$P948,6,FALSE)</f>
        <v>#N/A</v>
      </c>
      <c r="G464" t="e">
        <f>VLOOKUP($A$1,'GLOBAL INVOICE REGISTER'!$C464:$P948,7,FALSE)</f>
        <v>#N/A</v>
      </c>
      <c r="H464" s="168" t="e">
        <f>VLOOKUP($A$1,'GLOBAL INVOICE REGISTER'!$C464:$P948,8,FALSE)</f>
        <v>#N/A</v>
      </c>
      <c r="I464" t="e">
        <f>VLOOKUP($A$1,'GLOBAL INVOICE REGISTER'!$C464:$P948,9,FALSE)</f>
        <v>#N/A</v>
      </c>
      <c r="J464" s="167" t="e">
        <f>VLOOKUP($A$1,'GLOBAL INVOICE REGISTER'!$C464:$P948,10,FALSE)</f>
        <v>#N/A</v>
      </c>
      <c r="K464" s="167" t="e">
        <f>VLOOKUP($A$1,'GLOBAL INVOICE REGISTER'!$C464:$P948,11,FALSE)</f>
        <v>#N/A</v>
      </c>
      <c r="L464" s="167" t="e">
        <f>VLOOKUP($A$1,'GLOBAL INVOICE REGISTER'!$C464:$P948,12,FALSE)</f>
        <v>#N/A</v>
      </c>
      <c r="M464" s="167" t="e">
        <f>VLOOKUP($A$1,'GLOBAL INVOICE REGISTER'!$C464:$P948,13,FALSE)</f>
        <v>#N/A</v>
      </c>
      <c r="N464" s="168" t="e">
        <f>VLOOKUP($A$1,'GLOBAL INVOICE REGISTER'!$C464:$P948,14,FALSE)</f>
        <v>#N/A</v>
      </c>
      <c r="O464" t="e">
        <f>VLOOKUP($A$1,'GLOBAL INVOICE REGISTER'!$C464:$Q948,15,FALSE)</f>
        <v>#N/A</v>
      </c>
    </row>
    <row r="465" spans="1:15" x14ac:dyDescent="0.35">
      <c r="A465" t="e">
        <f>VLOOKUP($A$1,'GLOBAL INVOICE REGISTER'!C465:P949,1,FALSE)</f>
        <v>#N/A</v>
      </c>
      <c r="B465" t="e">
        <f>VLOOKUP($A$1,'GLOBAL INVOICE REGISTER'!C465:P949,2,FALSE)</f>
        <v>#N/A</v>
      </c>
      <c r="C465" t="e">
        <f>VLOOKUP($A$1,'GLOBAL INVOICE REGISTER'!$C465:$P949,3,FALSE)</f>
        <v>#N/A</v>
      </c>
      <c r="D465" s="167" t="e">
        <f>VLOOKUP($A$1,'GLOBAL INVOICE REGISTER'!$C465:$P949,4,FALSE)</f>
        <v>#N/A</v>
      </c>
      <c r="E465" s="168" t="e">
        <f>VLOOKUP($A$1,'GLOBAL INVOICE REGISTER'!$C465:$P949,5,FALSE)</f>
        <v>#N/A</v>
      </c>
      <c r="F465" s="168" t="e">
        <f>VLOOKUP($A$1,'GLOBAL INVOICE REGISTER'!$C465:$P949,6,FALSE)</f>
        <v>#N/A</v>
      </c>
      <c r="G465" t="e">
        <f>VLOOKUP($A$1,'GLOBAL INVOICE REGISTER'!$C465:$P949,7,FALSE)</f>
        <v>#N/A</v>
      </c>
      <c r="H465" s="168" t="e">
        <f>VLOOKUP($A$1,'GLOBAL INVOICE REGISTER'!$C465:$P949,8,FALSE)</f>
        <v>#N/A</v>
      </c>
      <c r="I465" t="e">
        <f>VLOOKUP($A$1,'GLOBAL INVOICE REGISTER'!$C465:$P949,9,FALSE)</f>
        <v>#N/A</v>
      </c>
      <c r="J465" s="167" t="e">
        <f>VLOOKUP($A$1,'GLOBAL INVOICE REGISTER'!$C465:$P949,10,FALSE)</f>
        <v>#N/A</v>
      </c>
      <c r="K465" s="167" t="e">
        <f>VLOOKUP($A$1,'GLOBAL INVOICE REGISTER'!$C465:$P949,11,FALSE)</f>
        <v>#N/A</v>
      </c>
      <c r="L465" s="167" t="e">
        <f>VLOOKUP($A$1,'GLOBAL INVOICE REGISTER'!$C465:$P949,12,FALSE)</f>
        <v>#N/A</v>
      </c>
      <c r="M465" s="167" t="e">
        <f>VLOOKUP($A$1,'GLOBAL INVOICE REGISTER'!$C465:$P949,13,FALSE)</f>
        <v>#N/A</v>
      </c>
      <c r="N465" s="168" t="e">
        <f>VLOOKUP($A$1,'GLOBAL INVOICE REGISTER'!$C465:$P949,14,FALSE)</f>
        <v>#N/A</v>
      </c>
      <c r="O465" t="e">
        <f>VLOOKUP($A$1,'GLOBAL INVOICE REGISTER'!$C465:$Q949,15,FALSE)</f>
        <v>#N/A</v>
      </c>
    </row>
    <row r="466" spans="1:15" x14ac:dyDescent="0.35">
      <c r="A466" t="e">
        <f>VLOOKUP($A$1,'GLOBAL INVOICE REGISTER'!C466:P950,1,FALSE)</f>
        <v>#N/A</v>
      </c>
      <c r="B466" t="e">
        <f>VLOOKUP($A$1,'GLOBAL INVOICE REGISTER'!C466:P950,2,FALSE)</f>
        <v>#N/A</v>
      </c>
      <c r="C466" t="e">
        <f>VLOOKUP($A$1,'GLOBAL INVOICE REGISTER'!$C466:$P950,3,FALSE)</f>
        <v>#N/A</v>
      </c>
      <c r="D466" s="167" t="e">
        <f>VLOOKUP($A$1,'GLOBAL INVOICE REGISTER'!$C466:$P950,4,FALSE)</f>
        <v>#N/A</v>
      </c>
      <c r="E466" s="168" t="e">
        <f>VLOOKUP($A$1,'GLOBAL INVOICE REGISTER'!$C466:$P950,5,FALSE)</f>
        <v>#N/A</v>
      </c>
      <c r="F466" s="168" t="e">
        <f>VLOOKUP($A$1,'GLOBAL INVOICE REGISTER'!$C466:$P950,6,FALSE)</f>
        <v>#N/A</v>
      </c>
      <c r="G466" t="e">
        <f>VLOOKUP($A$1,'GLOBAL INVOICE REGISTER'!$C466:$P950,7,FALSE)</f>
        <v>#N/A</v>
      </c>
      <c r="H466" s="168" t="e">
        <f>VLOOKUP($A$1,'GLOBAL INVOICE REGISTER'!$C466:$P950,8,FALSE)</f>
        <v>#N/A</v>
      </c>
      <c r="I466" t="e">
        <f>VLOOKUP($A$1,'GLOBAL INVOICE REGISTER'!$C466:$P950,9,FALSE)</f>
        <v>#N/A</v>
      </c>
      <c r="J466" s="167" t="e">
        <f>VLOOKUP($A$1,'GLOBAL INVOICE REGISTER'!$C466:$P950,10,FALSE)</f>
        <v>#N/A</v>
      </c>
      <c r="K466" s="167" t="e">
        <f>VLOOKUP($A$1,'GLOBAL INVOICE REGISTER'!$C466:$P950,11,FALSE)</f>
        <v>#N/A</v>
      </c>
      <c r="L466" s="167" t="e">
        <f>VLOOKUP($A$1,'GLOBAL INVOICE REGISTER'!$C466:$P950,12,FALSE)</f>
        <v>#N/A</v>
      </c>
      <c r="M466" s="167" t="e">
        <f>VLOOKUP($A$1,'GLOBAL INVOICE REGISTER'!$C466:$P950,13,FALSE)</f>
        <v>#N/A</v>
      </c>
      <c r="N466" s="168" t="e">
        <f>VLOOKUP($A$1,'GLOBAL INVOICE REGISTER'!$C466:$P950,14,FALSE)</f>
        <v>#N/A</v>
      </c>
      <c r="O466" t="e">
        <f>VLOOKUP($A$1,'GLOBAL INVOICE REGISTER'!$C466:$Q950,15,FALSE)</f>
        <v>#N/A</v>
      </c>
    </row>
    <row r="467" spans="1:15" x14ac:dyDescent="0.35">
      <c r="A467" t="e">
        <f>VLOOKUP($A$1,'GLOBAL INVOICE REGISTER'!C467:P951,1,FALSE)</f>
        <v>#N/A</v>
      </c>
      <c r="B467" t="e">
        <f>VLOOKUP($A$1,'GLOBAL INVOICE REGISTER'!C467:P951,2,FALSE)</f>
        <v>#N/A</v>
      </c>
      <c r="C467" t="e">
        <f>VLOOKUP($A$1,'GLOBAL INVOICE REGISTER'!$C467:$P951,3,FALSE)</f>
        <v>#N/A</v>
      </c>
      <c r="D467" s="167" t="e">
        <f>VLOOKUP($A$1,'GLOBAL INVOICE REGISTER'!$C467:$P951,4,FALSE)</f>
        <v>#N/A</v>
      </c>
      <c r="E467" s="168" t="e">
        <f>VLOOKUP($A$1,'GLOBAL INVOICE REGISTER'!$C467:$P951,5,FALSE)</f>
        <v>#N/A</v>
      </c>
      <c r="F467" s="168" t="e">
        <f>VLOOKUP($A$1,'GLOBAL INVOICE REGISTER'!$C467:$P951,6,FALSE)</f>
        <v>#N/A</v>
      </c>
      <c r="G467" t="e">
        <f>VLOOKUP($A$1,'GLOBAL INVOICE REGISTER'!$C467:$P951,7,FALSE)</f>
        <v>#N/A</v>
      </c>
      <c r="H467" s="168" t="e">
        <f>VLOOKUP($A$1,'GLOBAL INVOICE REGISTER'!$C467:$P951,8,FALSE)</f>
        <v>#N/A</v>
      </c>
      <c r="I467" t="e">
        <f>VLOOKUP($A$1,'GLOBAL INVOICE REGISTER'!$C467:$P951,9,FALSE)</f>
        <v>#N/A</v>
      </c>
      <c r="J467" s="167" t="e">
        <f>VLOOKUP($A$1,'GLOBAL INVOICE REGISTER'!$C467:$P951,10,FALSE)</f>
        <v>#N/A</v>
      </c>
      <c r="K467" s="167" t="e">
        <f>VLOOKUP($A$1,'GLOBAL INVOICE REGISTER'!$C467:$P951,11,FALSE)</f>
        <v>#N/A</v>
      </c>
      <c r="L467" s="167" t="e">
        <f>VLOOKUP($A$1,'GLOBAL INVOICE REGISTER'!$C467:$P951,12,FALSE)</f>
        <v>#N/A</v>
      </c>
      <c r="M467" s="167" t="e">
        <f>VLOOKUP($A$1,'GLOBAL INVOICE REGISTER'!$C467:$P951,13,FALSE)</f>
        <v>#N/A</v>
      </c>
      <c r="N467" s="168" t="e">
        <f>VLOOKUP($A$1,'GLOBAL INVOICE REGISTER'!$C467:$P951,14,FALSE)</f>
        <v>#N/A</v>
      </c>
      <c r="O467" t="e">
        <f>VLOOKUP($A$1,'GLOBAL INVOICE REGISTER'!$C467:$Q951,15,FALSE)</f>
        <v>#N/A</v>
      </c>
    </row>
    <row r="468" spans="1:15" x14ac:dyDescent="0.35">
      <c r="A468" t="e">
        <f>VLOOKUP($A$1,'GLOBAL INVOICE REGISTER'!C468:P952,1,FALSE)</f>
        <v>#N/A</v>
      </c>
      <c r="B468" t="e">
        <f>VLOOKUP($A$1,'GLOBAL INVOICE REGISTER'!C468:P952,2,FALSE)</f>
        <v>#N/A</v>
      </c>
      <c r="C468" t="e">
        <f>VLOOKUP($A$1,'GLOBAL INVOICE REGISTER'!$C468:$P952,3,FALSE)</f>
        <v>#N/A</v>
      </c>
      <c r="D468" s="167" t="e">
        <f>VLOOKUP($A$1,'GLOBAL INVOICE REGISTER'!$C468:$P952,4,FALSE)</f>
        <v>#N/A</v>
      </c>
      <c r="E468" s="168" t="e">
        <f>VLOOKUP($A$1,'GLOBAL INVOICE REGISTER'!$C468:$P952,5,FALSE)</f>
        <v>#N/A</v>
      </c>
      <c r="F468" s="168" t="e">
        <f>VLOOKUP($A$1,'GLOBAL INVOICE REGISTER'!$C468:$P952,6,FALSE)</f>
        <v>#N/A</v>
      </c>
      <c r="G468" t="e">
        <f>VLOOKUP($A$1,'GLOBAL INVOICE REGISTER'!$C468:$P952,7,FALSE)</f>
        <v>#N/A</v>
      </c>
      <c r="H468" s="168" t="e">
        <f>VLOOKUP($A$1,'GLOBAL INVOICE REGISTER'!$C468:$P952,8,FALSE)</f>
        <v>#N/A</v>
      </c>
      <c r="I468" t="e">
        <f>VLOOKUP($A$1,'GLOBAL INVOICE REGISTER'!$C468:$P952,9,FALSE)</f>
        <v>#N/A</v>
      </c>
      <c r="J468" s="167" t="e">
        <f>VLOOKUP($A$1,'GLOBAL INVOICE REGISTER'!$C468:$P952,10,FALSE)</f>
        <v>#N/A</v>
      </c>
      <c r="K468" s="167" t="e">
        <f>VLOOKUP($A$1,'GLOBAL INVOICE REGISTER'!$C468:$P952,11,FALSE)</f>
        <v>#N/A</v>
      </c>
      <c r="L468" s="167" t="e">
        <f>VLOOKUP($A$1,'GLOBAL INVOICE REGISTER'!$C468:$P952,12,FALSE)</f>
        <v>#N/A</v>
      </c>
      <c r="M468" s="167" t="e">
        <f>VLOOKUP($A$1,'GLOBAL INVOICE REGISTER'!$C468:$P952,13,FALSE)</f>
        <v>#N/A</v>
      </c>
      <c r="N468" s="168" t="e">
        <f>VLOOKUP($A$1,'GLOBAL INVOICE REGISTER'!$C468:$P952,14,FALSE)</f>
        <v>#N/A</v>
      </c>
      <c r="O468" t="e">
        <f>VLOOKUP($A$1,'GLOBAL INVOICE REGISTER'!$C468:$Q952,15,FALSE)</f>
        <v>#N/A</v>
      </c>
    </row>
    <row r="469" spans="1:15" x14ac:dyDescent="0.35">
      <c r="A469" t="e">
        <f>VLOOKUP($A$1,'GLOBAL INVOICE REGISTER'!C469:P953,1,FALSE)</f>
        <v>#N/A</v>
      </c>
      <c r="B469" t="e">
        <f>VLOOKUP($A$1,'GLOBAL INVOICE REGISTER'!C469:P953,2,FALSE)</f>
        <v>#N/A</v>
      </c>
      <c r="C469" t="e">
        <f>VLOOKUP($A$1,'GLOBAL INVOICE REGISTER'!$C469:$P953,3,FALSE)</f>
        <v>#N/A</v>
      </c>
      <c r="D469" s="167" t="e">
        <f>VLOOKUP($A$1,'GLOBAL INVOICE REGISTER'!$C469:$P953,4,FALSE)</f>
        <v>#N/A</v>
      </c>
      <c r="E469" s="168" t="e">
        <f>VLOOKUP($A$1,'GLOBAL INVOICE REGISTER'!$C469:$P953,5,FALSE)</f>
        <v>#N/A</v>
      </c>
      <c r="F469" s="168" t="e">
        <f>VLOOKUP($A$1,'GLOBAL INVOICE REGISTER'!$C469:$P953,6,FALSE)</f>
        <v>#N/A</v>
      </c>
      <c r="G469" t="e">
        <f>VLOOKUP($A$1,'GLOBAL INVOICE REGISTER'!$C469:$P953,7,FALSE)</f>
        <v>#N/A</v>
      </c>
      <c r="H469" s="168" t="e">
        <f>VLOOKUP($A$1,'GLOBAL INVOICE REGISTER'!$C469:$P953,8,FALSE)</f>
        <v>#N/A</v>
      </c>
      <c r="I469" t="e">
        <f>VLOOKUP($A$1,'GLOBAL INVOICE REGISTER'!$C469:$P953,9,FALSE)</f>
        <v>#N/A</v>
      </c>
      <c r="J469" s="167" t="e">
        <f>VLOOKUP($A$1,'GLOBAL INVOICE REGISTER'!$C469:$P953,10,FALSE)</f>
        <v>#N/A</v>
      </c>
      <c r="K469" s="167" t="e">
        <f>VLOOKUP($A$1,'GLOBAL INVOICE REGISTER'!$C469:$P953,11,FALSE)</f>
        <v>#N/A</v>
      </c>
      <c r="L469" s="167" t="e">
        <f>VLOOKUP($A$1,'GLOBAL INVOICE REGISTER'!$C469:$P953,12,FALSE)</f>
        <v>#N/A</v>
      </c>
      <c r="M469" s="167" t="e">
        <f>VLOOKUP($A$1,'GLOBAL INVOICE REGISTER'!$C469:$P953,13,FALSE)</f>
        <v>#N/A</v>
      </c>
      <c r="N469" s="168" t="e">
        <f>VLOOKUP($A$1,'GLOBAL INVOICE REGISTER'!$C469:$P953,14,FALSE)</f>
        <v>#N/A</v>
      </c>
      <c r="O469" t="e">
        <f>VLOOKUP($A$1,'GLOBAL INVOICE REGISTER'!$C469:$Q953,15,FALSE)</f>
        <v>#N/A</v>
      </c>
    </row>
    <row r="470" spans="1:15" x14ac:dyDescent="0.35">
      <c r="A470" t="e">
        <f>VLOOKUP($A$1,'GLOBAL INVOICE REGISTER'!C470:P954,1,FALSE)</f>
        <v>#N/A</v>
      </c>
      <c r="B470" t="e">
        <f>VLOOKUP($A$1,'GLOBAL INVOICE REGISTER'!C470:P954,2,FALSE)</f>
        <v>#N/A</v>
      </c>
      <c r="C470" t="e">
        <f>VLOOKUP($A$1,'GLOBAL INVOICE REGISTER'!$C470:$P954,3,FALSE)</f>
        <v>#N/A</v>
      </c>
      <c r="D470" s="167" t="e">
        <f>VLOOKUP($A$1,'GLOBAL INVOICE REGISTER'!$C470:$P954,4,FALSE)</f>
        <v>#N/A</v>
      </c>
      <c r="E470" s="168" t="e">
        <f>VLOOKUP($A$1,'GLOBAL INVOICE REGISTER'!$C470:$P954,5,FALSE)</f>
        <v>#N/A</v>
      </c>
      <c r="F470" s="168" t="e">
        <f>VLOOKUP($A$1,'GLOBAL INVOICE REGISTER'!$C470:$P954,6,FALSE)</f>
        <v>#N/A</v>
      </c>
      <c r="G470" t="e">
        <f>VLOOKUP($A$1,'GLOBAL INVOICE REGISTER'!$C470:$P954,7,FALSE)</f>
        <v>#N/A</v>
      </c>
      <c r="H470" s="168" t="e">
        <f>VLOOKUP($A$1,'GLOBAL INVOICE REGISTER'!$C470:$P954,8,FALSE)</f>
        <v>#N/A</v>
      </c>
      <c r="I470" t="e">
        <f>VLOOKUP($A$1,'GLOBAL INVOICE REGISTER'!$C470:$P954,9,FALSE)</f>
        <v>#N/A</v>
      </c>
      <c r="J470" s="167" t="e">
        <f>VLOOKUP($A$1,'GLOBAL INVOICE REGISTER'!$C470:$P954,10,FALSE)</f>
        <v>#N/A</v>
      </c>
      <c r="K470" s="167" t="e">
        <f>VLOOKUP($A$1,'GLOBAL INVOICE REGISTER'!$C470:$P954,11,FALSE)</f>
        <v>#N/A</v>
      </c>
      <c r="L470" s="167" t="e">
        <f>VLOOKUP($A$1,'GLOBAL INVOICE REGISTER'!$C470:$P954,12,FALSE)</f>
        <v>#N/A</v>
      </c>
      <c r="M470" s="167" t="e">
        <f>VLOOKUP($A$1,'GLOBAL INVOICE REGISTER'!$C470:$P954,13,FALSE)</f>
        <v>#N/A</v>
      </c>
      <c r="N470" s="168" t="e">
        <f>VLOOKUP($A$1,'GLOBAL INVOICE REGISTER'!$C470:$P954,14,FALSE)</f>
        <v>#N/A</v>
      </c>
      <c r="O470" t="e">
        <f>VLOOKUP($A$1,'GLOBAL INVOICE REGISTER'!$C470:$Q954,15,FALSE)</f>
        <v>#N/A</v>
      </c>
    </row>
    <row r="471" spans="1:15" x14ac:dyDescent="0.35">
      <c r="A471" t="e">
        <f>VLOOKUP($A$1,'GLOBAL INVOICE REGISTER'!C471:P955,1,FALSE)</f>
        <v>#N/A</v>
      </c>
      <c r="B471" t="e">
        <f>VLOOKUP($A$1,'GLOBAL INVOICE REGISTER'!C471:P955,2,FALSE)</f>
        <v>#N/A</v>
      </c>
      <c r="C471" t="e">
        <f>VLOOKUP($A$1,'GLOBAL INVOICE REGISTER'!$C471:$P955,3,FALSE)</f>
        <v>#N/A</v>
      </c>
      <c r="D471" s="167" t="e">
        <f>VLOOKUP($A$1,'GLOBAL INVOICE REGISTER'!$C471:$P955,4,FALSE)</f>
        <v>#N/A</v>
      </c>
      <c r="E471" s="168" t="e">
        <f>VLOOKUP($A$1,'GLOBAL INVOICE REGISTER'!$C471:$P955,5,FALSE)</f>
        <v>#N/A</v>
      </c>
      <c r="F471" s="168" t="e">
        <f>VLOOKUP($A$1,'GLOBAL INVOICE REGISTER'!$C471:$P955,6,FALSE)</f>
        <v>#N/A</v>
      </c>
      <c r="G471" t="e">
        <f>VLOOKUP($A$1,'GLOBAL INVOICE REGISTER'!$C471:$P955,7,FALSE)</f>
        <v>#N/A</v>
      </c>
      <c r="H471" s="168" t="e">
        <f>VLOOKUP($A$1,'GLOBAL INVOICE REGISTER'!$C471:$P955,8,FALSE)</f>
        <v>#N/A</v>
      </c>
      <c r="I471" t="e">
        <f>VLOOKUP($A$1,'GLOBAL INVOICE REGISTER'!$C471:$P955,9,FALSE)</f>
        <v>#N/A</v>
      </c>
      <c r="J471" s="167" t="e">
        <f>VLOOKUP($A$1,'GLOBAL INVOICE REGISTER'!$C471:$P955,10,FALSE)</f>
        <v>#N/A</v>
      </c>
      <c r="K471" s="167" t="e">
        <f>VLOOKUP($A$1,'GLOBAL INVOICE REGISTER'!$C471:$P955,11,FALSE)</f>
        <v>#N/A</v>
      </c>
      <c r="L471" s="167" t="e">
        <f>VLOOKUP($A$1,'GLOBAL INVOICE REGISTER'!$C471:$P955,12,FALSE)</f>
        <v>#N/A</v>
      </c>
      <c r="M471" s="167" t="e">
        <f>VLOOKUP($A$1,'GLOBAL INVOICE REGISTER'!$C471:$P955,13,FALSE)</f>
        <v>#N/A</v>
      </c>
      <c r="N471" s="168" t="e">
        <f>VLOOKUP($A$1,'GLOBAL INVOICE REGISTER'!$C471:$P955,14,FALSE)</f>
        <v>#N/A</v>
      </c>
      <c r="O471" t="e">
        <f>VLOOKUP($A$1,'GLOBAL INVOICE REGISTER'!$C471:$Q955,15,FALSE)</f>
        <v>#N/A</v>
      </c>
    </row>
    <row r="472" spans="1:15" x14ac:dyDescent="0.35">
      <c r="A472" t="e">
        <f>VLOOKUP($A$1,'GLOBAL INVOICE REGISTER'!C472:P956,1,FALSE)</f>
        <v>#N/A</v>
      </c>
      <c r="B472" t="e">
        <f>VLOOKUP($A$1,'GLOBAL INVOICE REGISTER'!C472:P956,2,FALSE)</f>
        <v>#N/A</v>
      </c>
      <c r="C472" t="e">
        <f>VLOOKUP($A$1,'GLOBAL INVOICE REGISTER'!$C472:$P956,3,FALSE)</f>
        <v>#N/A</v>
      </c>
      <c r="D472" s="167" t="e">
        <f>VLOOKUP($A$1,'GLOBAL INVOICE REGISTER'!$C472:$P956,4,FALSE)</f>
        <v>#N/A</v>
      </c>
      <c r="E472" s="168" t="e">
        <f>VLOOKUP($A$1,'GLOBAL INVOICE REGISTER'!$C472:$P956,5,FALSE)</f>
        <v>#N/A</v>
      </c>
      <c r="F472" s="168" t="e">
        <f>VLOOKUP($A$1,'GLOBAL INVOICE REGISTER'!$C472:$P956,6,FALSE)</f>
        <v>#N/A</v>
      </c>
      <c r="G472" t="e">
        <f>VLOOKUP($A$1,'GLOBAL INVOICE REGISTER'!$C472:$P956,7,FALSE)</f>
        <v>#N/A</v>
      </c>
      <c r="H472" s="168" t="e">
        <f>VLOOKUP($A$1,'GLOBAL INVOICE REGISTER'!$C472:$P956,8,FALSE)</f>
        <v>#N/A</v>
      </c>
      <c r="I472" t="e">
        <f>VLOOKUP($A$1,'GLOBAL INVOICE REGISTER'!$C472:$P956,9,FALSE)</f>
        <v>#N/A</v>
      </c>
      <c r="J472" s="167" t="e">
        <f>VLOOKUP($A$1,'GLOBAL INVOICE REGISTER'!$C472:$P956,10,FALSE)</f>
        <v>#N/A</v>
      </c>
      <c r="K472" s="167" t="e">
        <f>VLOOKUP($A$1,'GLOBAL INVOICE REGISTER'!$C472:$P956,11,FALSE)</f>
        <v>#N/A</v>
      </c>
      <c r="L472" s="167" t="e">
        <f>VLOOKUP($A$1,'GLOBAL INVOICE REGISTER'!$C472:$P956,12,FALSE)</f>
        <v>#N/A</v>
      </c>
      <c r="M472" s="167" t="e">
        <f>VLOOKUP($A$1,'GLOBAL INVOICE REGISTER'!$C472:$P956,13,FALSE)</f>
        <v>#N/A</v>
      </c>
      <c r="N472" s="168" t="e">
        <f>VLOOKUP($A$1,'GLOBAL INVOICE REGISTER'!$C472:$P956,14,FALSE)</f>
        <v>#N/A</v>
      </c>
      <c r="O472" t="e">
        <f>VLOOKUP($A$1,'GLOBAL INVOICE REGISTER'!$C472:$Q956,15,FALSE)</f>
        <v>#N/A</v>
      </c>
    </row>
    <row r="473" spans="1:15" x14ac:dyDescent="0.35">
      <c r="A473" t="e">
        <f>VLOOKUP($A$1,'GLOBAL INVOICE REGISTER'!C473:P957,1,FALSE)</f>
        <v>#N/A</v>
      </c>
      <c r="B473" t="e">
        <f>VLOOKUP($A$1,'GLOBAL INVOICE REGISTER'!C473:P957,2,FALSE)</f>
        <v>#N/A</v>
      </c>
      <c r="C473" t="e">
        <f>VLOOKUP($A$1,'GLOBAL INVOICE REGISTER'!$C473:$P957,3,FALSE)</f>
        <v>#N/A</v>
      </c>
      <c r="D473" s="167" t="e">
        <f>VLOOKUP($A$1,'GLOBAL INVOICE REGISTER'!$C473:$P957,4,FALSE)</f>
        <v>#N/A</v>
      </c>
      <c r="E473" s="168" t="e">
        <f>VLOOKUP($A$1,'GLOBAL INVOICE REGISTER'!$C473:$P957,5,FALSE)</f>
        <v>#N/A</v>
      </c>
      <c r="F473" s="168" t="e">
        <f>VLOOKUP($A$1,'GLOBAL INVOICE REGISTER'!$C473:$P957,6,FALSE)</f>
        <v>#N/A</v>
      </c>
      <c r="G473" t="e">
        <f>VLOOKUP($A$1,'GLOBAL INVOICE REGISTER'!$C473:$P957,7,FALSE)</f>
        <v>#N/A</v>
      </c>
      <c r="H473" s="168" t="e">
        <f>VLOOKUP($A$1,'GLOBAL INVOICE REGISTER'!$C473:$P957,8,FALSE)</f>
        <v>#N/A</v>
      </c>
      <c r="I473" t="e">
        <f>VLOOKUP($A$1,'GLOBAL INVOICE REGISTER'!$C473:$P957,9,FALSE)</f>
        <v>#N/A</v>
      </c>
      <c r="J473" s="167" t="e">
        <f>VLOOKUP($A$1,'GLOBAL INVOICE REGISTER'!$C473:$P957,10,FALSE)</f>
        <v>#N/A</v>
      </c>
      <c r="K473" s="167" t="e">
        <f>VLOOKUP($A$1,'GLOBAL INVOICE REGISTER'!$C473:$P957,11,FALSE)</f>
        <v>#N/A</v>
      </c>
      <c r="L473" s="167" t="e">
        <f>VLOOKUP($A$1,'GLOBAL INVOICE REGISTER'!$C473:$P957,12,FALSE)</f>
        <v>#N/A</v>
      </c>
      <c r="M473" s="167" t="e">
        <f>VLOOKUP($A$1,'GLOBAL INVOICE REGISTER'!$C473:$P957,13,FALSE)</f>
        <v>#N/A</v>
      </c>
      <c r="N473" s="168" t="e">
        <f>VLOOKUP($A$1,'GLOBAL INVOICE REGISTER'!$C473:$P957,14,FALSE)</f>
        <v>#N/A</v>
      </c>
      <c r="O473" t="e">
        <f>VLOOKUP($A$1,'GLOBAL INVOICE REGISTER'!$C473:$Q957,15,FALSE)</f>
        <v>#N/A</v>
      </c>
    </row>
    <row r="474" spans="1:15" x14ac:dyDescent="0.35">
      <c r="A474" t="e">
        <f>VLOOKUP($A$1,'GLOBAL INVOICE REGISTER'!C474:P958,1,FALSE)</f>
        <v>#N/A</v>
      </c>
      <c r="B474" t="e">
        <f>VLOOKUP($A$1,'GLOBAL INVOICE REGISTER'!C474:P958,2,FALSE)</f>
        <v>#N/A</v>
      </c>
      <c r="C474" t="e">
        <f>VLOOKUP($A$1,'GLOBAL INVOICE REGISTER'!$C474:$P958,3,FALSE)</f>
        <v>#N/A</v>
      </c>
      <c r="D474" s="167" t="e">
        <f>VLOOKUP($A$1,'GLOBAL INVOICE REGISTER'!$C474:$P958,4,FALSE)</f>
        <v>#N/A</v>
      </c>
      <c r="E474" s="168" t="e">
        <f>VLOOKUP($A$1,'GLOBAL INVOICE REGISTER'!$C474:$P958,5,FALSE)</f>
        <v>#N/A</v>
      </c>
      <c r="F474" s="168" t="e">
        <f>VLOOKUP($A$1,'GLOBAL INVOICE REGISTER'!$C474:$P958,6,FALSE)</f>
        <v>#N/A</v>
      </c>
      <c r="G474" t="e">
        <f>VLOOKUP($A$1,'GLOBAL INVOICE REGISTER'!$C474:$P958,7,FALSE)</f>
        <v>#N/A</v>
      </c>
      <c r="H474" s="168" t="e">
        <f>VLOOKUP($A$1,'GLOBAL INVOICE REGISTER'!$C474:$P958,8,FALSE)</f>
        <v>#N/A</v>
      </c>
      <c r="I474" t="e">
        <f>VLOOKUP($A$1,'GLOBAL INVOICE REGISTER'!$C474:$P958,9,FALSE)</f>
        <v>#N/A</v>
      </c>
      <c r="J474" s="167" t="e">
        <f>VLOOKUP($A$1,'GLOBAL INVOICE REGISTER'!$C474:$P958,10,FALSE)</f>
        <v>#N/A</v>
      </c>
      <c r="K474" s="167" t="e">
        <f>VLOOKUP($A$1,'GLOBAL INVOICE REGISTER'!$C474:$P958,11,FALSE)</f>
        <v>#N/A</v>
      </c>
      <c r="L474" s="167" t="e">
        <f>VLOOKUP($A$1,'GLOBAL INVOICE REGISTER'!$C474:$P958,12,FALSE)</f>
        <v>#N/A</v>
      </c>
      <c r="M474" s="167" t="e">
        <f>VLOOKUP($A$1,'GLOBAL INVOICE REGISTER'!$C474:$P958,13,FALSE)</f>
        <v>#N/A</v>
      </c>
      <c r="N474" s="168" t="e">
        <f>VLOOKUP($A$1,'GLOBAL INVOICE REGISTER'!$C474:$P958,14,FALSE)</f>
        <v>#N/A</v>
      </c>
      <c r="O474" t="e">
        <f>VLOOKUP($A$1,'GLOBAL INVOICE REGISTER'!$C474:$Q958,15,FALSE)</f>
        <v>#N/A</v>
      </c>
    </row>
    <row r="475" spans="1:15" x14ac:dyDescent="0.35">
      <c r="A475" t="e">
        <f>VLOOKUP($A$1,'GLOBAL INVOICE REGISTER'!C475:P959,1,FALSE)</f>
        <v>#N/A</v>
      </c>
      <c r="B475" t="e">
        <f>VLOOKUP($A$1,'GLOBAL INVOICE REGISTER'!C475:P959,2,FALSE)</f>
        <v>#N/A</v>
      </c>
      <c r="C475" t="e">
        <f>VLOOKUP($A$1,'GLOBAL INVOICE REGISTER'!$C475:$P959,3,FALSE)</f>
        <v>#N/A</v>
      </c>
      <c r="D475" s="167" t="e">
        <f>VLOOKUP($A$1,'GLOBAL INVOICE REGISTER'!$C475:$P959,4,FALSE)</f>
        <v>#N/A</v>
      </c>
      <c r="E475" s="168" t="e">
        <f>VLOOKUP($A$1,'GLOBAL INVOICE REGISTER'!$C475:$P959,5,FALSE)</f>
        <v>#N/A</v>
      </c>
      <c r="F475" s="168" t="e">
        <f>VLOOKUP($A$1,'GLOBAL INVOICE REGISTER'!$C475:$P959,6,FALSE)</f>
        <v>#N/A</v>
      </c>
      <c r="G475" t="e">
        <f>VLOOKUP($A$1,'GLOBAL INVOICE REGISTER'!$C475:$P959,7,FALSE)</f>
        <v>#N/A</v>
      </c>
      <c r="H475" s="168" t="e">
        <f>VLOOKUP($A$1,'GLOBAL INVOICE REGISTER'!$C475:$P959,8,FALSE)</f>
        <v>#N/A</v>
      </c>
      <c r="I475" t="e">
        <f>VLOOKUP($A$1,'GLOBAL INVOICE REGISTER'!$C475:$P959,9,FALSE)</f>
        <v>#N/A</v>
      </c>
      <c r="J475" s="167" t="e">
        <f>VLOOKUP($A$1,'GLOBAL INVOICE REGISTER'!$C475:$P959,10,FALSE)</f>
        <v>#N/A</v>
      </c>
      <c r="K475" s="167" t="e">
        <f>VLOOKUP($A$1,'GLOBAL INVOICE REGISTER'!$C475:$P959,11,FALSE)</f>
        <v>#N/A</v>
      </c>
      <c r="L475" s="167" t="e">
        <f>VLOOKUP($A$1,'GLOBAL INVOICE REGISTER'!$C475:$P959,12,FALSE)</f>
        <v>#N/A</v>
      </c>
      <c r="M475" s="167" t="e">
        <f>VLOOKUP($A$1,'GLOBAL INVOICE REGISTER'!$C475:$P959,13,FALSE)</f>
        <v>#N/A</v>
      </c>
      <c r="N475" s="168" t="e">
        <f>VLOOKUP($A$1,'GLOBAL INVOICE REGISTER'!$C475:$P959,14,FALSE)</f>
        <v>#N/A</v>
      </c>
      <c r="O475" t="e">
        <f>VLOOKUP($A$1,'GLOBAL INVOICE REGISTER'!$C475:$Q959,15,FALSE)</f>
        <v>#N/A</v>
      </c>
    </row>
    <row r="476" spans="1:15" x14ac:dyDescent="0.35">
      <c r="A476" t="e">
        <f>VLOOKUP($A$1,'GLOBAL INVOICE REGISTER'!C476:P960,1,FALSE)</f>
        <v>#N/A</v>
      </c>
      <c r="B476" t="e">
        <f>VLOOKUP($A$1,'GLOBAL INVOICE REGISTER'!C476:P960,2,FALSE)</f>
        <v>#N/A</v>
      </c>
      <c r="C476" t="e">
        <f>VLOOKUP($A$1,'GLOBAL INVOICE REGISTER'!$C476:$P960,3,FALSE)</f>
        <v>#N/A</v>
      </c>
      <c r="D476" s="167" t="e">
        <f>VLOOKUP($A$1,'GLOBAL INVOICE REGISTER'!$C476:$P960,4,FALSE)</f>
        <v>#N/A</v>
      </c>
      <c r="E476" s="168" t="e">
        <f>VLOOKUP($A$1,'GLOBAL INVOICE REGISTER'!$C476:$P960,5,FALSE)</f>
        <v>#N/A</v>
      </c>
      <c r="F476" s="168" t="e">
        <f>VLOOKUP($A$1,'GLOBAL INVOICE REGISTER'!$C476:$P960,6,FALSE)</f>
        <v>#N/A</v>
      </c>
      <c r="G476" t="e">
        <f>VLOOKUP($A$1,'GLOBAL INVOICE REGISTER'!$C476:$P960,7,FALSE)</f>
        <v>#N/A</v>
      </c>
      <c r="H476" s="168" t="e">
        <f>VLOOKUP($A$1,'GLOBAL INVOICE REGISTER'!$C476:$P960,8,FALSE)</f>
        <v>#N/A</v>
      </c>
      <c r="I476" t="e">
        <f>VLOOKUP($A$1,'GLOBAL INVOICE REGISTER'!$C476:$P960,9,FALSE)</f>
        <v>#N/A</v>
      </c>
      <c r="J476" s="167" t="e">
        <f>VLOOKUP($A$1,'GLOBAL INVOICE REGISTER'!$C476:$P960,10,FALSE)</f>
        <v>#N/A</v>
      </c>
      <c r="K476" s="167" t="e">
        <f>VLOOKUP($A$1,'GLOBAL INVOICE REGISTER'!$C476:$P960,11,FALSE)</f>
        <v>#N/A</v>
      </c>
      <c r="L476" s="167" t="e">
        <f>VLOOKUP($A$1,'GLOBAL INVOICE REGISTER'!$C476:$P960,12,FALSE)</f>
        <v>#N/A</v>
      </c>
      <c r="M476" s="167" t="e">
        <f>VLOOKUP($A$1,'GLOBAL INVOICE REGISTER'!$C476:$P960,13,FALSE)</f>
        <v>#N/A</v>
      </c>
      <c r="N476" s="168" t="e">
        <f>VLOOKUP($A$1,'GLOBAL INVOICE REGISTER'!$C476:$P960,14,FALSE)</f>
        <v>#N/A</v>
      </c>
      <c r="O476" t="e">
        <f>VLOOKUP($A$1,'GLOBAL INVOICE REGISTER'!$C476:$Q960,15,FALSE)</f>
        <v>#N/A</v>
      </c>
    </row>
    <row r="477" spans="1:15" x14ac:dyDescent="0.35">
      <c r="A477" t="e">
        <f>VLOOKUP($A$1,'GLOBAL INVOICE REGISTER'!C477:P961,1,FALSE)</f>
        <v>#N/A</v>
      </c>
      <c r="B477" t="e">
        <f>VLOOKUP($A$1,'GLOBAL INVOICE REGISTER'!C477:P961,2,FALSE)</f>
        <v>#N/A</v>
      </c>
      <c r="C477" t="e">
        <f>VLOOKUP($A$1,'GLOBAL INVOICE REGISTER'!$C477:$P961,3,FALSE)</f>
        <v>#N/A</v>
      </c>
      <c r="D477" s="167" t="e">
        <f>VLOOKUP($A$1,'GLOBAL INVOICE REGISTER'!$C477:$P961,4,FALSE)</f>
        <v>#N/A</v>
      </c>
      <c r="E477" s="168" t="e">
        <f>VLOOKUP($A$1,'GLOBAL INVOICE REGISTER'!$C477:$P961,5,FALSE)</f>
        <v>#N/A</v>
      </c>
      <c r="F477" s="168" t="e">
        <f>VLOOKUP($A$1,'GLOBAL INVOICE REGISTER'!$C477:$P961,6,FALSE)</f>
        <v>#N/A</v>
      </c>
      <c r="G477" t="e">
        <f>VLOOKUP($A$1,'GLOBAL INVOICE REGISTER'!$C477:$P961,7,FALSE)</f>
        <v>#N/A</v>
      </c>
      <c r="H477" s="168" t="e">
        <f>VLOOKUP($A$1,'GLOBAL INVOICE REGISTER'!$C477:$P961,8,FALSE)</f>
        <v>#N/A</v>
      </c>
      <c r="I477" t="e">
        <f>VLOOKUP($A$1,'GLOBAL INVOICE REGISTER'!$C477:$P961,9,FALSE)</f>
        <v>#N/A</v>
      </c>
      <c r="J477" s="167" t="e">
        <f>VLOOKUP($A$1,'GLOBAL INVOICE REGISTER'!$C477:$P961,10,FALSE)</f>
        <v>#N/A</v>
      </c>
      <c r="K477" s="167" t="e">
        <f>VLOOKUP($A$1,'GLOBAL INVOICE REGISTER'!$C477:$P961,11,FALSE)</f>
        <v>#N/A</v>
      </c>
      <c r="L477" s="167" t="e">
        <f>VLOOKUP($A$1,'GLOBAL INVOICE REGISTER'!$C477:$P961,12,FALSE)</f>
        <v>#N/A</v>
      </c>
      <c r="M477" s="167" t="e">
        <f>VLOOKUP($A$1,'GLOBAL INVOICE REGISTER'!$C477:$P961,13,FALSE)</f>
        <v>#N/A</v>
      </c>
      <c r="N477" s="168" t="e">
        <f>VLOOKUP($A$1,'GLOBAL INVOICE REGISTER'!$C477:$P961,14,FALSE)</f>
        <v>#N/A</v>
      </c>
      <c r="O477" t="e">
        <f>VLOOKUP($A$1,'GLOBAL INVOICE REGISTER'!$C477:$Q961,15,FALSE)</f>
        <v>#N/A</v>
      </c>
    </row>
    <row r="478" spans="1:15" x14ac:dyDescent="0.35">
      <c r="A478" t="e">
        <f>VLOOKUP($A$1,'GLOBAL INVOICE REGISTER'!C478:P962,1,FALSE)</f>
        <v>#N/A</v>
      </c>
      <c r="B478" t="e">
        <f>VLOOKUP($A$1,'GLOBAL INVOICE REGISTER'!C478:P962,2,FALSE)</f>
        <v>#N/A</v>
      </c>
      <c r="C478" t="e">
        <f>VLOOKUP($A$1,'GLOBAL INVOICE REGISTER'!$C478:$P962,3,FALSE)</f>
        <v>#N/A</v>
      </c>
      <c r="D478" s="167" t="e">
        <f>VLOOKUP($A$1,'GLOBAL INVOICE REGISTER'!$C478:$P962,4,FALSE)</f>
        <v>#N/A</v>
      </c>
      <c r="E478" s="168" t="e">
        <f>VLOOKUP($A$1,'GLOBAL INVOICE REGISTER'!$C478:$P962,5,FALSE)</f>
        <v>#N/A</v>
      </c>
      <c r="F478" s="168" t="e">
        <f>VLOOKUP($A$1,'GLOBAL INVOICE REGISTER'!$C478:$P962,6,FALSE)</f>
        <v>#N/A</v>
      </c>
      <c r="G478" t="e">
        <f>VLOOKUP($A$1,'GLOBAL INVOICE REGISTER'!$C478:$P962,7,FALSE)</f>
        <v>#N/A</v>
      </c>
      <c r="H478" s="168" t="e">
        <f>VLOOKUP($A$1,'GLOBAL INVOICE REGISTER'!$C478:$P962,8,FALSE)</f>
        <v>#N/A</v>
      </c>
      <c r="I478" t="e">
        <f>VLOOKUP($A$1,'GLOBAL INVOICE REGISTER'!$C478:$P962,9,FALSE)</f>
        <v>#N/A</v>
      </c>
      <c r="J478" s="167" t="e">
        <f>VLOOKUP($A$1,'GLOBAL INVOICE REGISTER'!$C478:$P962,10,FALSE)</f>
        <v>#N/A</v>
      </c>
      <c r="K478" s="167" t="e">
        <f>VLOOKUP($A$1,'GLOBAL INVOICE REGISTER'!$C478:$P962,11,FALSE)</f>
        <v>#N/A</v>
      </c>
      <c r="L478" s="167" t="e">
        <f>VLOOKUP($A$1,'GLOBAL INVOICE REGISTER'!$C478:$P962,12,FALSE)</f>
        <v>#N/A</v>
      </c>
      <c r="M478" s="167" t="e">
        <f>VLOOKUP($A$1,'GLOBAL INVOICE REGISTER'!$C478:$P962,13,FALSE)</f>
        <v>#N/A</v>
      </c>
      <c r="N478" s="168" t="e">
        <f>VLOOKUP($A$1,'GLOBAL INVOICE REGISTER'!$C478:$P962,14,FALSE)</f>
        <v>#N/A</v>
      </c>
      <c r="O478" t="e">
        <f>VLOOKUP($A$1,'GLOBAL INVOICE REGISTER'!$C478:$Q962,15,FALSE)</f>
        <v>#N/A</v>
      </c>
    </row>
    <row r="479" spans="1:15" x14ac:dyDescent="0.35">
      <c r="A479" t="e">
        <f>VLOOKUP($A$1,'GLOBAL INVOICE REGISTER'!C479:P963,1,FALSE)</f>
        <v>#N/A</v>
      </c>
      <c r="B479" t="e">
        <f>VLOOKUP($A$1,'GLOBAL INVOICE REGISTER'!C479:P963,2,FALSE)</f>
        <v>#N/A</v>
      </c>
      <c r="C479" t="e">
        <f>VLOOKUP($A$1,'GLOBAL INVOICE REGISTER'!$C479:$P963,3,FALSE)</f>
        <v>#N/A</v>
      </c>
      <c r="D479" s="167" t="e">
        <f>VLOOKUP($A$1,'GLOBAL INVOICE REGISTER'!$C479:$P963,4,FALSE)</f>
        <v>#N/A</v>
      </c>
      <c r="E479" s="168" t="e">
        <f>VLOOKUP($A$1,'GLOBAL INVOICE REGISTER'!$C479:$P963,5,FALSE)</f>
        <v>#N/A</v>
      </c>
      <c r="F479" s="168" t="e">
        <f>VLOOKUP($A$1,'GLOBAL INVOICE REGISTER'!$C479:$P963,6,FALSE)</f>
        <v>#N/A</v>
      </c>
      <c r="G479" t="e">
        <f>VLOOKUP($A$1,'GLOBAL INVOICE REGISTER'!$C479:$P963,7,FALSE)</f>
        <v>#N/A</v>
      </c>
      <c r="H479" s="168" t="e">
        <f>VLOOKUP($A$1,'GLOBAL INVOICE REGISTER'!$C479:$P963,8,FALSE)</f>
        <v>#N/A</v>
      </c>
      <c r="I479" t="e">
        <f>VLOOKUP($A$1,'GLOBAL INVOICE REGISTER'!$C479:$P963,9,FALSE)</f>
        <v>#N/A</v>
      </c>
      <c r="J479" s="167" t="e">
        <f>VLOOKUP($A$1,'GLOBAL INVOICE REGISTER'!$C479:$P963,10,FALSE)</f>
        <v>#N/A</v>
      </c>
      <c r="K479" s="167" t="e">
        <f>VLOOKUP($A$1,'GLOBAL INVOICE REGISTER'!$C479:$P963,11,FALSE)</f>
        <v>#N/A</v>
      </c>
      <c r="L479" s="167" t="e">
        <f>VLOOKUP($A$1,'GLOBAL INVOICE REGISTER'!$C479:$P963,12,FALSE)</f>
        <v>#N/A</v>
      </c>
      <c r="M479" s="167" t="e">
        <f>VLOOKUP($A$1,'GLOBAL INVOICE REGISTER'!$C479:$P963,13,FALSE)</f>
        <v>#N/A</v>
      </c>
      <c r="N479" s="168" t="e">
        <f>VLOOKUP($A$1,'GLOBAL INVOICE REGISTER'!$C479:$P963,14,FALSE)</f>
        <v>#N/A</v>
      </c>
      <c r="O479" t="e">
        <f>VLOOKUP($A$1,'GLOBAL INVOICE REGISTER'!$C479:$Q963,15,FALSE)</f>
        <v>#N/A</v>
      </c>
    </row>
    <row r="480" spans="1:15" x14ac:dyDescent="0.35">
      <c r="A480" t="e">
        <f>VLOOKUP($A$1,'GLOBAL INVOICE REGISTER'!C480:P964,1,FALSE)</f>
        <v>#N/A</v>
      </c>
      <c r="B480" t="e">
        <f>VLOOKUP($A$1,'GLOBAL INVOICE REGISTER'!C480:P964,2,FALSE)</f>
        <v>#N/A</v>
      </c>
      <c r="C480" t="e">
        <f>VLOOKUP($A$1,'GLOBAL INVOICE REGISTER'!$C480:$P964,3,FALSE)</f>
        <v>#N/A</v>
      </c>
      <c r="D480" s="167" t="e">
        <f>VLOOKUP($A$1,'GLOBAL INVOICE REGISTER'!$C480:$P964,4,FALSE)</f>
        <v>#N/A</v>
      </c>
      <c r="E480" s="168" t="e">
        <f>VLOOKUP($A$1,'GLOBAL INVOICE REGISTER'!$C480:$P964,5,FALSE)</f>
        <v>#N/A</v>
      </c>
      <c r="F480" s="168" t="e">
        <f>VLOOKUP($A$1,'GLOBAL INVOICE REGISTER'!$C480:$P964,6,FALSE)</f>
        <v>#N/A</v>
      </c>
      <c r="G480" t="e">
        <f>VLOOKUP($A$1,'GLOBAL INVOICE REGISTER'!$C480:$P964,7,FALSE)</f>
        <v>#N/A</v>
      </c>
      <c r="H480" s="168" t="e">
        <f>VLOOKUP($A$1,'GLOBAL INVOICE REGISTER'!$C480:$P964,8,FALSE)</f>
        <v>#N/A</v>
      </c>
      <c r="I480" t="e">
        <f>VLOOKUP($A$1,'GLOBAL INVOICE REGISTER'!$C480:$P964,9,FALSE)</f>
        <v>#N/A</v>
      </c>
      <c r="J480" s="167" t="e">
        <f>VLOOKUP($A$1,'GLOBAL INVOICE REGISTER'!$C480:$P964,10,FALSE)</f>
        <v>#N/A</v>
      </c>
      <c r="K480" s="167" t="e">
        <f>VLOOKUP($A$1,'GLOBAL INVOICE REGISTER'!$C480:$P964,11,FALSE)</f>
        <v>#N/A</v>
      </c>
      <c r="L480" s="167" t="e">
        <f>VLOOKUP($A$1,'GLOBAL INVOICE REGISTER'!$C480:$P964,12,FALSE)</f>
        <v>#N/A</v>
      </c>
      <c r="M480" s="167" t="e">
        <f>VLOOKUP($A$1,'GLOBAL INVOICE REGISTER'!$C480:$P964,13,FALSE)</f>
        <v>#N/A</v>
      </c>
      <c r="N480" s="168" t="e">
        <f>VLOOKUP($A$1,'GLOBAL INVOICE REGISTER'!$C480:$P964,14,FALSE)</f>
        <v>#N/A</v>
      </c>
      <c r="O480" t="e">
        <f>VLOOKUP($A$1,'GLOBAL INVOICE REGISTER'!$C480:$Q964,15,FALSE)</f>
        <v>#N/A</v>
      </c>
    </row>
    <row r="481" spans="1:15" x14ac:dyDescent="0.35">
      <c r="A481" t="e">
        <f>VLOOKUP($A$1,'GLOBAL INVOICE REGISTER'!C481:P965,1,FALSE)</f>
        <v>#N/A</v>
      </c>
      <c r="B481" t="e">
        <f>VLOOKUP($A$1,'GLOBAL INVOICE REGISTER'!C481:P965,2,FALSE)</f>
        <v>#N/A</v>
      </c>
      <c r="C481" t="e">
        <f>VLOOKUP($A$1,'GLOBAL INVOICE REGISTER'!$C481:$P965,3,FALSE)</f>
        <v>#N/A</v>
      </c>
      <c r="D481" s="167" t="e">
        <f>VLOOKUP($A$1,'GLOBAL INVOICE REGISTER'!$C481:$P965,4,FALSE)</f>
        <v>#N/A</v>
      </c>
      <c r="E481" s="168" t="e">
        <f>VLOOKUP($A$1,'GLOBAL INVOICE REGISTER'!$C481:$P965,5,FALSE)</f>
        <v>#N/A</v>
      </c>
      <c r="F481" s="168" t="e">
        <f>VLOOKUP($A$1,'GLOBAL INVOICE REGISTER'!$C481:$P965,6,FALSE)</f>
        <v>#N/A</v>
      </c>
      <c r="G481" t="e">
        <f>VLOOKUP($A$1,'GLOBAL INVOICE REGISTER'!$C481:$P965,7,FALSE)</f>
        <v>#N/A</v>
      </c>
      <c r="H481" s="168" t="e">
        <f>VLOOKUP($A$1,'GLOBAL INVOICE REGISTER'!$C481:$P965,8,FALSE)</f>
        <v>#N/A</v>
      </c>
      <c r="I481" t="e">
        <f>VLOOKUP($A$1,'GLOBAL INVOICE REGISTER'!$C481:$P965,9,FALSE)</f>
        <v>#N/A</v>
      </c>
      <c r="J481" s="167" t="e">
        <f>VLOOKUP($A$1,'GLOBAL INVOICE REGISTER'!$C481:$P965,10,FALSE)</f>
        <v>#N/A</v>
      </c>
      <c r="K481" s="167" t="e">
        <f>VLOOKUP($A$1,'GLOBAL INVOICE REGISTER'!$C481:$P965,11,FALSE)</f>
        <v>#N/A</v>
      </c>
      <c r="L481" s="167" t="e">
        <f>VLOOKUP($A$1,'GLOBAL INVOICE REGISTER'!$C481:$P965,12,FALSE)</f>
        <v>#N/A</v>
      </c>
      <c r="M481" s="167" t="e">
        <f>VLOOKUP($A$1,'GLOBAL INVOICE REGISTER'!$C481:$P965,13,FALSE)</f>
        <v>#N/A</v>
      </c>
      <c r="N481" s="168" t="e">
        <f>VLOOKUP($A$1,'GLOBAL INVOICE REGISTER'!$C481:$P965,14,FALSE)</f>
        <v>#N/A</v>
      </c>
      <c r="O481" t="e">
        <f>VLOOKUP($A$1,'GLOBAL INVOICE REGISTER'!$C481:$Q965,15,FALSE)</f>
        <v>#N/A</v>
      </c>
    </row>
    <row r="482" spans="1:15" x14ac:dyDescent="0.35">
      <c r="A482" t="e">
        <f>VLOOKUP($A$1,'GLOBAL INVOICE REGISTER'!C482:P966,1,FALSE)</f>
        <v>#N/A</v>
      </c>
      <c r="B482" t="e">
        <f>VLOOKUP($A$1,'GLOBAL INVOICE REGISTER'!C482:P966,2,FALSE)</f>
        <v>#N/A</v>
      </c>
      <c r="C482" t="e">
        <f>VLOOKUP($A$1,'GLOBAL INVOICE REGISTER'!$C482:$P966,3,FALSE)</f>
        <v>#N/A</v>
      </c>
      <c r="D482" s="167" t="e">
        <f>VLOOKUP($A$1,'GLOBAL INVOICE REGISTER'!$C482:$P966,4,FALSE)</f>
        <v>#N/A</v>
      </c>
      <c r="E482" s="168" t="e">
        <f>VLOOKUP($A$1,'GLOBAL INVOICE REGISTER'!$C482:$P966,5,FALSE)</f>
        <v>#N/A</v>
      </c>
      <c r="F482" s="168" t="e">
        <f>VLOOKUP($A$1,'GLOBAL INVOICE REGISTER'!$C482:$P966,6,FALSE)</f>
        <v>#N/A</v>
      </c>
      <c r="G482" t="e">
        <f>VLOOKUP($A$1,'GLOBAL INVOICE REGISTER'!$C482:$P966,7,FALSE)</f>
        <v>#N/A</v>
      </c>
      <c r="H482" s="168" t="e">
        <f>VLOOKUP($A$1,'GLOBAL INVOICE REGISTER'!$C482:$P966,8,FALSE)</f>
        <v>#N/A</v>
      </c>
      <c r="I482" t="e">
        <f>VLOOKUP($A$1,'GLOBAL INVOICE REGISTER'!$C482:$P966,9,FALSE)</f>
        <v>#N/A</v>
      </c>
      <c r="J482" s="167" t="e">
        <f>VLOOKUP($A$1,'GLOBAL INVOICE REGISTER'!$C482:$P966,10,FALSE)</f>
        <v>#N/A</v>
      </c>
      <c r="K482" s="167" t="e">
        <f>VLOOKUP($A$1,'GLOBAL INVOICE REGISTER'!$C482:$P966,11,FALSE)</f>
        <v>#N/A</v>
      </c>
      <c r="L482" s="167" t="e">
        <f>VLOOKUP($A$1,'GLOBAL INVOICE REGISTER'!$C482:$P966,12,FALSE)</f>
        <v>#N/A</v>
      </c>
      <c r="M482" s="167" t="e">
        <f>VLOOKUP($A$1,'GLOBAL INVOICE REGISTER'!$C482:$P966,13,FALSE)</f>
        <v>#N/A</v>
      </c>
      <c r="N482" s="168" t="e">
        <f>VLOOKUP($A$1,'GLOBAL INVOICE REGISTER'!$C482:$P966,14,FALSE)</f>
        <v>#N/A</v>
      </c>
      <c r="O482" t="e">
        <f>VLOOKUP($A$1,'GLOBAL INVOICE REGISTER'!$C482:$Q966,15,FALSE)</f>
        <v>#N/A</v>
      </c>
    </row>
    <row r="483" spans="1:15" x14ac:dyDescent="0.35">
      <c r="A483" t="e">
        <f>VLOOKUP($A$1,'GLOBAL INVOICE REGISTER'!C483:P967,1,FALSE)</f>
        <v>#N/A</v>
      </c>
      <c r="B483" t="e">
        <f>VLOOKUP($A$1,'GLOBAL INVOICE REGISTER'!C483:P967,2,FALSE)</f>
        <v>#N/A</v>
      </c>
      <c r="C483" t="e">
        <f>VLOOKUP($A$1,'GLOBAL INVOICE REGISTER'!$C483:$P967,3,FALSE)</f>
        <v>#N/A</v>
      </c>
      <c r="D483" s="167" t="e">
        <f>VLOOKUP($A$1,'GLOBAL INVOICE REGISTER'!$C483:$P967,4,FALSE)</f>
        <v>#N/A</v>
      </c>
      <c r="E483" s="168" t="e">
        <f>VLOOKUP($A$1,'GLOBAL INVOICE REGISTER'!$C483:$P967,5,FALSE)</f>
        <v>#N/A</v>
      </c>
      <c r="F483" s="168" t="e">
        <f>VLOOKUP($A$1,'GLOBAL INVOICE REGISTER'!$C483:$P967,6,FALSE)</f>
        <v>#N/A</v>
      </c>
      <c r="G483" t="e">
        <f>VLOOKUP($A$1,'GLOBAL INVOICE REGISTER'!$C483:$P967,7,FALSE)</f>
        <v>#N/A</v>
      </c>
      <c r="H483" s="168" t="e">
        <f>VLOOKUP($A$1,'GLOBAL INVOICE REGISTER'!$C483:$P967,8,FALSE)</f>
        <v>#N/A</v>
      </c>
      <c r="I483" t="e">
        <f>VLOOKUP($A$1,'GLOBAL INVOICE REGISTER'!$C483:$P967,9,FALSE)</f>
        <v>#N/A</v>
      </c>
      <c r="J483" s="167" t="e">
        <f>VLOOKUP($A$1,'GLOBAL INVOICE REGISTER'!$C483:$P967,10,FALSE)</f>
        <v>#N/A</v>
      </c>
      <c r="K483" s="167" t="e">
        <f>VLOOKUP($A$1,'GLOBAL INVOICE REGISTER'!$C483:$P967,11,FALSE)</f>
        <v>#N/A</v>
      </c>
      <c r="L483" s="167" t="e">
        <f>VLOOKUP($A$1,'GLOBAL INVOICE REGISTER'!$C483:$P967,12,FALSE)</f>
        <v>#N/A</v>
      </c>
      <c r="M483" s="167" t="e">
        <f>VLOOKUP($A$1,'GLOBAL INVOICE REGISTER'!$C483:$P967,13,FALSE)</f>
        <v>#N/A</v>
      </c>
      <c r="N483" s="168" t="e">
        <f>VLOOKUP($A$1,'GLOBAL INVOICE REGISTER'!$C483:$P967,14,FALSE)</f>
        <v>#N/A</v>
      </c>
      <c r="O483" t="e">
        <f>VLOOKUP($A$1,'GLOBAL INVOICE REGISTER'!$C483:$Q967,15,FALSE)</f>
        <v>#N/A</v>
      </c>
    </row>
    <row r="484" spans="1:15" x14ac:dyDescent="0.35">
      <c r="A484" t="e">
        <f>VLOOKUP($A$1,'GLOBAL INVOICE REGISTER'!C484:P968,1,FALSE)</f>
        <v>#N/A</v>
      </c>
      <c r="B484" t="e">
        <f>VLOOKUP($A$1,'GLOBAL INVOICE REGISTER'!C484:P968,2,FALSE)</f>
        <v>#N/A</v>
      </c>
      <c r="C484" t="e">
        <f>VLOOKUP($A$1,'GLOBAL INVOICE REGISTER'!$C484:$P968,3,FALSE)</f>
        <v>#N/A</v>
      </c>
      <c r="D484" s="167" t="e">
        <f>VLOOKUP($A$1,'GLOBAL INVOICE REGISTER'!$C484:$P968,4,FALSE)</f>
        <v>#N/A</v>
      </c>
      <c r="E484" s="168" t="e">
        <f>VLOOKUP($A$1,'GLOBAL INVOICE REGISTER'!$C484:$P968,5,FALSE)</f>
        <v>#N/A</v>
      </c>
      <c r="F484" s="168" t="e">
        <f>VLOOKUP($A$1,'GLOBAL INVOICE REGISTER'!$C484:$P968,6,FALSE)</f>
        <v>#N/A</v>
      </c>
      <c r="G484" t="e">
        <f>VLOOKUP($A$1,'GLOBAL INVOICE REGISTER'!$C484:$P968,7,FALSE)</f>
        <v>#N/A</v>
      </c>
      <c r="H484" s="168" t="e">
        <f>VLOOKUP($A$1,'GLOBAL INVOICE REGISTER'!$C484:$P968,8,FALSE)</f>
        <v>#N/A</v>
      </c>
      <c r="I484" t="e">
        <f>VLOOKUP($A$1,'GLOBAL INVOICE REGISTER'!$C484:$P968,9,FALSE)</f>
        <v>#N/A</v>
      </c>
      <c r="J484" s="167" t="e">
        <f>VLOOKUP($A$1,'GLOBAL INVOICE REGISTER'!$C484:$P968,10,FALSE)</f>
        <v>#N/A</v>
      </c>
      <c r="K484" s="167" t="e">
        <f>VLOOKUP($A$1,'GLOBAL INVOICE REGISTER'!$C484:$P968,11,FALSE)</f>
        <v>#N/A</v>
      </c>
      <c r="L484" s="167" t="e">
        <f>VLOOKUP($A$1,'GLOBAL INVOICE REGISTER'!$C484:$P968,12,FALSE)</f>
        <v>#N/A</v>
      </c>
      <c r="M484" s="167" t="e">
        <f>VLOOKUP($A$1,'GLOBAL INVOICE REGISTER'!$C484:$P968,13,FALSE)</f>
        <v>#N/A</v>
      </c>
      <c r="N484" s="168" t="e">
        <f>VLOOKUP($A$1,'GLOBAL INVOICE REGISTER'!$C484:$P968,14,FALSE)</f>
        <v>#N/A</v>
      </c>
      <c r="O484" t="e">
        <f>VLOOKUP($A$1,'GLOBAL INVOICE REGISTER'!$C484:$Q968,15,FALSE)</f>
        <v>#N/A</v>
      </c>
    </row>
    <row r="485" spans="1:15" x14ac:dyDescent="0.35">
      <c r="A485" t="e">
        <f>VLOOKUP($A$1,'GLOBAL INVOICE REGISTER'!C485:P969,1,FALSE)</f>
        <v>#N/A</v>
      </c>
      <c r="B485" t="e">
        <f>VLOOKUP($A$1,'GLOBAL INVOICE REGISTER'!C485:P969,2,FALSE)</f>
        <v>#N/A</v>
      </c>
      <c r="C485" t="e">
        <f>VLOOKUP($A$1,'GLOBAL INVOICE REGISTER'!$C485:$P969,3,FALSE)</f>
        <v>#N/A</v>
      </c>
      <c r="D485" s="167" t="e">
        <f>VLOOKUP($A$1,'GLOBAL INVOICE REGISTER'!$C485:$P969,4,FALSE)</f>
        <v>#N/A</v>
      </c>
      <c r="E485" s="168" t="e">
        <f>VLOOKUP($A$1,'GLOBAL INVOICE REGISTER'!$C485:$P969,5,FALSE)</f>
        <v>#N/A</v>
      </c>
      <c r="F485" s="168" t="e">
        <f>VLOOKUP($A$1,'GLOBAL INVOICE REGISTER'!$C485:$P969,6,FALSE)</f>
        <v>#N/A</v>
      </c>
      <c r="G485" t="e">
        <f>VLOOKUP($A$1,'GLOBAL INVOICE REGISTER'!$C485:$P969,7,FALSE)</f>
        <v>#N/A</v>
      </c>
      <c r="H485" s="168" t="e">
        <f>VLOOKUP($A$1,'GLOBAL INVOICE REGISTER'!$C485:$P969,8,FALSE)</f>
        <v>#N/A</v>
      </c>
      <c r="I485" t="e">
        <f>VLOOKUP($A$1,'GLOBAL INVOICE REGISTER'!$C485:$P969,9,FALSE)</f>
        <v>#N/A</v>
      </c>
      <c r="J485" s="167" t="e">
        <f>VLOOKUP($A$1,'GLOBAL INVOICE REGISTER'!$C485:$P969,10,FALSE)</f>
        <v>#N/A</v>
      </c>
      <c r="K485" s="167" t="e">
        <f>VLOOKUP($A$1,'GLOBAL INVOICE REGISTER'!$C485:$P969,11,FALSE)</f>
        <v>#N/A</v>
      </c>
      <c r="L485" s="167" t="e">
        <f>VLOOKUP($A$1,'GLOBAL INVOICE REGISTER'!$C485:$P969,12,FALSE)</f>
        <v>#N/A</v>
      </c>
      <c r="M485" s="167" t="e">
        <f>VLOOKUP($A$1,'GLOBAL INVOICE REGISTER'!$C485:$P969,13,FALSE)</f>
        <v>#N/A</v>
      </c>
      <c r="N485" s="168" t="e">
        <f>VLOOKUP($A$1,'GLOBAL INVOICE REGISTER'!$C485:$P969,14,FALSE)</f>
        <v>#N/A</v>
      </c>
      <c r="O485" t="e">
        <f>VLOOKUP($A$1,'GLOBAL INVOICE REGISTER'!$C485:$Q969,15,FALSE)</f>
        <v>#N/A</v>
      </c>
    </row>
    <row r="486" spans="1:15" x14ac:dyDescent="0.35">
      <c r="A486" t="e">
        <f>VLOOKUP($A$1,'GLOBAL INVOICE REGISTER'!C486:P970,1,FALSE)</f>
        <v>#N/A</v>
      </c>
      <c r="B486" t="e">
        <f>VLOOKUP($A$1,'GLOBAL INVOICE REGISTER'!C486:P970,2,FALSE)</f>
        <v>#N/A</v>
      </c>
      <c r="C486" t="e">
        <f>VLOOKUP($A$1,'GLOBAL INVOICE REGISTER'!$C486:$P970,3,FALSE)</f>
        <v>#N/A</v>
      </c>
      <c r="D486" s="167" t="e">
        <f>VLOOKUP($A$1,'GLOBAL INVOICE REGISTER'!$C486:$P970,4,FALSE)</f>
        <v>#N/A</v>
      </c>
      <c r="E486" s="168" t="e">
        <f>VLOOKUP($A$1,'GLOBAL INVOICE REGISTER'!$C486:$P970,5,FALSE)</f>
        <v>#N/A</v>
      </c>
      <c r="F486" s="168" t="e">
        <f>VLOOKUP($A$1,'GLOBAL INVOICE REGISTER'!$C486:$P970,6,FALSE)</f>
        <v>#N/A</v>
      </c>
      <c r="G486" t="e">
        <f>VLOOKUP($A$1,'GLOBAL INVOICE REGISTER'!$C486:$P970,7,FALSE)</f>
        <v>#N/A</v>
      </c>
      <c r="H486" s="168" t="e">
        <f>VLOOKUP($A$1,'GLOBAL INVOICE REGISTER'!$C486:$P970,8,FALSE)</f>
        <v>#N/A</v>
      </c>
      <c r="I486" t="e">
        <f>VLOOKUP($A$1,'GLOBAL INVOICE REGISTER'!$C486:$P970,9,FALSE)</f>
        <v>#N/A</v>
      </c>
      <c r="J486" s="167" t="e">
        <f>VLOOKUP($A$1,'GLOBAL INVOICE REGISTER'!$C486:$P970,10,FALSE)</f>
        <v>#N/A</v>
      </c>
      <c r="K486" s="167" t="e">
        <f>VLOOKUP($A$1,'GLOBAL INVOICE REGISTER'!$C486:$P970,11,FALSE)</f>
        <v>#N/A</v>
      </c>
      <c r="L486" s="167" t="e">
        <f>VLOOKUP($A$1,'GLOBAL INVOICE REGISTER'!$C486:$P970,12,FALSE)</f>
        <v>#N/A</v>
      </c>
      <c r="M486" s="167" t="e">
        <f>VLOOKUP($A$1,'GLOBAL INVOICE REGISTER'!$C486:$P970,13,FALSE)</f>
        <v>#N/A</v>
      </c>
      <c r="N486" s="168" t="e">
        <f>VLOOKUP($A$1,'GLOBAL INVOICE REGISTER'!$C486:$P970,14,FALSE)</f>
        <v>#N/A</v>
      </c>
      <c r="O486" t="e">
        <f>VLOOKUP($A$1,'GLOBAL INVOICE REGISTER'!$C486:$Q970,15,FALSE)</f>
        <v>#N/A</v>
      </c>
    </row>
    <row r="487" spans="1:15" x14ac:dyDescent="0.35">
      <c r="A487" t="e">
        <f>VLOOKUP($A$1,'GLOBAL INVOICE REGISTER'!C487:P971,1,FALSE)</f>
        <v>#N/A</v>
      </c>
      <c r="B487" t="e">
        <f>VLOOKUP($A$1,'GLOBAL INVOICE REGISTER'!C487:P971,2,FALSE)</f>
        <v>#N/A</v>
      </c>
      <c r="C487" t="e">
        <f>VLOOKUP($A$1,'GLOBAL INVOICE REGISTER'!$C487:$P971,3,FALSE)</f>
        <v>#N/A</v>
      </c>
      <c r="D487" s="167" t="e">
        <f>VLOOKUP($A$1,'GLOBAL INVOICE REGISTER'!$C487:$P971,4,FALSE)</f>
        <v>#N/A</v>
      </c>
      <c r="E487" s="168" t="e">
        <f>VLOOKUP($A$1,'GLOBAL INVOICE REGISTER'!$C487:$P971,5,FALSE)</f>
        <v>#N/A</v>
      </c>
      <c r="F487" s="168" t="e">
        <f>VLOOKUP($A$1,'GLOBAL INVOICE REGISTER'!$C487:$P971,6,FALSE)</f>
        <v>#N/A</v>
      </c>
      <c r="G487" t="e">
        <f>VLOOKUP($A$1,'GLOBAL INVOICE REGISTER'!$C487:$P971,7,FALSE)</f>
        <v>#N/A</v>
      </c>
      <c r="H487" s="168" t="e">
        <f>VLOOKUP($A$1,'GLOBAL INVOICE REGISTER'!$C487:$P971,8,FALSE)</f>
        <v>#N/A</v>
      </c>
      <c r="I487" t="e">
        <f>VLOOKUP($A$1,'GLOBAL INVOICE REGISTER'!$C487:$P971,9,FALSE)</f>
        <v>#N/A</v>
      </c>
      <c r="J487" s="167" t="e">
        <f>VLOOKUP($A$1,'GLOBAL INVOICE REGISTER'!$C487:$P971,10,FALSE)</f>
        <v>#N/A</v>
      </c>
      <c r="K487" s="167" t="e">
        <f>VLOOKUP($A$1,'GLOBAL INVOICE REGISTER'!$C487:$P971,11,FALSE)</f>
        <v>#N/A</v>
      </c>
      <c r="L487" s="167" t="e">
        <f>VLOOKUP($A$1,'GLOBAL INVOICE REGISTER'!$C487:$P971,12,FALSE)</f>
        <v>#N/A</v>
      </c>
      <c r="M487" s="167" t="e">
        <f>VLOOKUP($A$1,'GLOBAL INVOICE REGISTER'!$C487:$P971,13,FALSE)</f>
        <v>#N/A</v>
      </c>
      <c r="N487" s="168" t="e">
        <f>VLOOKUP($A$1,'GLOBAL INVOICE REGISTER'!$C487:$P971,14,FALSE)</f>
        <v>#N/A</v>
      </c>
      <c r="O487" t="e">
        <f>VLOOKUP($A$1,'GLOBAL INVOICE REGISTER'!$C487:$Q971,15,FALSE)</f>
        <v>#N/A</v>
      </c>
    </row>
    <row r="488" spans="1:15" x14ac:dyDescent="0.35">
      <c r="A488" t="e">
        <f>VLOOKUP($A$1,'GLOBAL INVOICE REGISTER'!C488:P972,1,FALSE)</f>
        <v>#N/A</v>
      </c>
      <c r="B488" t="e">
        <f>VLOOKUP($A$1,'GLOBAL INVOICE REGISTER'!C488:P972,2,FALSE)</f>
        <v>#N/A</v>
      </c>
      <c r="C488" t="e">
        <f>VLOOKUP($A$1,'GLOBAL INVOICE REGISTER'!$C488:$P972,3,FALSE)</f>
        <v>#N/A</v>
      </c>
      <c r="D488" s="167" t="e">
        <f>VLOOKUP($A$1,'GLOBAL INVOICE REGISTER'!$C488:$P972,4,FALSE)</f>
        <v>#N/A</v>
      </c>
      <c r="E488" s="168" t="e">
        <f>VLOOKUP($A$1,'GLOBAL INVOICE REGISTER'!$C488:$P972,5,FALSE)</f>
        <v>#N/A</v>
      </c>
      <c r="F488" s="168" t="e">
        <f>VLOOKUP($A$1,'GLOBAL INVOICE REGISTER'!$C488:$P972,6,FALSE)</f>
        <v>#N/A</v>
      </c>
      <c r="G488" t="e">
        <f>VLOOKUP($A$1,'GLOBAL INVOICE REGISTER'!$C488:$P972,7,FALSE)</f>
        <v>#N/A</v>
      </c>
      <c r="H488" s="168" t="e">
        <f>VLOOKUP($A$1,'GLOBAL INVOICE REGISTER'!$C488:$P972,8,FALSE)</f>
        <v>#N/A</v>
      </c>
      <c r="I488" t="e">
        <f>VLOOKUP($A$1,'GLOBAL INVOICE REGISTER'!$C488:$P972,9,FALSE)</f>
        <v>#N/A</v>
      </c>
      <c r="J488" s="167" t="e">
        <f>VLOOKUP($A$1,'GLOBAL INVOICE REGISTER'!$C488:$P972,10,FALSE)</f>
        <v>#N/A</v>
      </c>
      <c r="K488" s="167" t="e">
        <f>VLOOKUP($A$1,'GLOBAL INVOICE REGISTER'!$C488:$P972,11,FALSE)</f>
        <v>#N/A</v>
      </c>
      <c r="L488" s="167" t="e">
        <f>VLOOKUP($A$1,'GLOBAL INVOICE REGISTER'!$C488:$P972,12,FALSE)</f>
        <v>#N/A</v>
      </c>
      <c r="M488" s="167" t="e">
        <f>VLOOKUP($A$1,'GLOBAL INVOICE REGISTER'!$C488:$P972,13,FALSE)</f>
        <v>#N/A</v>
      </c>
      <c r="N488" s="168" t="e">
        <f>VLOOKUP($A$1,'GLOBAL INVOICE REGISTER'!$C488:$P972,14,FALSE)</f>
        <v>#N/A</v>
      </c>
      <c r="O488" t="e">
        <f>VLOOKUP($A$1,'GLOBAL INVOICE REGISTER'!$C488:$Q972,15,FALSE)</f>
        <v>#N/A</v>
      </c>
    </row>
    <row r="489" spans="1:15" x14ac:dyDescent="0.35">
      <c r="A489" t="e">
        <f>VLOOKUP($A$1,'GLOBAL INVOICE REGISTER'!C489:P973,1,FALSE)</f>
        <v>#N/A</v>
      </c>
      <c r="B489" t="e">
        <f>VLOOKUP($A$1,'GLOBAL INVOICE REGISTER'!C489:P973,2,FALSE)</f>
        <v>#N/A</v>
      </c>
      <c r="C489" t="e">
        <f>VLOOKUP($A$1,'GLOBAL INVOICE REGISTER'!$C489:$P973,3,FALSE)</f>
        <v>#N/A</v>
      </c>
      <c r="D489" s="167" t="e">
        <f>VLOOKUP($A$1,'GLOBAL INVOICE REGISTER'!$C489:$P973,4,FALSE)</f>
        <v>#N/A</v>
      </c>
      <c r="E489" s="168" t="e">
        <f>VLOOKUP($A$1,'GLOBAL INVOICE REGISTER'!$C489:$P973,5,FALSE)</f>
        <v>#N/A</v>
      </c>
      <c r="F489" s="168" t="e">
        <f>VLOOKUP($A$1,'GLOBAL INVOICE REGISTER'!$C489:$P973,6,FALSE)</f>
        <v>#N/A</v>
      </c>
      <c r="G489" t="e">
        <f>VLOOKUP($A$1,'GLOBAL INVOICE REGISTER'!$C489:$P973,7,FALSE)</f>
        <v>#N/A</v>
      </c>
      <c r="H489" s="168" t="e">
        <f>VLOOKUP($A$1,'GLOBAL INVOICE REGISTER'!$C489:$P973,8,FALSE)</f>
        <v>#N/A</v>
      </c>
      <c r="I489" t="e">
        <f>VLOOKUP($A$1,'GLOBAL INVOICE REGISTER'!$C489:$P973,9,FALSE)</f>
        <v>#N/A</v>
      </c>
      <c r="J489" s="167" t="e">
        <f>VLOOKUP($A$1,'GLOBAL INVOICE REGISTER'!$C489:$P973,10,FALSE)</f>
        <v>#N/A</v>
      </c>
      <c r="K489" s="167" t="e">
        <f>VLOOKUP($A$1,'GLOBAL INVOICE REGISTER'!$C489:$P973,11,FALSE)</f>
        <v>#N/A</v>
      </c>
      <c r="L489" s="167" t="e">
        <f>VLOOKUP($A$1,'GLOBAL INVOICE REGISTER'!$C489:$P973,12,FALSE)</f>
        <v>#N/A</v>
      </c>
      <c r="M489" s="167" t="e">
        <f>VLOOKUP($A$1,'GLOBAL INVOICE REGISTER'!$C489:$P973,13,FALSE)</f>
        <v>#N/A</v>
      </c>
      <c r="N489" s="168" t="e">
        <f>VLOOKUP($A$1,'GLOBAL INVOICE REGISTER'!$C489:$P973,14,FALSE)</f>
        <v>#N/A</v>
      </c>
      <c r="O489" t="e">
        <f>VLOOKUP($A$1,'GLOBAL INVOICE REGISTER'!$C489:$Q973,15,FALSE)</f>
        <v>#N/A</v>
      </c>
    </row>
    <row r="490" spans="1:15" x14ac:dyDescent="0.35">
      <c r="A490" t="e">
        <f>VLOOKUP($A$1,'GLOBAL INVOICE REGISTER'!C490:P974,1,FALSE)</f>
        <v>#N/A</v>
      </c>
      <c r="B490" t="e">
        <f>VLOOKUP($A$1,'GLOBAL INVOICE REGISTER'!C490:P974,2,FALSE)</f>
        <v>#N/A</v>
      </c>
      <c r="C490" t="e">
        <f>VLOOKUP($A$1,'GLOBAL INVOICE REGISTER'!$C490:$P974,3,FALSE)</f>
        <v>#N/A</v>
      </c>
      <c r="D490" s="167" t="e">
        <f>VLOOKUP($A$1,'GLOBAL INVOICE REGISTER'!$C490:$P974,4,FALSE)</f>
        <v>#N/A</v>
      </c>
      <c r="E490" s="168" t="e">
        <f>VLOOKUP($A$1,'GLOBAL INVOICE REGISTER'!$C490:$P974,5,FALSE)</f>
        <v>#N/A</v>
      </c>
      <c r="F490" s="168" t="e">
        <f>VLOOKUP($A$1,'GLOBAL INVOICE REGISTER'!$C490:$P974,6,FALSE)</f>
        <v>#N/A</v>
      </c>
      <c r="G490" t="e">
        <f>VLOOKUP($A$1,'GLOBAL INVOICE REGISTER'!$C490:$P974,7,FALSE)</f>
        <v>#N/A</v>
      </c>
      <c r="H490" s="168" t="e">
        <f>VLOOKUP($A$1,'GLOBAL INVOICE REGISTER'!$C490:$P974,8,FALSE)</f>
        <v>#N/A</v>
      </c>
      <c r="I490" t="e">
        <f>VLOOKUP($A$1,'GLOBAL INVOICE REGISTER'!$C490:$P974,9,FALSE)</f>
        <v>#N/A</v>
      </c>
      <c r="J490" s="167" t="e">
        <f>VLOOKUP($A$1,'GLOBAL INVOICE REGISTER'!$C490:$P974,10,FALSE)</f>
        <v>#N/A</v>
      </c>
      <c r="K490" s="167" t="e">
        <f>VLOOKUP($A$1,'GLOBAL INVOICE REGISTER'!$C490:$P974,11,FALSE)</f>
        <v>#N/A</v>
      </c>
      <c r="L490" s="167" t="e">
        <f>VLOOKUP($A$1,'GLOBAL INVOICE REGISTER'!$C490:$P974,12,FALSE)</f>
        <v>#N/A</v>
      </c>
      <c r="M490" s="167" t="e">
        <f>VLOOKUP($A$1,'GLOBAL INVOICE REGISTER'!$C490:$P974,13,FALSE)</f>
        <v>#N/A</v>
      </c>
      <c r="N490" s="168" t="e">
        <f>VLOOKUP($A$1,'GLOBAL INVOICE REGISTER'!$C490:$P974,14,FALSE)</f>
        <v>#N/A</v>
      </c>
      <c r="O490" t="e">
        <f>VLOOKUP($A$1,'GLOBAL INVOICE REGISTER'!$C490:$Q974,15,FALSE)</f>
        <v>#N/A</v>
      </c>
    </row>
    <row r="491" spans="1:15" x14ac:dyDescent="0.35">
      <c r="A491" t="e">
        <f>VLOOKUP($A$1,'GLOBAL INVOICE REGISTER'!C491:P975,1,FALSE)</f>
        <v>#N/A</v>
      </c>
      <c r="B491" t="e">
        <f>VLOOKUP($A$1,'GLOBAL INVOICE REGISTER'!C491:P975,2,FALSE)</f>
        <v>#N/A</v>
      </c>
      <c r="C491" t="e">
        <f>VLOOKUP($A$1,'GLOBAL INVOICE REGISTER'!$C491:$P975,3,FALSE)</f>
        <v>#N/A</v>
      </c>
      <c r="D491" s="167" t="e">
        <f>VLOOKUP($A$1,'GLOBAL INVOICE REGISTER'!$C491:$P975,4,FALSE)</f>
        <v>#N/A</v>
      </c>
      <c r="E491" s="168" t="e">
        <f>VLOOKUP($A$1,'GLOBAL INVOICE REGISTER'!$C491:$P975,5,FALSE)</f>
        <v>#N/A</v>
      </c>
      <c r="F491" s="168" t="e">
        <f>VLOOKUP($A$1,'GLOBAL INVOICE REGISTER'!$C491:$P975,6,FALSE)</f>
        <v>#N/A</v>
      </c>
      <c r="G491" t="e">
        <f>VLOOKUP($A$1,'GLOBAL INVOICE REGISTER'!$C491:$P975,7,FALSE)</f>
        <v>#N/A</v>
      </c>
      <c r="H491" s="168" t="e">
        <f>VLOOKUP($A$1,'GLOBAL INVOICE REGISTER'!$C491:$P975,8,FALSE)</f>
        <v>#N/A</v>
      </c>
      <c r="I491" t="e">
        <f>VLOOKUP($A$1,'GLOBAL INVOICE REGISTER'!$C491:$P975,9,FALSE)</f>
        <v>#N/A</v>
      </c>
      <c r="J491" s="167" t="e">
        <f>VLOOKUP($A$1,'GLOBAL INVOICE REGISTER'!$C491:$P975,10,FALSE)</f>
        <v>#N/A</v>
      </c>
      <c r="K491" s="167" t="e">
        <f>VLOOKUP($A$1,'GLOBAL INVOICE REGISTER'!$C491:$P975,11,FALSE)</f>
        <v>#N/A</v>
      </c>
      <c r="L491" s="167" t="e">
        <f>VLOOKUP($A$1,'GLOBAL INVOICE REGISTER'!$C491:$P975,12,FALSE)</f>
        <v>#N/A</v>
      </c>
      <c r="M491" s="167" t="e">
        <f>VLOOKUP($A$1,'GLOBAL INVOICE REGISTER'!$C491:$P975,13,FALSE)</f>
        <v>#N/A</v>
      </c>
      <c r="N491" s="168" t="e">
        <f>VLOOKUP($A$1,'GLOBAL INVOICE REGISTER'!$C491:$P975,14,FALSE)</f>
        <v>#N/A</v>
      </c>
      <c r="O491" t="e">
        <f>VLOOKUP($A$1,'GLOBAL INVOICE REGISTER'!$C491:$Q975,15,FALSE)</f>
        <v>#N/A</v>
      </c>
    </row>
    <row r="492" spans="1:15" x14ac:dyDescent="0.35">
      <c r="A492" t="e">
        <f>VLOOKUP($A$1,'GLOBAL INVOICE REGISTER'!C492:P976,1,FALSE)</f>
        <v>#N/A</v>
      </c>
      <c r="B492" t="e">
        <f>VLOOKUP($A$1,'GLOBAL INVOICE REGISTER'!C492:P976,2,FALSE)</f>
        <v>#N/A</v>
      </c>
      <c r="C492" t="e">
        <f>VLOOKUP($A$1,'GLOBAL INVOICE REGISTER'!$C492:$P976,3,FALSE)</f>
        <v>#N/A</v>
      </c>
      <c r="D492" s="167" t="e">
        <f>VLOOKUP($A$1,'GLOBAL INVOICE REGISTER'!$C492:$P976,4,FALSE)</f>
        <v>#N/A</v>
      </c>
      <c r="E492" s="168" t="e">
        <f>VLOOKUP($A$1,'GLOBAL INVOICE REGISTER'!$C492:$P976,5,FALSE)</f>
        <v>#N/A</v>
      </c>
      <c r="F492" s="168" t="e">
        <f>VLOOKUP($A$1,'GLOBAL INVOICE REGISTER'!$C492:$P976,6,FALSE)</f>
        <v>#N/A</v>
      </c>
      <c r="G492" t="e">
        <f>VLOOKUP($A$1,'GLOBAL INVOICE REGISTER'!$C492:$P976,7,FALSE)</f>
        <v>#N/A</v>
      </c>
      <c r="H492" s="168" t="e">
        <f>VLOOKUP($A$1,'GLOBAL INVOICE REGISTER'!$C492:$P976,8,FALSE)</f>
        <v>#N/A</v>
      </c>
      <c r="I492" t="e">
        <f>VLOOKUP($A$1,'GLOBAL INVOICE REGISTER'!$C492:$P976,9,FALSE)</f>
        <v>#N/A</v>
      </c>
      <c r="J492" s="167" t="e">
        <f>VLOOKUP($A$1,'GLOBAL INVOICE REGISTER'!$C492:$P976,10,FALSE)</f>
        <v>#N/A</v>
      </c>
      <c r="K492" s="167" t="e">
        <f>VLOOKUP($A$1,'GLOBAL INVOICE REGISTER'!$C492:$P976,11,FALSE)</f>
        <v>#N/A</v>
      </c>
      <c r="L492" s="167" t="e">
        <f>VLOOKUP($A$1,'GLOBAL INVOICE REGISTER'!$C492:$P976,12,FALSE)</f>
        <v>#N/A</v>
      </c>
      <c r="M492" s="167" t="e">
        <f>VLOOKUP($A$1,'GLOBAL INVOICE REGISTER'!$C492:$P976,13,FALSE)</f>
        <v>#N/A</v>
      </c>
      <c r="N492" s="168" t="e">
        <f>VLOOKUP($A$1,'GLOBAL INVOICE REGISTER'!$C492:$P976,14,FALSE)</f>
        <v>#N/A</v>
      </c>
      <c r="O492" t="e">
        <f>VLOOKUP($A$1,'GLOBAL INVOICE REGISTER'!$C492:$Q976,15,FALSE)</f>
        <v>#N/A</v>
      </c>
    </row>
    <row r="493" spans="1:15" x14ac:dyDescent="0.35">
      <c r="A493" t="e">
        <f>VLOOKUP($A$1,'GLOBAL INVOICE REGISTER'!C493:P977,1,FALSE)</f>
        <v>#N/A</v>
      </c>
      <c r="B493" t="e">
        <f>VLOOKUP($A$1,'GLOBAL INVOICE REGISTER'!C493:P977,2,FALSE)</f>
        <v>#N/A</v>
      </c>
      <c r="C493" t="e">
        <f>VLOOKUP($A$1,'GLOBAL INVOICE REGISTER'!$C493:$P977,3,FALSE)</f>
        <v>#N/A</v>
      </c>
      <c r="D493" s="167" t="e">
        <f>VLOOKUP($A$1,'GLOBAL INVOICE REGISTER'!$C493:$P977,4,FALSE)</f>
        <v>#N/A</v>
      </c>
      <c r="E493" s="168" t="e">
        <f>VLOOKUP($A$1,'GLOBAL INVOICE REGISTER'!$C493:$P977,5,FALSE)</f>
        <v>#N/A</v>
      </c>
      <c r="F493" s="168" t="e">
        <f>VLOOKUP($A$1,'GLOBAL INVOICE REGISTER'!$C493:$P977,6,FALSE)</f>
        <v>#N/A</v>
      </c>
      <c r="G493" t="e">
        <f>VLOOKUP($A$1,'GLOBAL INVOICE REGISTER'!$C493:$P977,7,FALSE)</f>
        <v>#N/A</v>
      </c>
      <c r="H493" s="168" t="e">
        <f>VLOOKUP($A$1,'GLOBAL INVOICE REGISTER'!$C493:$P977,8,FALSE)</f>
        <v>#N/A</v>
      </c>
      <c r="I493" t="e">
        <f>VLOOKUP($A$1,'GLOBAL INVOICE REGISTER'!$C493:$P977,9,FALSE)</f>
        <v>#N/A</v>
      </c>
      <c r="J493" s="167" t="e">
        <f>VLOOKUP($A$1,'GLOBAL INVOICE REGISTER'!$C493:$P977,10,FALSE)</f>
        <v>#N/A</v>
      </c>
      <c r="K493" s="167" t="e">
        <f>VLOOKUP($A$1,'GLOBAL INVOICE REGISTER'!$C493:$P977,11,FALSE)</f>
        <v>#N/A</v>
      </c>
      <c r="L493" s="167" t="e">
        <f>VLOOKUP($A$1,'GLOBAL INVOICE REGISTER'!$C493:$P977,12,FALSE)</f>
        <v>#N/A</v>
      </c>
      <c r="M493" s="167" t="e">
        <f>VLOOKUP($A$1,'GLOBAL INVOICE REGISTER'!$C493:$P977,13,FALSE)</f>
        <v>#N/A</v>
      </c>
      <c r="N493" s="168" t="e">
        <f>VLOOKUP($A$1,'GLOBAL INVOICE REGISTER'!$C493:$P977,14,FALSE)</f>
        <v>#N/A</v>
      </c>
      <c r="O493" t="e">
        <f>VLOOKUP($A$1,'GLOBAL INVOICE REGISTER'!$C493:$Q977,15,FALSE)</f>
        <v>#N/A</v>
      </c>
    </row>
    <row r="494" spans="1:15" x14ac:dyDescent="0.35">
      <c r="A494" t="e">
        <f>VLOOKUP($A$1,'GLOBAL INVOICE REGISTER'!C494:P978,1,FALSE)</f>
        <v>#N/A</v>
      </c>
      <c r="B494" t="e">
        <f>VLOOKUP($A$1,'GLOBAL INVOICE REGISTER'!C494:P978,2,FALSE)</f>
        <v>#N/A</v>
      </c>
      <c r="C494" t="e">
        <f>VLOOKUP($A$1,'GLOBAL INVOICE REGISTER'!$C494:$P978,3,FALSE)</f>
        <v>#N/A</v>
      </c>
      <c r="D494" s="167" t="e">
        <f>VLOOKUP($A$1,'GLOBAL INVOICE REGISTER'!$C494:$P978,4,FALSE)</f>
        <v>#N/A</v>
      </c>
      <c r="E494" s="168" t="e">
        <f>VLOOKUP($A$1,'GLOBAL INVOICE REGISTER'!$C494:$P978,5,FALSE)</f>
        <v>#N/A</v>
      </c>
      <c r="F494" s="168" t="e">
        <f>VLOOKUP($A$1,'GLOBAL INVOICE REGISTER'!$C494:$P978,6,FALSE)</f>
        <v>#N/A</v>
      </c>
      <c r="G494" t="e">
        <f>VLOOKUP($A$1,'GLOBAL INVOICE REGISTER'!$C494:$P978,7,FALSE)</f>
        <v>#N/A</v>
      </c>
      <c r="H494" s="168" t="e">
        <f>VLOOKUP($A$1,'GLOBAL INVOICE REGISTER'!$C494:$P978,8,FALSE)</f>
        <v>#N/A</v>
      </c>
      <c r="I494" t="e">
        <f>VLOOKUP($A$1,'GLOBAL INVOICE REGISTER'!$C494:$P978,9,FALSE)</f>
        <v>#N/A</v>
      </c>
      <c r="J494" s="167" t="e">
        <f>VLOOKUP($A$1,'GLOBAL INVOICE REGISTER'!$C494:$P978,10,FALSE)</f>
        <v>#N/A</v>
      </c>
      <c r="K494" s="167" t="e">
        <f>VLOOKUP($A$1,'GLOBAL INVOICE REGISTER'!$C494:$P978,11,FALSE)</f>
        <v>#N/A</v>
      </c>
      <c r="L494" s="167" t="e">
        <f>VLOOKUP($A$1,'GLOBAL INVOICE REGISTER'!$C494:$P978,12,FALSE)</f>
        <v>#N/A</v>
      </c>
      <c r="M494" s="167" t="e">
        <f>VLOOKUP($A$1,'GLOBAL INVOICE REGISTER'!$C494:$P978,13,FALSE)</f>
        <v>#N/A</v>
      </c>
      <c r="N494" s="168" t="e">
        <f>VLOOKUP($A$1,'GLOBAL INVOICE REGISTER'!$C494:$P978,14,FALSE)</f>
        <v>#N/A</v>
      </c>
      <c r="O494" t="e">
        <f>VLOOKUP($A$1,'GLOBAL INVOICE REGISTER'!$C494:$Q978,15,FALSE)</f>
        <v>#N/A</v>
      </c>
    </row>
    <row r="495" spans="1:15" x14ac:dyDescent="0.35">
      <c r="A495" t="e">
        <f>VLOOKUP($A$1,'GLOBAL INVOICE REGISTER'!C495:P979,1,FALSE)</f>
        <v>#N/A</v>
      </c>
      <c r="B495" t="e">
        <f>VLOOKUP($A$1,'GLOBAL INVOICE REGISTER'!C495:P979,2,FALSE)</f>
        <v>#N/A</v>
      </c>
      <c r="C495" t="e">
        <f>VLOOKUP($A$1,'GLOBAL INVOICE REGISTER'!$C495:$P979,3,FALSE)</f>
        <v>#N/A</v>
      </c>
      <c r="D495" s="167" t="e">
        <f>VLOOKUP($A$1,'GLOBAL INVOICE REGISTER'!$C495:$P979,4,FALSE)</f>
        <v>#N/A</v>
      </c>
      <c r="E495" s="168" t="e">
        <f>VLOOKUP($A$1,'GLOBAL INVOICE REGISTER'!$C495:$P979,5,FALSE)</f>
        <v>#N/A</v>
      </c>
      <c r="F495" s="168" t="e">
        <f>VLOOKUP($A$1,'GLOBAL INVOICE REGISTER'!$C495:$P979,6,FALSE)</f>
        <v>#N/A</v>
      </c>
      <c r="G495" t="e">
        <f>VLOOKUP($A$1,'GLOBAL INVOICE REGISTER'!$C495:$P979,7,FALSE)</f>
        <v>#N/A</v>
      </c>
      <c r="H495" s="168" t="e">
        <f>VLOOKUP($A$1,'GLOBAL INVOICE REGISTER'!$C495:$P979,8,FALSE)</f>
        <v>#N/A</v>
      </c>
      <c r="I495" t="e">
        <f>VLOOKUP($A$1,'GLOBAL INVOICE REGISTER'!$C495:$P979,9,FALSE)</f>
        <v>#N/A</v>
      </c>
      <c r="J495" s="167" t="e">
        <f>VLOOKUP($A$1,'GLOBAL INVOICE REGISTER'!$C495:$P979,10,FALSE)</f>
        <v>#N/A</v>
      </c>
      <c r="K495" s="167" t="e">
        <f>VLOOKUP($A$1,'GLOBAL INVOICE REGISTER'!$C495:$P979,11,FALSE)</f>
        <v>#N/A</v>
      </c>
      <c r="L495" s="167" t="e">
        <f>VLOOKUP($A$1,'GLOBAL INVOICE REGISTER'!$C495:$P979,12,FALSE)</f>
        <v>#N/A</v>
      </c>
      <c r="M495" s="167" t="e">
        <f>VLOOKUP($A$1,'GLOBAL INVOICE REGISTER'!$C495:$P979,13,FALSE)</f>
        <v>#N/A</v>
      </c>
      <c r="N495" s="168" t="e">
        <f>VLOOKUP($A$1,'GLOBAL INVOICE REGISTER'!$C495:$P979,14,FALSE)</f>
        <v>#N/A</v>
      </c>
      <c r="O495" t="e">
        <f>VLOOKUP($A$1,'GLOBAL INVOICE REGISTER'!$C495:$Q979,15,FALSE)</f>
        <v>#N/A</v>
      </c>
    </row>
    <row r="496" spans="1:15" x14ac:dyDescent="0.35">
      <c r="A496" t="e">
        <f>VLOOKUP($A$1,'GLOBAL INVOICE REGISTER'!C496:P980,1,FALSE)</f>
        <v>#N/A</v>
      </c>
      <c r="B496" t="e">
        <f>VLOOKUP($A$1,'GLOBAL INVOICE REGISTER'!C496:P980,2,FALSE)</f>
        <v>#N/A</v>
      </c>
      <c r="C496" t="e">
        <f>VLOOKUP($A$1,'GLOBAL INVOICE REGISTER'!$C496:$P980,3,FALSE)</f>
        <v>#N/A</v>
      </c>
      <c r="D496" s="167" t="e">
        <f>VLOOKUP($A$1,'GLOBAL INVOICE REGISTER'!$C496:$P980,4,FALSE)</f>
        <v>#N/A</v>
      </c>
      <c r="E496" s="168" t="e">
        <f>VLOOKUP($A$1,'GLOBAL INVOICE REGISTER'!$C496:$P980,5,FALSE)</f>
        <v>#N/A</v>
      </c>
      <c r="F496" s="168" t="e">
        <f>VLOOKUP($A$1,'GLOBAL INVOICE REGISTER'!$C496:$P980,6,FALSE)</f>
        <v>#N/A</v>
      </c>
      <c r="G496" t="e">
        <f>VLOOKUP($A$1,'GLOBAL INVOICE REGISTER'!$C496:$P980,7,FALSE)</f>
        <v>#N/A</v>
      </c>
      <c r="H496" s="168" t="e">
        <f>VLOOKUP($A$1,'GLOBAL INVOICE REGISTER'!$C496:$P980,8,FALSE)</f>
        <v>#N/A</v>
      </c>
      <c r="I496" t="e">
        <f>VLOOKUP($A$1,'GLOBAL INVOICE REGISTER'!$C496:$P980,9,FALSE)</f>
        <v>#N/A</v>
      </c>
      <c r="J496" s="167" t="e">
        <f>VLOOKUP($A$1,'GLOBAL INVOICE REGISTER'!$C496:$P980,10,FALSE)</f>
        <v>#N/A</v>
      </c>
      <c r="K496" s="167" t="e">
        <f>VLOOKUP($A$1,'GLOBAL INVOICE REGISTER'!$C496:$P980,11,FALSE)</f>
        <v>#N/A</v>
      </c>
      <c r="L496" s="167" t="e">
        <f>VLOOKUP($A$1,'GLOBAL INVOICE REGISTER'!$C496:$P980,12,FALSE)</f>
        <v>#N/A</v>
      </c>
      <c r="M496" s="167" t="e">
        <f>VLOOKUP($A$1,'GLOBAL INVOICE REGISTER'!$C496:$P980,13,FALSE)</f>
        <v>#N/A</v>
      </c>
      <c r="N496" s="168" t="e">
        <f>VLOOKUP($A$1,'GLOBAL INVOICE REGISTER'!$C496:$P980,14,FALSE)</f>
        <v>#N/A</v>
      </c>
      <c r="O496" t="e">
        <f>VLOOKUP($A$1,'GLOBAL INVOICE REGISTER'!$C496:$Q980,15,FALSE)</f>
        <v>#N/A</v>
      </c>
    </row>
    <row r="497" spans="1:15" x14ac:dyDescent="0.35">
      <c r="A497" t="e">
        <f>VLOOKUP($A$1,'GLOBAL INVOICE REGISTER'!C497:P981,1,FALSE)</f>
        <v>#N/A</v>
      </c>
      <c r="B497" t="e">
        <f>VLOOKUP($A$1,'GLOBAL INVOICE REGISTER'!C497:P981,2,FALSE)</f>
        <v>#N/A</v>
      </c>
      <c r="C497" t="e">
        <f>VLOOKUP($A$1,'GLOBAL INVOICE REGISTER'!$C497:$P981,3,FALSE)</f>
        <v>#N/A</v>
      </c>
      <c r="D497" s="167" t="e">
        <f>VLOOKUP($A$1,'GLOBAL INVOICE REGISTER'!$C497:$P981,4,FALSE)</f>
        <v>#N/A</v>
      </c>
      <c r="E497" s="168" t="e">
        <f>VLOOKUP($A$1,'GLOBAL INVOICE REGISTER'!$C497:$P981,5,FALSE)</f>
        <v>#N/A</v>
      </c>
      <c r="F497" s="168" t="e">
        <f>VLOOKUP($A$1,'GLOBAL INVOICE REGISTER'!$C497:$P981,6,FALSE)</f>
        <v>#N/A</v>
      </c>
      <c r="G497" t="e">
        <f>VLOOKUP($A$1,'GLOBAL INVOICE REGISTER'!$C497:$P981,7,FALSE)</f>
        <v>#N/A</v>
      </c>
      <c r="H497" s="168" t="e">
        <f>VLOOKUP($A$1,'GLOBAL INVOICE REGISTER'!$C497:$P981,8,FALSE)</f>
        <v>#N/A</v>
      </c>
      <c r="I497" t="e">
        <f>VLOOKUP($A$1,'GLOBAL INVOICE REGISTER'!$C497:$P981,9,FALSE)</f>
        <v>#N/A</v>
      </c>
      <c r="J497" s="167" t="e">
        <f>VLOOKUP($A$1,'GLOBAL INVOICE REGISTER'!$C497:$P981,10,FALSE)</f>
        <v>#N/A</v>
      </c>
      <c r="K497" s="167" t="e">
        <f>VLOOKUP($A$1,'GLOBAL INVOICE REGISTER'!$C497:$P981,11,FALSE)</f>
        <v>#N/A</v>
      </c>
      <c r="L497" s="167" t="e">
        <f>VLOOKUP($A$1,'GLOBAL INVOICE REGISTER'!$C497:$P981,12,FALSE)</f>
        <v>#N/A</v>
      </c>
      <c r="M497" s="167" t="e">
        <f>VLOOKUP($A$1,'GLOBAL INVOICE REGISTER'!$C497:$P981,13,FALSE)</f>
        <v>#N/A</v>
      </c>
      <c r="N497" s="168" t="e">
        <f>VLOOKUP($A$1,'GLOBAL INVOICE REGISTER'!$C497:$P981,14,FALSE)</f>
        <v>#N/A</v>
      </c>
      <c r="O497" t="e">
        <f>VLOOKUP($A$1,'GLOBAL INVOICE REGISTER'!$C497:$Q981,15,FALSE)</f>
        <v>#N/A</v>
      </c>
    </row>
    <row r="498" spans="1:15" x14ac:dyDescent="0.35">
      <c r="A498" t="e">
        <f>VLOOKUP($A$1,'GLOBAL INVOICE REGISTER'!C498:P982,1,FALSE)</f>
        <v>#N/A</v>
      </c>
      <c r="B498" t="e">
        <f>VLOOKUP($A$1,'GLOBAL INVOICE REGISTER'!C498:P982,2,FALSE)</f>
        <v>#N/A</v>
      </c>
      <c r="C498" t="e">
        <f>VLOOKUP($A$1,'GLOBAL INVOICE REGISTER'!$C498:$P982,3,FALSE)</f>
        <v>#N/A</v>
      </c>
      <c r="D498" s="167" t="e">
        <f>VLOOKUP($A$1,'GLOBAL INVOICE REGISTER'!$C498:$P982,4,FALSE)</f>
        <v>#N/A</v>
      </c>
      <c r="E498" s="168" t="e">
        <f>VLOOKUP($A$1,'GLOBAL INVOICE REGISTER'!$C498:$P982,5,FALSE)</f>
        <v>#N/A</v>
      </c>
      <c r="F498" s="168" t="e">
        <f>VLOOKUP($A$1,'GLOBAL INVOICE REGISTER'!$C498:$P982,6,FALSE)</f>
        <v>#N/A</v>
      </c>
      <c r="G498" t="e">
        <f>VLOOKUP($A$1,'GLOBAL INVOICE REGISTER'!$C498:$P982,7,FALSE)</f>
        <v>#N/A</v>
      </c>
      <c r="H498" s="168" t="e">
        <f>VLOOKUP($A$1,'GLOBAL INVOICE REGISTER'!$C498:$P982,8,FALSE)</f>
        <v>#N/A</v>
      </c>
      <c r="I498" t="e">
        <f>VLOOKUP($A$1,'GLOBAL INVOICE REGISTER'!$C498:$P982,9,FALSE)</f>
        <v>#N/A</v>
      </c>
      <c r="J498" s="167" t="e">
        <f>VLOOKUP($A$1,'GLOBAL INVOICE REGISTER'!$C498:$P982,10,FALSE)</f>
        <v>#N/A</v>
      </c>
      <c r="K498" s="167" t="e">
        <f>VLOOKUP($A$1,'GLOBAL INVOICE REGISTER'!$C498:$P982,11,FALSE)</f>
        <v>#N/A</v>
      </c>
      <c r="L498" s="167" t="e">
        <f>VLOOKUP($A$1,'GLOBAL INVOICE REGISTER'!$C498:$P982,12,FALSE)</f>
        <v>#N/A</v>
      </c>
      <c r="M498" s="167" t="e">
        <f>VLOOKUP($A$1,'GLOBAL INVOICE REGISTER'!$C498:$P982,13,FALSE)</f>
        <v>#N/A</v>
      </c>
      <c r="N498" s="168" t="e">
        <f>VLOOKUP($A$1,'GLOBAL INVOICE REGISTER'!$C498:$P982,14,FALSE)</f>
        <v>#N/A</v>
      </c>
      <c r="O498" t="e">
        <f>VLOOKUP($A$1,'GLOBAL INVOICE REGISTER'!$C498:$Q982,15,FALSE)</f>
        <v>#N/A</v>
      </c>
    </row>
    <row r="499" spans="1:15" x14ac:dyDescent="0.35">
      <c r="A499" t="e">
        <f>VLOOKUP($A$1,'GLOBAL INVOICE REGISTER'!C499:P983,1,FALSE)</f>
        <v>#N/A</v>
      </c>
      <c r="B499" t="e">
        <f>VLOOKUP($A$1,'GLOBAL INVOICE REGISTER'!C499:P983,2,FALSE)</f>
        <v>#N/A</v>
      </c>
      <c r="C499" t="e">
        <f>VLOOKUP($A$1,'GLOBAL INVOICE REGISTER'!$C499:$P983,3,FALSE)</f>
        <v>#N/A</v>
      </c>
      <c r="D499" s="167" t="e">
        <f>VLOOKUP($A$1,'GLOBAL INVOICE REGISTER'!$C499:$P983,4,FALSE)</f>
        <v>#N/A</v>
      </c>
      <c r="E499" s="168" t="e">
        <f>VLOOKUP($A$1,'GLOBAL INVOICE REGISTER'!$C499:$P983,5,FALSE)</f>
        <v>#N/A</v>
      </c>
      <c r="F499" s="168" t="e">
        <f>VLOOKUP($A$1,'GLOBAL INVOICE REGISTER'!$C499:$P983,6,FALSE)</f>
        <v>#N/A</v>
      </c>
      <c r="G499" t="e">
        <f>VLOOKUP($A$1,'GLOBAL INVOICE REGISTER'!$C499:$P983,7,FALSE)</f>
        <v>#N/A</v>
      </c>
      <c r="H499" s="168" t="e">
        <f>VLOOKUP($A$1,'GLOBAL INVOICE REGISTER'!$C499:$P983,8,FALSE)</f>
        <v>#N/A</v>
      </c>
      <c r="I499" t="e">
        <f>VLOOKUP($A$1,'GLOBAL INVOICE REGISTER'!$C499:$P983,9,FALSE)</f>
        <v>#N/A</v>
      </c>
      <c r="J499" s="167" t="e">
        <f>VLOOKUP($A$1,'GLOBAL INVOICE REGISTER'!$C499:$P983,10,FALSE)</f>
        <v>#N/A</v>
      </c>
      <c r="K499" s="167" t="e">
        <f>VLOOKUP($A$1,'GLOBAL INVOICE REGISTER'!$C499:$P983,11,FALSE)</f>
        <v>#N/A</v>
      </c>
      <c r="L499" s="167" t="e">
        <f>VLOOKUP($A$1,'GLOBAL INVOICE REGISTER'!$C499:$P983,12,FALSE)</f>
        <v>#N/A</v>
      </c>
      <c r="M499" s="167" t="e">
        <f>VLOOKUP($A$1,'GLOBAL INVOICE REGISTER'!$C499:$P983,13,FALSE)</f>
        <v>#N/A</v>
      </c>
      <c r="N499" s="168" t="e">
        <f>VLOOKUP($A$1,'GLOBAL INVOICE REGISTER'!$C499:$P983,14,FALSE)</f>
        <v>#N/A</v>
      </c>
      <c r="O499" t="e">
        <f>VLOOKUP($A$1,'GLOBAL INVOICE REGISTER'!$C499:$Q983,15,FALSE)</f>
        <v>#N/A</v>
      </c>
    </row>
    <row r="500" spans="1:15" x14ac:dyDescent="0.35">
      <c r="A500" t="e">
        <f>VLOOKUP($A$1,'GLOBAL INVOICE REGISTER'!C500:P984,1,FALSE)</f>
        <v>#N/A</v>
      </c>
      <c r="B500" t="e">
        <f>VLOOKUP($A$1,'GLOBAL INVOICE REGISTER'!C500:P984,2,FALSE)</f>
        <v>#N/A</v>
      </c>
      <c r="C500" t="e">
        <f>VLOOKUP($A$1,'GLOBAL INVOICE REGISTER'!$C500:$P984,3,FALSE)</f>
        <v>#N/A</v>
      </c>
      <c r="D500" s="167" t="e">
        <f>VLOOKUP($A$1,'GLOBAL INVOICE REGISTER'!$C500:$P984,4,FALSE)</f>
        <v>#N/A</v>
      </c>
      <c r="E500" s="168" t="e">
        <f>VLOOKUP($A$1,'GLOBAL INVOICE REGISTER'!$C500:$P984,5,FALSE)</f>
        <v>#N/A</v>
      </c>
      <c r="F500" s="168" t="e">
        <f>VLOOKUP($A$1,'GLOBAL INVOICE REGISTER'!$C500:$P984,6,FALSE)</f>
        <v>#N/A</v>
      </c>
      <c r="G500" t="e">
        <f>VLOOKUP($A$1,'GLOBAL INVOICE REGISTER'!$C500:$P984,7,FALSE)</f>
        <v>#N/A</v>
      </c>
      <c r="H500" s="168" t="e">
        <f>VLOOKUP($A$1,'GLOBAL INVOICE REGISTER'!$C500:$P984,8,FALSE)</f>
        <v>#N/A</v>
      </c>
      <c r="I500" t="e">
        <f>VLOOKUP($A$1,'GLOBAL INVOICE REGISTER'!$C500:$P984,9,FALSE)</f>
        <v>#N/A</v>
      </c>
      <c r="J500" s="167" t="e">
        <f>VLOOKUP($A$1,'GLOBAL INVOICE REGISTER'!$C500:$P984,10,FALSE)</f>
        <v>#N/A</v>
      </c>
      <c r="K500" s="167" t="e">
        <f>VLOOKUP($A$1,'GLOBAL INVOICE REGISTER'!$C500:$P984,11,FALSE)</f>
        <v>#N/A</v>
      </c>
      <c r="L500" s="167" t="e">
        <f>VLOOKUP($A$1,'GLOBAL INVOICE REGISTER'!$C500:$P984,12,FALSE)</f>
        <v>#N/A</v>
      </c>
      <c r="M500" s="167" t="e">
        <f>VLOOKUP($A$1,'GLOBAL INVOICE REGISTER'!$C500:$P984,13,FALSE)</f>
        <v>#N/A</v>
      </c>
      <c r="N500" s="168" t="e">
        <f>VLOOKUP($A$1,'GLOBAL INVOICE REGISTER'!$C500:$P984,14,FALSE)</f>
        <v>#N/A</v>
      </c>
      <c r="O500" t="e">
        <f>VLOOKUP($A$1,'GLOBAL INVOICE REGISTER'!$C500:$Q984,15,FALSE)</f>
        <v>#N/A</v>
      </c>
    </row>
    <row r="501" spans="1:15" x14ac:dyDescent="0.35">
      <c r="A501" t="e">
        <f>VLOOKUP($A$1,'GLOBAL INVOICE REGISTER'!C501:P985,1,FALSE)</f>
        <v>#N/A</v>
      </c>
      <c r="B501" t="e">
        <f>VLOOKUP($A$1,'GLOBAL INVOICE REGISTER'!C501:P985,2,FALSE)</f>
        <v>#N/A</v>
      </c>
      <c r="C501" t="e">
        <f>VLOOKUP($A$1,'GLOBAL INVOICE REGISTER'!$C501:$P985,3,FALSE)</f>
        <v>#N/A</v>
      </c>
      <c r="D501" s="167" t="e">
        <f>VLOOKUP($A$1,'GLOBAL INVOICE REGISTER'!$C501:$P985,4,FALSE)</f>
        <v>#N/A</v>
      </c>
      <c r="E501" s="168" t="e">
        <f>VLOOKUP($A$1,'GLOBAL INVOICE REGISTER'!$C501:$P985,5,FALSE)</f>
        <v>#N/A</v>
      </c>
      <c r="F501" s="168" t="e">
        <f>VLOOKUP($A$1,'GLOBAL INVOICE REGISTER'!$C501:$P985,6,FALSE)</f>
        <v>#N/A</v>
      </c>
      <c r="G501" t="e">
        <f>VLOOKUP($A$1,'GLOBAL INVOICE REGISTER'!$C501:$P985,7,FALSE)</f>
        <v>#N/A</v>
      </c>
      <c r="H501" s="168" t="e">
        <f>VLOOKUP($A$1,'GLOBAL INVOICE REGISTER'!$C501:$P985,8,FALSE)</f>
        <v>#N/A</v>
      </c>
      <c r="I501" t="e">
        <f>VLOOKUP($A$1,'GLOBAL INVOICE REGISTER'!$C501:$P985,9,FALSE)</f>
        <v>#N/A</v>
      </c>
      <c r="J501" s="167" t="e">
        <f>VLOOKUP($A$1,'GLOBAL INVOICE REGISTER'!$C501:$P985,10,FALSE)</f>
        <v>#N/A</v>
      </c>
      <c r="K501" s="167" t="e">
        <f>VLOOKUP($A$1,'GLOBAL INVOICE REGISTER'!$C501:$P985,11,FALSE)</f>
        <v>#N/A</v>
      </c>
      <c r="L501" s="167" t="e">
        <f>VLOOKUP($A$1,'GLOBAL INVOICE REGISTER'!$C501:$P985,12,FALSE)</f>
        <v>#N/A</v>
      </c>
      <c r="M501" s="167" t="e">
        <f>VLOOKUP($A$1,'GLOBAL INVOICE REGISTER'!$C501:$P985,13,FALSE)</f>
        <v>#N/A</v>
      </c>
      <c r="N501" s="168" t="e">
        <f>VLOOKUP($A$1,'GLOBAL INVOICE REGISTER'!$C501:$P985,14,FALSE)</f>
        <v>#N/A</v>
      </c>
      <c r="O501" t="e">
        <f>VLOOKUP($A$1,'GLOBAL INVOICE REGISTER'!$C501:$Q985,15,FALSE)</f>
        <v>#N/A</v>
      </c>
    </row>
    <row r="502" spans="1:15" x14ac:dyDescent="0.35">
      <c r="A502" t="e">
        <f>VLOOKUP($A$1,'GLOBAL INVOICE REGISTER'!C502:P986,1,FALSE)</f>
        <v>#N/A</v>
      </c>
      <c r="B502" t="e">
        <f>VLOOKUP($A$1,'GLOBAL INVOICE REGISTER'!C502:P986,2,FALSE)</f>
        <v>#N/A</v>
      </c>
      <c r="C502" t="e">
        <f>VLOOKUP($A$1,'GLOBAL INVOICE REGISTER'!$C502:$P986,3,FALSE)</f>
        <v>#N/A</v>
      </c>
      <c r="D502" s="167" t="e">
        <f>VLOOKUP($A$1,'GLOBAL INVOICE REGISTER'!$C502:$P986,4,FALSE)</f>
        <v>#N/A</v>
      </c>
      <c r="E502" s="168" t="e">
        <f>VLOOKUP($A$1,'GLOBAL INVOICE REGISTER'!$C502:$P986,5,FALSE)</f>
        <v>#N/A</v>
      </c>
      <c r="F502" s="168" t="e">
        <f>VLOOKUP($A$1,'GLOBAL INVOICE REGISTER'!$C502:$P986,6,FALSE)</f>
        <v>#N/A</v>
      </c>
      <c r="G502" t="e">
        <f>VLOOKUP($A$1,'GLOBAL INVOICE REGISTER'!$C502:$P986,7,FALSE)</f>
        <v>#N/A</v>
      </c>
      <c r="H502" s="168" t="e">
        <f>VLOOKUP($A$1,'GLOBAL INVOICE REGISTER'!$C502:$P986,8,FALSE)</f>
        <v>#N/A</v>
      </c>
      <c r="I502" t="e">
        <f>VLOOKUP($A$1,'GLOBAL INVOICE REGISTER'!$C502:$P986,9,FALSE)</f>
        <v>#N/A</v>
      </c>
      <c r="J502" s="167" t="e">
        <f>VLOOKUP($A$1,'GLOBAL INVOICE REGISTER'!$C502:$P986,10,FALSE)</f>
        <v>#N/A</v>
      </c>
      <c r="K502" s="167" t="e">
        <f>VLOOKUP($A$1,'GLOBAL INVOICE REGISTER'!$C502:$P986,11,FALSE)</f>
        <v>#N/A</v>
      </c>
      <c r="L502" s="167" t="e">
        <f>VLOOKUP($A$1,'GLOBAL INVOICE REGISTER'!$C502:$P986,12,FALSE)</f>
        <v>#N/A</v>
      </c>
      <c r="M502" s="167" t="e">
        <f>VLOOKUP($A$1,'GLOBAL INVOICE REGISTER'!$C502:$P986,13,FALSE)</f>
        <v>#N/A</v>
      </c>
      <c r="N502" s="168" t="e">
        <f>VLOOKUP($A$1,'GLOBAL INVOICE REGISTER'!$C502:$P986,14,FALSE)</f>
        <v>#N/A</v>
      </c>
      <c r="O502" t="e">
        <f>VLOOKUP($A$1,'GLOBAL INVOICE REGISTER'!$C502:$Q986,15,FALSE)</f>
        <v>#N/A</v>
      </c>
    </row>
    <row r="503" spans="1:15" x14ac:dyDescent="0.35">
      <c r="A503" t="e">
        <f>VLOOKUP($A$1,'GLOBAL INVOICE REGISTER'!C503:P987,1,FALSE)</f>
        <v>#N/A</v>
      </c>
      <c r="B503" t="e">
        <f>VLOOKUP($A$1,'GLOBAL INVOICE REGISTER'!C503:P987,2,FALSE)</f>
        <v>#N/A</v>
      </c>
      <c r="C503" t="e">
        <f>VLOOKUP($A$1,'GLOBAL INVOICE REGISTER'!$C503:$P987,3,FALSE)</f>
        <v>#N/A</v>
      </c>
      <c r="D503" s="167" t="e">
        <f>VLOOKUP($A$1,'GLOBAL INVOICE REGISTER'!$C503:$P987,4,FALSE)</f>
        <v>#N/A</v>
      </c>
      <c r="E503" s="168" t="e">
        <f>VLOOKUP($A$1,'GLOBAL INVOICE REGISTER'!$C503:$P987,5,FALSE)</f>
        <v>#N/A</v>
      </c>
      <c r="F503" s="168" t="e">
        <f>VLOOKUP($A$1,'GLOBAL INVOICE REGISTER'!$C503:$P987,6,FALSE)</f>
        <v>#N/A</v>
      </c>
      <c r="G503" t="e">
        <f>VLOOKUP($A$1,'GLOBAL INVOICE REGISTER'!$C503:$P987,7,FALSE)</f>
        <v>#N/A</v>
      </c>
      <c r="H503" s="168" t="e">
        <f>VLOOKUP($A$1,'GLOBAL INVOICE REGISTER'!$C503:$P987,8,FALSE)</f>
        <v>#N/A</v>
      </c>
      <c r="I503" t="e">
        <f>VLOOKUP($A$1,'GLOBAL INVOICE REGISTER'!$C503:$P987,9,FALSE)</f>
        <v>#N/A</v>
      </c>
      <c r="J503" s="167" t="e">
        <f>VLOOKUP($A$1,'GLOBAL INVOICE REGISTER'!$C503:$P987,10,FALSE)</f>
        <v>#N/A</v>
      </c>
      <c r="K503" s="167" t="e">
        <f>VLOOKUP($A$1,'GLOBAL INVOICE REGISTER'!$C503:$P987,11,FALSE)</f>
        <v>#N/A</v>
      </c>
      <c r="L503" s="167" t="e">
        <f>VLOOKUP($A$1,'GLOBAL INVOICE REGISTER'!$C503:$P987,12,FALSE)</f>
        <v>#N/A</v>
      </c>
      <c r="M503" s="167" t="e">
        <f>VLOOKUP($A$1,'GLOBAL INVOICE REGISTER'!$C503:$P987,13,FALSE)</f>
        <v>#N/A</v>
      </c>
      <c r="N503" s="168" t="e">
        <f>VLOOKUP($A$1,'GLOBAL INVOICE REGISTER'!$C503:$P987,14,FALSE)</f>
        <v>#N/A</v>
      </c>
      <c r="O503" t="e">
        <f>VLOOKUP($A$1,'GLOBAL INVOICE REGISTER'!$C503:$Q987,15,FALSE)</f>
        <v>#N/A</v>
      </c>
    </row>
    <row r="504" spans="1:15" x14ac:dyDescent="0.35">
      <c r="A504" t="e">
        <f>VLOOKUP($A$1,'GLOBAL INVOICE REGISTER'!C504:P988,1,FALSE)</f>
        <v>#N/A</v>
      </c>
      <c r="B504" t="e">
        <f>VLOOKUP($A$1,'GLOBAL INVOICE REGISTER'!C504:P988,2,FALSE)</f>
        <v>#N/A</v>
      </c>
      <c r="C504" t="e">
        <f>VLOOKUP($A$1,'GLOBAL INVOICE REGISTER'!$C504:$P988,3,FALSE)</f>
        <v>#N/A</v>
      </c>
      <c r="D504" s="167" t="e">
        <f>VLOOKUP($A$1,'GLOBAL INVOICE REGISTER'!$C504:$P988,4,FALSE)</f>
        <v>#N/A</v>
      </c>
      <c r="E504" s="168" t="e">
        <f>VLOOKUP($A$1,'GLOBAL INVOICE REGISTER'!$C504:$P988,5,FALSE)</f>
        <v>#N/A</v>
      </c>
      <c r="F504" s="168" t="e">
        <f>VLOOKUP($A$1,'GLOBAL INVOICE REGISTER'!$C504:$P988,6,FALSE)</f>
        <v>#N/A</v>
      </c>
      <c r="G504" t="e">
        <f>VLOOKUP($A$1,'GLOBAL INVOICE REGISTER'!$C504:$P988,7,FALSE)</f>
        <v>#N/A</v>
      </c>
      <c r="H504" s="168" t="e">
        <f>VLOOKUP($A$1,'GLOBAL INVOICE REGISTER'!$C504:$P988,8,FALSE)</f>
        <v>#N/A</v>
      </c>
      <c r="I504" t="e">
        <f>VLOOKUP($A$1,'GLOBAL INVOICE REGISTER'!$C504:$P988,9,FALSE)</f>
        <v>#N/A</v>
      </c>
      <c r="J504" s="167" t="e">
        <f>VLOOKUP($A$1,'GLOBAL INVOICE REGISTER'!$C504:$P988,10,FALSE)</f>
        <v>#N/A</v>
      </c>
      <c r="K504" s="167" t="e">
        <f>VLOOKUP($A$1,'GLOBAL INVOICE REGISTER'!$C504:$P988,11,FALSE)</f>
        <v>#N/A</v>
      </c>
      <c r="L504" s="167" t="e">
        <f>VLOOKUP($A$1,'GLOBAL INVOICE REGISTER'!$C504:$P988,12,FALSE)</f>
        <v>#N/A</v>
      </c>
      <c r="M504" s="167" t="e">
        <f>VLOOKUP($A$1,'GLOBAL INVOICE REGISTER'!$C504:$P988,13,FALSE)</f>
        <v>#N/A</v>
      </c>
      <c r="N504" s="168" t="e">
        <f>VLOOKUP($A$1,'GLOBAL INVOICE REGISTER'!$C504:$P988,14,FALSE)</f>
        <v>#N/A</v>
      </c>
      <c r="O504" t="e">
        <f>VLOOKUP($A$1,'GLOBAL INVOICE REGISTER'!$C504:$Q988,15,FALSE)</f>
        <v>#N/A</v>
      </c>
    </row>
    <row r="505" spans="1:15" x14ac:dyDescent="0.35">
      <c r="A505" t="e">
        <f>VLOOKUP($A$1,'GLOBAL INVOICE REGISTER'!C505:P989,1,FALSE)</f>
        <v>#N/A</v>
      </c>
      <c r="B505" t="e">
        <f>VLOOKUP($A$1,'GLOBAL INVOICE REGISTER'!C505:P989,2,FALSE)</f>
        <v>#N/A</v>
      </c>
      <c r="C505" t="e">
        <f>VLOOKUP($A$1,'GLOBAL INVOICE REGISTER'!$C505:$P989,3,FALSE)</f>
        <v>#N/A</v>
      </c>
      <c r="D505" s="167" t="e">
        <f>VLOOKUP($A$1,'GLOBAL INVOICE REGISTER'!$C505:$P989,4,FALSE)</f>
        <v>#N/A</v>
      </c>
      <c r="E505" s="168" t="e">
        <f>VLOOKUP($A$1,'GLOBAL INVOICE REGISTER'!$C505:$P989,5,FALSE)</f>
        <v>#N/A</v>
      </c>
      <c r="F505" s="168" t="e">
        <f>VLOOKUP($A$1,'GLOBAL INVOICE REGISTER'!$C505:$P989,6,FALSE)</f>
        <v>#N/A</v>
      </c>
      <c r="G505" t="e">
        <f>VLOOKUP($A$1,'GLOBAL INVOICE REGISTER'!$C505:$P989,7,FALSE)</f>
        <v>#N/A</v>
      </c>
      <c r="H505" s="168" t="e">
        <f>VLOOKUP($A$1,'GLOBAL INVOICE REGISTER'!$C505:$P989,8,FALSE)</f>
        <v>#N/A</v>
      </c>
      <c r="I505" t="e">
        <f>VLOOKUP($A$1,'GLOBAL INVOICE REGISTER'!$C505:$P989,9,FALSE)</f>
        <v>#N/A</v>
      </c>
      <c r="J505" s="167" t="e">
        <f>VLOOKUP($A$1,'GLOBAL INVOICE REGISTER'!$C505:$P989,10,FALSE)</f>
        <v>#N/A</v>
      </c>
      <c r="K505" s="167" t="e">
        <f>VLOOKUP($A$1,'GLOBAL INVOICE REGISTER'!$C505:$P989,11,FALSE)</f>
        <v>#N/A</v>
      </c>
      <c r="L505" s="167" t="e">
        <f>VLOOKUP($A$1,'GLOBAL INVOICE REGISTER'!$C505:$P989,12,FALSE)</f>
        <v>#N/A</v>
      </c>
      <c r="M505" s="167" t="e">
        <f>VLOOKUP($A$1,'GLOBAL INVOICE REGISTER'!$C505:$P989,13,FALSE)</f>
        <v>#N/A</v>
      </c>
      <c r="N505" s="168" t="e">
        <f>VLOOKUP($A$1,'GLOBAL INVOICE REGISTER'!$C505:$P989,14,FALSE)</f>
        <v>#N/A</v>
      </c>
      <c r="O505" t="e">
        <f>VLOOKUP($A$1,'GLOBAL INVOICE REGISTER'!$C505:$Q989,15,FALSE)</f>
        <v>#N/A</v>
      </c>
    </row>
    <row r="506" spans="1:15" x14ac:dyDescent="0.35">
      <c r="A506" t="e">
        <f>VLOOKUP($A$1,'GLOBAL INVOICE REGISTER'!C506:P990,1,FALSE)</f>
        <v>#N/A</v>
      </c>
      <c r="B506" t="e">
        <f>VLOOKUP($A$1,'GLOBAL INVOICE REGISTER'!C506:P990,2,FALSE)</f>
        <v>#N/A</v>
      </c>
      <c r="C506" t="e">
        <f>VLOOKUP($A$1,'GLOBAL INVOICE REGISTER'!$C506:$P990,3,FALSE)</f>
        <v>#N/A</v>
      </c>
      <c r="D506" s="167" t="e">
        <f>VLOOKUP($A$1,'GLOBAL INVOICE REGISTER'!$C506:$P990,4,FALSE)</f>
        <v>#N/A</v>
      </c>
      <c r="E506" s="168" t="e">
        <f>VLOOKUP($A$1,'GLOBAL INVOICE REGISTER'!$C506:$P990,5,FALSE)</f>
        <v>#N/A</v>
      </c>
      <c r="F506" s="168" t="e">
        <f>VLOOKUP($A$1,'GLOBAL INVOICE REGISTER'!$C506:$P990,6,FALSE)</f>
        <v>#N/A</v>
      </c>
      <c r="G506" t="e">
        <f>VLOOKUP($A$1,'GLOBAL INVOICE REGISTER'!$C506:$P990,7,FALSE)</f>
        <v>#N/A</v>
      </c>
      <c r="H506" s="168" t="e">
        <f>VLOOKUP($A$1,'GLOBAL INVOICE REGISTER'!$C506:$P990,8,FALSE)</f>
        <v>#N/A</v>
      </c>
      <c r="I506" t="e">
        <f>VLOOKUP($A$1,'GLOBAL INVOICE REGISTER'!$C506:$P990,9,FALSE)</f>
        <v>#N/A</v>
      </c>
      <c r="J506" s="167" t="e">
        <f>VLOOKUP($A$1,'GLOBAL INVOICE REGISTER'!$C506:$P990,10,FALSE)</f>
        <v>#N/A</v>
      </c>
      <c r="K506" s="167" t="e">
        <f>VLOOKUP($A$1,'GLOBAL INVOICE REGISTER'!$C506:$P990,11,FALSE)</f>
        <v>#N/A</v>
      </c>
      <c r="L506" s="167" t="e">
        <f>VLOOKUP($A$1,'GLOBAL INVOICE REGISTER'!$C506:$P990,12,FALSE)</f>
        <v>#N/A</v>
      </c>
      <c r="M506" s="167" t="e">
        <f>VLOOKUP($A$1,'GLOBAL INVOICE REGISTER'!$C506:$P990,13,FALSE)</f>
        <v>#N/A</v>
      </c>
      <c r="N506" s="168" t="e">
        <f>VLOOKUP($A$1,'GLOBAL INVOICE REGISTER'!$C506:$P990,14,FALSE)</f>
        <v>#N/A</v>
      </c>
      <c r="O506" t="e">
        <f>VLOOKUP($A$1,'GLOBAL INVOICE REGISTER'!$C506:$Q990,15,FALSE)</f>
        <v>#N/A</v>
      </c>
    </row>
    <row r="507" spans="1:15" x14ac:dyDescent="0.35">
      <c r="A507" t="e">
        <f>VLOOKUP($A$1,'GLOBAL INVOICE REGISTER'!C507:P991,1,FALSE)</f>
        <v>#N/A</v>
      </c>
      <c r="B507" t="e">
        <f>VLOOKUP($A$1,'GLOBAL INVOICE REGISTER'!C507:P991,2,FALSE)</f>
        <v>#N/A</v>
      </c>
      <c r="C507" t="e">
        <f>VLOOKUP($A$1,'GLOBAL INVOICE REGISTER'!$C507:$P991,3,FALSE)</f>
        <v>#N/A</v>
      </c>
      <c r="D507" s="167" t="e">
        <f>VLOOKUP($A$1,'GLOBAL INVOICE REGISTER'!$C507:$P991,4,FALSE)</f>
        <v>#N/A</v>
      </c>
      <c r="E507" s="168" t="e">
        <f>VLOOKUP($A$1,'GLOBAL INVOICE REGISTER'!$C507:$P991,5,FALSE)</f>
        <v>#N/A</v>
      </c>
      <c r="F507" s="168" t="e">
        <f>VLOOKUP($A$1,'GLOBAL INVOICE REGISTER'!$C507:$P991,6,FALSE)</f>
        <v>#N/A</v>
      </c>
      <c r="G507" t="e">
        <f>VLOOKUP($A$1,'GLOBAL INVOICE REGISTER'!$C507:$P991,7,FALSE)</f>
        <v>#N/A</v>
      </c>
      <c r="H507" s="168" t="e">
        <f>VLOOKUP($A$1,'GLOBAL INVOICE REGISTER'!$C507:$P991,8,FALSE)</f>
        <v>#N/A</v>
      </c>
      <c r="I507" t="e">
        <f>VLOOKUP($A$1,'GLOBAL INVOICE REGISTER'!$C507:$P991,9,FALSE)</f>
        <v>#N/A</v>
      </c>
      <c r="J507" s="167" t="e">
        <f>VLOOKUP($A$1,'GLOBAL INVOICE REGISTER'!$C507:$P991,10,FALSE)</f>
        <v>#N/A</v>
      </c>
      <c r="K507" s="167" t="e">
        <f>VLOOKUP($A$1,'GLOBAL INVOICE REGISTER'!$C507:$P991,11,FALSE)</f>
        <v>#N/A</v>
      </c>
      <c r="L507" s="167" t="e">
        <f>VLOOKUP($A$1,'GLOBAL INVOICE REGISTER'!$C507:$P991,12,FALSE)</f>
        <v>#N/A</v>
      </c>
      <c r="M507" s="167" t="e">
        <f>VLOOKUP($A$1,'GLOBAL INVOICE REGISTER'!$C507:$P991,13,FALSE)</f>
        <v>#N/A</v>
      </c>
      <c r="N507" s="168" t="e">
        <f>VLOOKUP($A$1,'GLOBAL INVOICE REGISTER'!$C507:$P991,14,FALSE)</f>
        <v>#N/A</v>
      </c>
      <c r="O507" t="e">
        <f>VLOOKUP($A$1,'GLOBAL INVOICE REGISTER'!$C507:$Q991,15,FALSE)</f>
        <v>#N/A</v>
      </c>
    </row>
    <row r="508" spans="1:15" x14ac:dyDescent="0.35">
      <c r="A508" t="e">
        <f>VLOOKUP($A$1,'GLOBAL INVOICE REGISTER'!C508:P992,1,FALSE)</f>
        <v>#N/A</v>
      </c>
      <c r="B508" t="e">
        <f>VLOOKUP($A$1,'GLOBAL INVOICE REGISTER'!C508:P992,2,FALSE)</f>
        <v>#N/A</v>
      </c>
      <c r="C508" t="e">
        <f>VLOOKUP($A$1,'GLOBAL INVOICE REGISTER'!$C508:$P992,3,FALSE)</f>
        <v>#N/A</v>
      </c>
      <c r="D508" s="167" t="e">
        <f>VLOOKUP($A$1,'GLOBAL INVOICE REGISTER'!$C508:$P992,4,FALSE)</f>
        <v>#N/A</v>
      </c>
      <c r="E508" s="168" t="e">
        <f>VLOOKUP($A$1,'GLOBAL INVOICE REGISTER'!$C508:$P992,5,FALSE)</f>
        <v>#N/A</v>
      </c>
      <c r="F508" s="168" t="e">
        <f>VLOOKUP($A$1,'GLOBAL INVOICE REGISTER'!$C508:$P992,6,FALSE)</f>
        <v>#N/A</v>
      </c>
      <c r="G508" t="e">
        <f>VLOOKUP($A$1,'GLOBAL INVOICE REGISTER'!$C508:$P992,7,FALSE)</f>
        <v>#N/A</v>
      </c>
      <c r="H508" s="168" t="e">
        <f>VLOOKUP($A$1,'GLOBAL INVOICE REGISTER'!$C508:$P992,8,FALSE)</f>
        <v>#N/A</v>
      </c>
      <c r="I508" t="e">
        <f>VLOOKUP($A$1,'GLOBAL INVOICE REGISTER'!$C508:$P992,9,FALSE)</f>
        <v>#N/A</v>
      </c>
      <c r="J508" s="167" t="e">
        <f>VLOOKUP($A$1,'GLOBAL INVOICE REGISTER'!$C508:$P992,10,FALSE)</f>
        <v>#N/A</v>
      </c>
      <c r="K508" s="167" t="e">
        <f>VLOOKUP($A$1,'GLOBAL INVOICE REGISTER'!$C508:$P992,11,FALSE)</f>
        <v>#N/A</v>
      </c>
      <c r="L508" s="167" t="e">
        <f>VLOOKUP($A$1,'GLOBAL INVOICE REGISTER'!$C508:$P992,12,FALSE)</f>
        <v>#N/A</v>
      </c>
      <c r="M508" s="167" t="e">
        <f>VLOOKUP($A$1,'GLOBAL INVOICE REGISTER'!$C508:$P992,13,FALSE)</f>
        <v>#N/A</v>
      </c>
      <c r="N508" s="168" t="e">
        <f>VLOOKUP($A$1,'GLOBAL INVOICE REGISTER'!$C508:$P992,14,FALSE)</f>
        <v>#N/A</v>
      </c>
      <c r="O508" t="e">
        <f>VLOOKUP($A$1,'GLOBAL INVOICE REGISTER'!$C508:$Q992,15,FALSE)</f>
        <v>#N/A</v>
      </c>
    </row>
    <row r="509" spans="1:15" x14ac:dyDescent="0.35">
      <c r="A509" t="e">
        <f>VLOOKUP($A$1,'GLOBAL INVOICE REGISTER'!C509:P993,1,FALSE)</f>
        <v>#N/A</v>
      </c>
      <c r="B509" t="e">
        <f>VLOOKUP($A$1,'GLOBAL INVOICE REGISTER'!C509:P993,2,FALSE)</f>
        <v>#N/A</v>
      </c>
      <c r="C509" t="e">
        <f>VLOOKUP($A$1,'GLOBAL INVOICE REGISTER'!$C509:$P993,3,FALSE)</f>
        <v>#N/A</v>
      </c>
      <c r="D509" s="167" t="e">
        <f>VLOOKUP($A$1,'GLOBAL INVOICE REGISTER'!$C509:$P993,4,FALSE)</f>
        <v>#N/A</v>
      </c>
      <c r="E509" s="168" t="e">
        <f>VLOOKUP($A$1,'GLOBAL INVOICE REGISTER'!$C509:$P993,5,FALSE)</f>
        <v>#N/A</v>
      </c>
      <c r="F509" s="168" t="e">
        <f>VLOOKUP($A$1,'GLOBAL INVOICE REGISTER'!$C509:$P993,6,FALSE)</f>
        <v>#N/A</v>
      </c>
      <c r="G509" t="e">
        <f>VLOOKUP($A$1,'GLOBAL INVOICE REGISTER'!$C509:$P993,7,FALSE)</f>
        <v>#N/A</v>
      </c>
      <c r="H509" s="168" t="e">
        <f>VLOOKUP($A$1,'GLOBAL INVOICE REGISTER'!$C509:$P993,8,FALSE)</f>
        <v>#N/A</v>
      </c>
      <c r="I509" t="e">
        <f>VLOOKUP($A$1,'GLOBAL INVOICE REGISTER'!$C509:$P993,9,FALSE)</f>
        <v>#N/A</v>
      </c>
      <c r="J509" s="167" t="e">
        <f>VLOOKUP($A$1,'GLOBAL INVOICE REGISTER'!$C509:$P993,10,FALSE)</f>
        <v>#N/A</v>
      </c>
      <c r="K509" s="167" t="e">
        <f>VLOOKUP($A$1,'GLOBAL INVOICE REGISTER'!$C509:$P993,11,FALSE)</f>
        <v>#N/A</v>
      </c>
      <c r="L509" s="167" t="e">
        <f>VLOOKUP($A$1,'GLOBAL INVOICE REGISTER'!$C509:$P993,12,FALSE)</f>
        <v>#N/A</v>
      </c>
      <c r="M509" s="167" t="e">
        <f>VLOOKUP($A$1,'GLOBAL INVOICE REGISTER'!$C509:$P993,13,FALSE)</f>
        <v>#N/A</v>
      </c>
      <c r="N509" s="168" t="e">
        <f>VLOOKUP($A$1,'GLOBAL INVOICE REGISTER'!$C509:$P993,14,FALSE)</f>
        <v>#N/A</v>
      </c>
      <c r="O509" t="e">
        <f>VLOOKUP($A$1,'GLOBAL INVOICE REGISTER'!$C509:$Q993,15,FALSE)</f>
        <v>#N/A</v>
      </c>
    </row>
    <row r="510" spans="1:15" x14ac:dyDescent="0.35">
      <c r="A510" t="e">
        <f>VLOOKUP($A$1,'GLOBAL INVOICE REGISTER'!C510:P994,1,FALSE)</f>
        <v>#N/A</v>
      </c>
      <c r="B510" t="e">
        <f>VLOOKUP($A$1,'GLOBAL INVOICE REGISTER'!C510:P994,2,FALSE)</f>
        <v>#N/A</v>
      </c>
      <c r="C510" t="e">
        <f>VLOOKUP($A$1,'GLOBAL INVOICE REGISTER'!$C510:$P994,3,FALSE)</f>
        <v>#N/A</v>
      </c>
      <c r="D510" s="167" t="e">
        <f>VLOOKUP($A$1,'GLOBAL INVOICE REGISTER'!$C510:$P994,4,FALSE)</f>
        <v>#N/A</v>
      </c>
      <c r="E510" s="168" t="e">
        <f>VLOOKUP($A$1,'GLOBAL INVOICE REGISTER'!$C510:$P994,5,FALSE)</f>
        <v>#N/A</v>
      </c>
      <c r="F510" s="168" t="e">
        <f>VLOOKUP($A$1,'GLOBAL INVOICE REGISTER'!$C510:$P994,6,FALSE)</f>
        <v>#N/A</v>
      </c>
      <c r="G510" t="e">
        <f>VLOOKUP($A$1,'GLOBAL INVOICE REGISTER'!$C510:$P994,7,FALSE)</f>
        <v>#N/A</v>
      </c>
      <c r="H510" s="168" t="e">
        <f>VLOOKUP($A$1,'GLOBAL INVOICE REGISTER'!$C510:$P994,8,FALSE)</f>
        <v>#N/A</v>
      </c>
      <c r="I510" t="e">
        <f>VLOOKUP($A$1,'GLOBAL INVOICE REGISTER'!$C510:$P994,9,FALSE)</f>
        <v>#N/A</v>
      </c>
      <c r="J510" s="167" t="e">
        <f>VLOOKUP($A$1,'GLOBAL INVOICE REGISTER'!$C510:$P994,10,FALSE)</f>
        <v>#N/A</v>
      </c>
      <c r="K510" s="167" t="e">
        <f>VLOOKUP($A$1,'GLOBAL INVOICE REGISTER'!$C510:$P994,11,FALSE)</f>
        <v>#N/A</v>
      </c>
      <c r="L510" s="167" t="e">
        <f>VLOOKUP($A$1,'GLOBAL INVOICE REGISTER'!$C510:$P994,12,FALSE)</f>
        <v>#N/A</v>
      </c>
      <c r="M510" s="167" t="e">
        <f>VLOOKUP($A$1,'GLOBAL INVOICE REGISTER'!$C510:$P994,13,FALSE)</f>
        <v>#N/A</v>
      </c>
      <c r="N510" s="168" t="e">
        <f>VLOOKUP($A$1,'GLOBAL INVOICE REGISTER'!$C510:$P994,14,FALSE)</f>
        <v>#N/A</v>
      </c>
      <c r="O510" t="e">
        <f>VLOOKUP($A$1,'GLOBAL INVOICE REGISTER'!$C510:$Q994,15,FALSE)</f>
        <v>#N/A</v>
      </c>
    </row>
    <row r="511" spans="1:15" x14ac:dyDescent="0.35">
      <c r="A511" t="e">
        <f>VLOOKUP($A$1,'GLOBAL INVOICE REGISTER'!C511:P995,1,FALSE)</f>
        <v>#N/A</v>
      </c>
      <c r="B511" t="e">
        <f>VLOOKUP($A$1,'GLOBAL INVOICE REGISTER'!C511:P995,2,FALSE)</f>
        <v>#N/A</v>
      </c>
      <c r="C511" t="e">
        <f>VLOOKUP($A$1,'GLOBAL INVOICE REGISTER'!$C511:$P995,3,FALSE)</f>
        <v>#N/A</v>
      </c>
      <c r="D511" s="167" t="e">
        <f>VLOOKUP($A$1,'GLOBAL INVOICE REGISTER'!$C511:$P995,4,FALSE)</f>
        <v>#N/A</v>
      </c>
      <c r="E511" s="168" t="e">
        <f>VLOOKUP($A$1,'GLOBAL INVOICE REGISTER'!$C511:$P995,5,FALSE)</f>
        <v>#N/A</v>
      </c>
      <c r="F511" s="168" t="e">
        <f>VLOOKUP($A$1,'GLOBAL INVOICE REGISTER'!$C511:$P995,6,FALSE)</f>
        <v>#N/A</v>
      </c>
      <c r="G511" t="e">
        <f>VLOOKUP($A$1,'GLOBAL INVOICE REGISTER'!$C511:$P995,7,FALSE)</f>
        <v>#N/A</v>
      </c>
      <c r="H511" s="168" t="e">
        <f>VLOOKUP($A$1,'GLOBAL INVOICE REGISTER'!$C511:$P995,8,FALSE)</f>
        <v>#N/A</v>
      </c>
      <c r="I511" t="e">
        <f>VLOOKUP($A$1,'GLOBAL INVOICE REGISTER'!$C511:$P995,9,FALSE)</f>
        <v>#N/A</v>
      </c>
      <c r="J511" s="167" t="e">
        <f>VLOOKUP($A$1,'GLOBAL INVOICE REGISTER'!$C511:$P995,10,FALSE)</f>
        <v>#N/A</v>
      </c>
      <c r="K511" s="167" t="e">
        <f>VLOOKUP($A$1,'GLOBAL INVOICE REGISTER'!$C511:$P995,11,FALSE)</f>
        <v>#N/A</v>
      </c>
      <c r="L511" s="167" t="e">
        <f>VLOOKUP($A$1,'GLOBAL INVOICE REGISTER'!$C511:$P995,12,FALSE)</f>
        <v>#N/A</v>
      </c>
      <c r="M511" s="167" t="e">
        <f>VLOOKUP($A$1,'GLOBAL INVOICE REGISTER'!$C511:$P995,13,FALSE)</f>
        <v>#N/A</v>
      </c>
      <c r="N511" s="168" t="e">
        <f>VLOOKUP($A$1,'GLOBAL INVOICE REGISTER'!$C511:$P995,14,FALSE)</f>
        <v>#N/A</v>
      </c>
      <c r="O511" t="e">
        <f>VLOOKUP($A$1,'GLOBAL INVOICE REGISTER'!$C511:$Q995,15,FALSE)</f>
        <v>#N/A</v>
      </c>
    </row>
    <row r="512" spans="1:15" x14ac:dyDescent="0.35">
      <c r="A512" t="e">
        <f>VLOOKUP($A$1,'GLOBAL INVOICE REGISTER'!C512:P996,1,FALSE)</f>
        <v>#N/A</v>
      </c>
      <c r="B512" t="e">
        <f>VLOOKUP($A$1,'GLOBAL INVOICE REGISTER'!C512:P996,2,FALSE)</f>
        <v>#N/A</v>
      </c>
      <c r="C512" t="e">
        <f>VLOOKUP($A$1,'GLOBAL INVOICE REGISTER'!$C512:$P996,3,FALSE)</f>
        <v>#N/A</v>
      </c>
      <c r="D512" s="167" t="e">
        <f>VLOOKUP($A$1,'GLOBAL INVOICE REGISTER'!$C512:$P996,4,FALSE)</f>
        <v>#N/A</v>
      </c>
      <c r="E512" s="168" t="e">
        <f>VLOOKUP($A$1,'GLOBAL INVOICE REGISTER'!$C512:$P996,5,FALSE)</f>
        <v>#N/A</v>
      </c>
      <c r="F512" s="168" t="e">
        <f>VLOOKUP($A$1,'GLOBAL INVOICE REGISTER'!$C512:$P996,6,FALSE)</f>
        <v>#N/A</v>
      </c>
      <c r="G512" t="e">
        <f>VLOOKUP($A$1,'GLOBAL INVOICE REGISTER'!$C512:$P996,7,FALSE)</f>
        <v>#N/A</v>
      </c>
      <c r="H512" s="168" t="e">
        <f>VLOOKUP($A$1,'GLOBAL INVOICE REGISTER'!$C512:$P996,8,FALSE)</f>
        <v>#N/A</v>
      </c>
      <c r="I512" t="e">
        <f>VLOOKUP($A$1,'GLOBAL INVOICE REGISTER'!$C512:$P996,9,FALSE)</f>
        <v>#N/A</v>
      </c>
      <c r="J512" s="167" t="e">
        <f>VLOOKUP($A$1,'GLOBAL INVOICE REGISTER'!$C512:$P996,10,FALSE)</f>
        <v>#N/A</v>
      </c>
      <c r="K512" s="167" t="e">
        <f>VLOOKUP($A$1,'GLOBAL INVOICE REGISTER'!$C512:$P996,11,FALSE)</f>
        <v>#N/A</v>
      </c>
      <c r="L512" s="167" t="e">
        <f>VLOOKUP($A$1,'GLOBAL INVOICE REGISTER'!$C512:$P996,12,FALSE)</f>
        <v>#N/A</v>
      </c>
      <c r="M512" s="167" t="e">
        <f>VLOOKUP($A$1,'GLOBAL INVOICE REGISTER'!$C512:$P996,13,FALSE)</f>
        <v>#N/A</v>
      </c>
      <c r="N512" s="168" t="e">
        <f>VLOOKUP($A$1,'GLOBAL INVOICE REGISTER'!$C512:$P996,14,FALSE)</f>
        <v>#N/A</v>
      </c>
      <c r="O512" t="e">
        <f>VLOOKUP($A$1,'GLOBAL INVOICE REGISTER'!$C512:$Q996,15,FALSE)</f>
        <v>#N/A</v>
      </c>
    </row>
    <row r="513" spans="1:15" x14ac:dyDescent="0.35">
      <c r="A513" t="e">
        <f>VLOOKUP($A$1,'GLOBAL INVOICE REGISTER'!C513:P997,1,FALSE)</f>
        <v>#N/A</v>
      </c>
      <c r="B513" t="e">
        <f>VLOOKUP($A$1,'GLOBAL INVOICE REGISTER'!C513:P997,2,FALSE)</f>
        <v>#N/A</v>
      </c>
      <c r="C513" t="e">
        <f>VLOOKUP($A$1,'GLOBAL INVOICE REGISTER'!$C513:$P997,3,FALSE)</f>
        <v>#N/A</v>
      </c>
      <c r="D513" s="167" t="e">
        <f>VLOOKUP($A$1,'GLOBAL INVOICE REGISTER'!$C513:$P997,4,FALSE)</f>
        <v>#N/A</v>
      </c>
      <c r="E513" s="168" t="e">
        <f>VLOOKUP($A$1,'GLOBAL INVOICE REGISTER'!$C513:$P997,5,FALSE)</f>
        <v>#N/A</v>
      </c>
      <c r="F513" s="168" t="e">
        <f>VLOOKUP($A$1,'GLOBAL INVOICE REGISTER'!$C513:$P997,6,FALSE)</f>
        <v>#N/A</v>
      </c>
      <c r="G513" t="e">
        <f>VLOOKUP($A$1,'GLOBAL INVOICE REGISTER'!$C513:$P997,7,FALSE)</f>
        <v>#N/A</v>
      </c>
      <c r="H513" s="168" t="e">
        <f>VLOOKUP($A$1,'GLOBAL INVOICE REGISTER'!$C513:$P997,8,FALSE)</f>
        <v>#N/A</v>
      </c>
      <c r="I513" t="e">
        <f>VLOOKUP($A$1,'GLOBAL INVOICE REGISTER'!$C513:$P997,9,FALSE)</f>
        <v>#N/A</v>
      </c>
      <c r="J513" s="167" t="e">
        <f>VLOOKUP($A$1,'GLOBAL INVOICE REGISTER'!$C513:$P997,10,FALSE)</f>
        <v>#N/A</v>
      </c>
      <c r="K513" s="167" t="e">
        <f>VLOOKUP($A$1,'GLOBAL INVOICE REGISTER'!$C513:$P997,11,FALSE)</f>
        <v>#N/A</v>
      </c>
      <c r="L513" s="167" t="e">
        <f>VLOOKUP($A$1,'GLOBAL INVOICE REGISTER'!$C513:$P997,12,FALSE)</f>
        <v>#N/A</v>
      </c>
      <c r="M513" s="167" t="e">
        <f>VLOOKUP($A$1,'GLOBAL INVOICE REGISTER'!$C513:$P997,13,FALSE)</f>
        <v>#N/A</v>
      </c>
      <c r="N513" s="168" t="e">
        <f>VLOOKUP($A$1,'GLOBAL INVOICE REGISTER'!$C513:$P997,14,FALSE)</f>
        <v>#N/A</v>
      </c>
      <c r="O513" t="e">
        <f>VLOOKUP($A$1,'GLOBAL INVOICE REGISTER'!$C513:$Q997,15,FALSE)</f>
        <v>#N/A</v>
      </c>
    </row>
    <row r="514" spans="1:15" x14ac:dyDescent="0.35">
      <c r="A514" t="e">
        <f>VLOOKUP($A$1,'GLOBAL INVOICE REGISTER'!C514:P998,1,FALSE)</f>
        <v>#N/A</v>
      </c>
      <c r="B514" t="e">
        <f>VLOOKUP($A$1,'GLOBAL INVOICE REGISTER'!C514:P998,2,FALSE)</f>
        <v>#N/A</v>
      </c>
      <c r="C514" t="e">
        <f>VLOOKUP($A$1,'GLOBAL INVOICE REGISTER'!$C514:$P998,3,FALSE)</f>
        <v>#N/A</v>
      </c>
      <c r="D514" s="167" t="e">
        <f>VLOOKUP($A$1,'GLOBAL INVOICE REGISTER'!$C514:$P998,4,FALSE)</f>
        <v>#N/A</v>
      </c>
      <c r="E514" s="168" t="e">
        <f>VLOOKUP($A$1,'GLOBAL INVOICE REGISTER'!$C514:$P998,5,FALSE)</f>
        <v>#N/A</v>
      </c>
      <c r="F514" s="168" t="e">
        <f>VLOOKUP($A$1,'GLOBAL INVOICE REGISTER'!$C514:$P998,6,FALSE)</f>
        <v>#N/A</v>
      </c>
      <c r="G514" t="e">
        <f>VLOOKUP($A$1,'GLOBAL INVOICE REGISTER'!$C514:$P998,7,FALSE)</f>
        <v>#N/A</v>
      </c>
      <c r="H514" s="168" t="e">
        <f>VLOOKUP($A$1,'GLOBAL INVOICE REGISTER'!$C514:$P998,8,FALSE)</f>
        <v>#N/A</v>
      </c>
      <c r="I514" t="e">
        <f>VLOOKUP($A$1,'GLOBAL INVOICE REGISTER'!$C514:$P998,9,FALSE)</f>
        <v>#N/A</v>
      </c>
      <c r="J514" s="167" t="e">
        <f>VLOOKUP($A$1,'GLOBAL INVOICE REGISTER'!$C514:$P998,10,FALSE)</f>
        <v>#N/A</v>
      </c>
      <c r="K514" s="167" t="e">
        <f>VLOOKUP($A$1,'GLOBAL INVOICE REGISTER'!$C514:$P998,11,FALSE)</f>
        <v>#N/A</v>
      </c>
      <c r="L514" s="167" t="e">
        <f>VLOOKUP($A$1,'GLOBAL INVOICE REGISTER'!$C514:$P998,12,FALSE)</f>
        <v>#N/A</v>
      </c>
      <c r="M514" s="167" t="e">
        <f>VLOOKUP($A$1,'GLOBAL INVOICE REGISTER'!$C514:$P998,13,FALSE)</f>
        <v>#N/A</v>
      </c>
      <c r="N514" s="168" t="e">
        <f>VLOOKUP($A$1,'GLOBAL INVOICE REGISTER'!$C514:$P998,14,FALSE)</f>
        <v>#N/A</v>
      </c>
      <c r="O514" t="e">
        <f>VLOOKUP($A$1,'GLOBAL INVOICE REGISTER'!$C514:$Q998,15,FALSE)</f>
        <v>#N/A</v>
      </c>
    </row>
    <row r="515" spans="1:15" x14ac:dyDescent="0.35">
      <c r="A515" t="e">
        <f>VLOOKUP($A$1,'GLOBAL INVOICE REGISTER'!C515:P999,1,FALSE)</f>
        <v>#N/A</v>
      </c>
      <c r="B515" t="e">
        <f>VLOOKUP($A$1,'GLOBAL INVOICE REGISTER'!C515:P999,2,FALSE)</f>
        <v>#N/A</v>
      </c>
      <c r="C515" t="e">
        <f>VLOOKUP($A$1,'GLOBAL INVOICE REGISTER'!$C515:$P999,3,FALSE)</f>
        <v>#N/A</v>
      </c>
      <c r="D515" s="167" t="e">
        <f>VLOOKUP($A$1,'GLOBAL INVOICE REGISTER'!$C515:$P999,4,FALSE)</f>
        <v>#N/A</v>
      </c>
      <c r="E515" s="168" t="e">
        <f>VLOOKUP($A$1,'GLOBAL INVOICE REGISTER'!$C515:$P999,5,FALSE)</f>
        <v>#N/A</v>
      </c>
      <c r="F515" s="168" t="e">
        <f>VLOOKUP($A$1,'GLOBAL INVOICE REGISTER'!$C515:$P999,6,FALSE)</f>
        <v>#N/A</v>
      </c>
      <c r="G515" t="e">
        <f>VLOOKUP($A$1,'GLOBAL INVOICE REGISTER'!$C515:$P999,7,FALSE)</f>
        <v>#N/A</v>
      </c>
      <c r="H515" s="168" t="e">
        <f>VLOOKUP($A$1,'GLOBAL INVOICE REGISTER'!$C515:$P999,8,FALSE)</f>
        <v>#N/A</v>
      </c>
      <c r="I515" t="e">
        <f>VLOOKUP($A$1,'GLOBAL INVOICE REGISTER'!$C515:$P999,9,FALSE)</f>
        <v>#N/A</v>
      </c>
      <c r="J515" s="167" t="e">
        <f>VLOOKUP($A$1,'GLOBAL INVOICE REGISTER'!$C515:$P999,10,FALSE)</f>
        <v>#N/A</v>
      </c>
      <c r="K515" s="167" t="e">
        <f>VLOOKUP($A$1,'GLOBAL INVOICE REGISTER'!$C515:$P999,11,FALSE)</f>
        <v>#N/A</v>
      </c>
      <c r="L515" s="167" t="e">
        <f>VLOOKUP($A$1,'GLOBAL INVOICE REGISTER'!$C515:$P999,12,FALSE)</f>
        <v>#N/A</v>
      </c>
      <c r="M515" s="167" t="e">
        <f>VLOOKUP($A$1,'GLOBAL INVOICE REGISTER'!$C515:$P999,13,FALSE)</f>
        <v>#N/A</v>
      </c>
      <c r="N515" s="168" t="e">
        <f>VLOOKUP($A$1,'GLOBAL INVOICE REGISTER'!$C515:$P999,14,FALSE)</f>
        <v>#N/A</v>
      </c>
      <c r="O515" t="e">
        <f>VLOOKUP($A$1,'GLOBAL INVOICE REGISTER'!$C515:$Q999,15,FALSE)</f>
        <v>#N/A</v>
      </c>
    </row>
    <row r="516" spans="1:15" x14ac:dyDescent="0.35">
      <c r="A516" t="e">
        <f>VLOOKUP($A$1,'GLOBAL INVOICE REGISTER'!C516:P1000,1,FALSE)</f>
        <v>#N/A</v>
      </c>
      <c r="B516" t="e">
        <f>VLOOKUP($A$1,'GLOBAL INVOICE REGISTER'!C516:P1000,2,FALSE)</f>
        <v>#N/A</v>
      </c>
      <c r="C516" t="e">
        <f>VLOOKUP($A$1,'GLOBAL INVOICE REGISTER'!$C516:$P1000,3,FALSE)</f>
        <v>#N/A</v>
      </c>
      <c r="D516" s="167" t="e">
        <f>VLOOKUP($A$1,'GLOBAL INVOICE REGISTER'!$C516:$P1000,4,FALSE)</f>
        <v>#N/A</v>
      </c>
      <c r="E516" s="168" t="e">
        <f>VLOOKUP($A$1,'GLOBAL INVOICE REGISTER'!$C516:$P1000,5,FALSE)</f>
        <v>#N/A</v>
      </c>
      <c r="F516" s="168" t="e">
        <f>VLOOKUP($A$1,'GLOBAL INVOICE REGISTER'!$C516:$P1000,6,FALSE)</f>
        <v>#N/A</v>
      </c>
      <c r="G516" t="e">
        <f>VLOOKUP($A$1,'GLOBAL INVOICE REGISTER'!$C516:$P1000,7,FALSE)</f>
        <v>#N/A</v>
      </c>
      <c r="H516" s="168" t="e">
        <f>VLOOKUP($A$1,'GLOBAL INVOICE REGISTER'!$C516:$P1000,8,FALSE)</f>
        <v>#N/A</v>
      </c>
      <c r="I516" t="e">
        <f>VLOOKUP($A$1,'GLOBAL INVOICE REGISTER'!$C516:$P1000,9,FALSE)</f>
        <v>#N/A</v>
      </c>
      <c r="J516" s="167" t="e">
        <f>VLOOKUP($A$1,'GLOBAL INVOICE REGISTER'!$C516:$P1000,10,FALSE)</f>
        <v>#N/A</v>
      </c>
      <c r="K516" s="167" t="e">
        <f>VLOOKUP($A$1,'GLOBAL INVOICE REGISTER'!$C516:$P1000,11,FALSE)</f>
        <v>#N/A</v>
      </c>
      <c r="L516" s="167" t="e">
        <f>VLOOKUP($A$1,'GLOBAL INVOICE REGISTER'!$C516:$P1000,12,FALSE)</f>
        <v>#N/A</v>
      </c>
      <c r="M516" s="167" t="e">
        <f>VLOOKUP($A$1,'GLOBAL INVOICE REGISTER'!$C516:$P1000,13,FALSE)</f>
        <v>#N/A</v>
      </c>
      <c r="N516" s="168" t="e">
        <f>VLOOKUP($A$1,'GLOBAL INVOICE REGISTER'!$C516:$P1000,14,FALSE)</f>
        <v>#N/A</v>
      </c>
      <c r="O516" t="e">
        <f>VLOOKUP($A$1,'GLOBAL INVOICE REGISTER'!$C516:$Q1000,15,FALSE)</f>
        <v>#N/A</v>
      </c>
    </row>
    <row r="517" spans="1:15" x14ac:dyDescent="0.35">
      <c r="A517" t="e">
        <f>VLOOKUP($A$1,'GLOBAL INVOICE REGISTER'!C517:P1001,1,FALSE)</f>
        <v>#N/A</v>
      </c>
      <c r="B517" t="e">
        <f>VLOOKUP($A$1,'GLOBAL INVOICE REGISTER'!C517:P1001,2,FALSE)</f>
        <v>#N/A</v>
      </c>
      <c r="C517" t="e">
        <f>VLOOKUP($A$1,'GLOBAL INVOICE REGISTER'!$C517:$P1001,3,FALSE)</f>
        <v>#N/A</v>
      </c>
      <c r="D517" s="167" t="e">
        <f>VLOOKUP($A$1,'GLOBAL INVOICE REGISTER'!$C517:$P1001,4,FALSE)</f>
        <v>#N/A</v>
      </c>
      <c r="E517" s="168" t="e">
        <f>VLOOKUP($A$1,'GLOBAL INVOICE REGISTER'!$C517:$P1001,5,FALSE)</f>
        <v>#N/A</v>
      </c>
      <c r="F517" s="168" t="e">
        <f>VLOOKUP($A$1,'GLOBAL INVOICE REGISTER'!$C517:$P1001,6,FALSE)</f>
        <v>#N/A</v>
      </c>
      <c r="G517" t="e">
        <f>VLOOKUP($A$1,'GLOBAL INVOICE REGISTER'!$C517:$P1001,7,FALSE)</f>
        <v>#N/A</v>
      </c>
      <c r="H517" s="168" t="e">
        <f>VLOOKUP($A$1,'GLOBAL INVOICE REGISTER'!$C517:$P1001,8,FALSE)</f>
        <v>#N/A</v>
      </c>
      <c r="I517" t="e">
        <f>VLOOKUP($A$1,'GLOBAL INVOICE REGISTER'!$C517:$P1001,9,FALSE)</f>
        <v>#N/A</v>
      </c>
      <c r="J517" s="167" t="e">
        <f>VLOOKUP($A$1,'GLOBAL INVOICE REGISTER'!$C517:$P1001,10,FALSE)</f>
        <v>#N/A</v>
      </c>
      <c r="K517" s="167" t="e">
        <f>VLOOKUP($A$1,'GLOBAL INVOICE REGISTER'!$C517:$P1001,11,FALSE)</f>
        <v>#N/A</v>
      </c>
      <c r="L517" s="167" t="e">
        <f>VLOOKUP($A$1,'GLOBAL INVOICE REGISTER'!$C517:$P1001,12,FALSE)</f>
        <v>#N/A</v>
      </c>
      <c r="M517" s="167" t="e">
        <f>VLOOKUP($A$1,'GLOBAL INVOICE REGISTER'!$C517:$P1001,13,FALSE)</f>
        <v>#N/A</v>
      </c>
      <c r="N517" s="168" t="e">
        <f>VLOOKUP($A$1,'GLOBAL INVOICE REGISTER'!$C517:$P1001,14,FALSE)</f>
        <v>#N/A</v>
      </c>
      <c r="O517" t="e">
        <f>VLOOKUP($A$1,'GLOBAL INVOICE REGISTER'!$C517:$Q1001,15,FALSE)</f>
        <v>#N/A</v>
      </c>
    </row>
    <row r="518" spans="1:15" x14ac:dyDescent="0.35">
      <c r="A518" t="e">
        <f>VLOOKUP($A$1,'GLOBAL INVOICE REGISTER'!C518:P1002,1,FALSE)</f>
        <v>#N/A</v>
      </c>
      <c r="B518" t="e">
        <f>VLOOKUP($A$1,'GLOBAL INVOICE REGISTER'!C518:P1002,2,FALSE)</f>
        <v>#N/A</v>
      </c>
      <c r="C518" t="e">
        <f>VLOOKUP($A$1,'GLOBAL INVOICE REGISTER'!$C518:$P1002,3,FALSE)</f>
        <v>#N/A</v>
      </c>
      <c r="D518" s="167" t="e">
        <f>VLOOKUP($A$1,'GLOBAL INVOICE REGISTER'!$C518:$P1002,4,FALSE)</f>
        <v>#N/A</v>
      </c>
      <c r="E518" s="168" t="e">
        <f>VLOOKUP($A$1,'GLOBAL INVOICE REGISTER'!$C518:$P1002,5,FALSE)</f>
        <v>#N/A</v>
      </c>
      <c r="F518" s="168" t="e">
        <f>VLOOKUP($A$1,'GLOBAL INVOICE REGISTER'!$C518:$P1002,6,FALSE)</f>
        <v>#N/A</v>
      </c>
      <c r="G518" t="e">
        <f>VLOOKUP($A$1,'GLOBAL INVOICE REGISTER'!$C518:$P1002,7,FALSE)</f>
        <v>#N/A</v>
      </c>
      <c r="H518" s="168" t="e">
        <f>VLOOKUP($A$1,'GLOBAL INVOICE REGISTER'!$C518:$P1002,8,FALSE)</f>
        <v>#N/A</v>
      </c>
      <c r="I518" t="e">
        <f>VLOOKUP($A$1,'GLOBAL INVOICE REGISTER'!$C518:$P1002,9,FALSE)</f>
        <v>#N/A</v>
      </c>
      <c r="J518" s="167" t="e">
        <f>VLOOKUP($A$1,'GLOBAL INVOICE REGISTER'!$C518:$P1002,10,FALSE)</f>
        <v>#N/A</v>
      </c>
      <c r="K518" s="167" t="e">
        <f>VLOOKUP($A$1,'GLOBAL INVOICE REGISTER'!$C518:$P1002,11,FALSE)</f>
        <v>#N/A</v>
      </c>
      <c r="L518" s="167" t="e">
        <f>VLOOKUP($A$1,'GLOBAL INVOICE REGISTER'!$C518:$P1002,12,FALSE)</f>
        <v>#N/A</v>
      </c>
      <c r="M518" s="167" t="e">
        <f>VLOOKUP($A$1,'GLOBAL INVOICE REGISTER'!$C518:$P1002,13,FALSE)</f>
        <v>#N/A</v>
      </c>
      <c r="N518" s="168" t="e">
        <f>VLOOKUP($A$1,'GLOBAL INVOICE REGISTER'!$C518:$P1002,14,FALSE)</f>
        <v>#N/A</v>
      </c>
      <c r="O518" t="e">
        <f>VLOOKUP($A$1,'GLOBAL INVOICE REGISTER'!$C518:$Q1002,15,FALSE)</f>
        <v>#N/A</v>
      </c>
    </row>
    <row r="519" spans="1:15" x14ac:dyDescent="0.35">
      <c r="A519" t="e">
        <f>VLOOKUP($A$1,'GLOBAL INVOICE REGISTER'!C519:P1003,1,FALSE)</f>
        <v>#N/A</v>
      </c>
      <c r="B519" t="e">
        <f>VLOOKUP($A$1,'GLOBAL INVOICE REGISTER'!C519:P1003,2,FALSE)</f>
        <v>#N/A</v>
      </c>
      <c r="C519" t="e">
        <f>VLOOKUP($A$1,'GLOBAL INVOICE REGISTER'!$C519:$P1003,3,FALSE)</f>
        <v>#N/A</v>
      </c>
      <c r="D519" s="167" t="e">
        <f>VLOOKUP($A$1,'GLOBAL INVOICE REGISTER'!$C519:$P1003,4,FALSE)</f>
        <v>#N/A</v>
      </c>
      <c r="E519" s="168" t="e">
        <f>VLOOKUP($A$1,'GLOBAL INVOICE REGISTER'!$C519:$P1003,5,FALSE)</f>
        <v>#N/A</v>
      </c>
      <c r="F519" s="168" t="e">
        <f>VLOOKUP($A$1,'GLOBAL INVOICE REGISTER'!$C519:$P1003,6,FALSE)</f>
        <v>#N/A</v>
      </c>
      <c r="G519" t="e">
        <f>VLOOKUP($A$1,'GLOBAL INVOICE REGISTER'!$C519:$P1003,7,FALSE)</f>
        <v>#N/A</v>
      </c>
      <c r="H519" s="168" t="e">
        <f>VLOOKUP($A$1,'GLOBAL INVOICE REGISTER'!$C519:$P1003,8,FALSE)</f>
        <v>#N/A</v>
      </c>
      <c r="I519" t="e">
        <f>VLOOKUP($A$1,'GLOBAL INVOICE REGISTER'!$C519:$P1003,9,FALSE)</f>
        <v>#N/A</v>
      </c>
      <c r="J519" s="167" t="e">
        <f>VLOOKUP($A$1,'GLOBAL INVOICE REGISTER'!$C519:$P1003,10,FALSE)</f>
        <v>#N/A</v>
      </c>
      <c r="K519" s="167" t="e">
        <f>VLOOKUP($A$1,'GLOBAL INVOICE REGISTER'!$C519:$P1003,11,FALSE)</f>
        <v>#N/A</v>
      </c>
      <c r="L519" s="167" t="e">
        <f>VLOOKUP($A$1,'GLOBAL INVOICE REGISTER'!$C519:$P1003,12,FALSE)</f>
        <v>#N/A</v>
      </c>
      <c r="M519" s="167" t="e">
        <f>VLOOKUP($A$1,'GLOBAL INVOICE REGISTER'!$C519:$P1003,13,FALSE)</f>
        <v>#N/A</v>
      </c>
      <c r="N519" s="168" t="e">
        <f>VLOOKUP($A$1,'GLOBAL INVOICE REGISTER'!$C519:$P1003,14,FALSE)</f>
        <v>#N/A</v>
      </c>
      <c r="O519" t="e">
        <f>VLOOKUP($A$1,'GLOBAL INVOICE REGISTER'!$C519:$Q1003,15,FALSE)</f>
        <v>#N/A</v>
      </c>
    </row>
    <row r="520" spans="1:15" x14ac:dyDescent="0.35">
      <c r="A520" t="e">
        <f>VLOOKUP($A$1,'GLOBAL INVOICE REGISTER'!C520:P1004,1,FALSE)</f>
        <v>#N/A</v>
      </c>
      <c r="B520" t="e">
        <f>VLOOKUP($A$1,'GLOBAL INVOICE REGISTER'!C520:P1004,2,FALSE)</f>
        <v>#N/A</v>
      </c>
      <c r="C520" t="e">
        <f>VLOOKUP($A$1,'GLOBAL INVOICE REGISTER'!$C520:$P1004,3,FALSE)</f>
        <v>#N/A</v>
      </c>
      <c r="D520" s="167" t="e">
        <f>VLOOKUP($A$1,'GLOBAL INVOICE REGISTER'!$C520:$P1004,4,FALSE)</f>
        <v>#N/A</v>
      </c>
      <c r="E520" s="168" t="e">
        <f>VLOOKUP($A$1,'GLOBAL INVOICE REGISTER'!$C520:$P1004,5,FALSE)</f>
        <v>#N/A</v>
      </c>
      <c r="F520" s="168" t="e">
        <f>VLOOKUP($A$1,'GLOBAL INVOICE REGISTER'!$C520:$P1004,6,FALSE)</f>
        <v>#N/A</v>
      </c>
      <c r="G520" t="e">
        <f>VLOOKUP($A$1,'GLOBAL INVOICE REGISTER'!$C520:$P1004,7,FALSE)</f>
        <v>#N/A</v>
      </c>
      <c r="H520" s="168" t="e">
        <f>VLOOKUP($A$1,'GLOBAL INVOICE REGISTER'!$C520:$P1004,8,FALSE)</f>
        <v>#N/A</v>
      </c>
      <c r="I520" t="e">
        <f>VLOOKUP($A$1,'GLOBAL INVOICE REGISTER'!$C520:$P1004,9,FALSE)</f>
        <v>#N/A</v>
      </c>
      <c r="J520" s="167" t="e">
        <f>VLOOKUP($A$1,'GLOBAL INVOICE REGISTER'!$C520:$P1004,10,FALSE)</f>
        <v>#N/A</v>
      </c>
      <c r="K520" s="167" t="e">
        <f>VLOOKUP($A$1,'GLOBAL INVOICE REGISTER'!$C520:$P1004,11,FALSE)</f>
        <v>#N/A</v>
      </c>
      <c r="L520" s="167" t="e">
        <f>VLOOKUP($A$1,'GLOBAL INVOICE REGISTER'!$C520:$P1004,12,FALSE)</f>
        <v>#N/A</v>
      </c>
      <c r="M520" s="167" t="e">
        <f>VLOOKUP($A$1,'GLOBAL INVOICE REGISTER'!$C520:$P1004,13,FALSE)</f>
        <v>#N/A</v>
      </c>
      <c r="N520" s="168" t="e">
        <f>VLOOKUP($A$1,'GLOBAL INVOICE REGISTER'!$C520:$P1004,14,FALSE)</f>
        <v>#N/A</v>
      </c>
      <c r="O520" t="e">
        <f>VLOOKUP($A$1,'GLOBAL INVOICE REGISTER'!$C520:$Q1004,15,FALSE)</f>
        <v>#N/A</v>
      </c>
    </row>
    <row r="521" spans="1:15" x14ac:dyDescent="0.35">
      <c r="A521" t="e">
        <f>VLOOKUP($A$1,'GLOBAL INVOICE REGISTER'!C521:P1005,1,FALSE)</f>
        <v>#N/A</v>
      </c>
      <c r="B521" t="e">
        <f>VLOOKUP($A$1,'GLOBAL INVOICE REGISTER'!C521:P1005,2,FALSE)</f>
        <v>#N/A</v>
      </c>
      <c r="C521" t="e">
        <f>VLOOKUP($A$1,'GLOBAL INVOICE REGISTER'!$C521:$P1005,3,FALSE)</f>
        <v>#N/A</v>
      </c>
      <c r="D521" s="167" t="e">
        <f>VLOOKUP($A$1,'GLOBAL INVOICE REGISTER'!$C521:$P1005,4,FALSE)</f>
        <v>#N/A</v>
      </c>
      <c r="E521" s="168" t="e">
        <f>VLOOKUP($A$1,'GLOBAL INVOICE REGISTER'!$C521:$P1005,5,FALSE)</f>
        <v>#N/A</v>
      </c>
      <c r="F521" s="168" t="e">
        <f>VLOOKUP($A$1,'GLOBAL INVOICE REGISTER'!$C521:$P1005,6,FALSE)</f>
        <v>#N/A</v>
      </c>
      <c r="G521" t="e">
        <f>VLOOKUP($A$1,'GLOBAL INVOICE REGISTER'!$C521:$P1005,7,FALSE)</f>
        <v>#N/A</v>
      </c>
      <c r="H521" s="168" t="e">
        <f>VLOOKUP($A$1,'GLOBAL INVOICE REGISTER'!$C521:$P1005,8,FALSE)</f>
        <v>#N/A</v>
      </c>
      <c r="I521" t="e">
        <f>VLOOKUP($A$1,'GLOBAL INVOICE REGISTER'!$C521:$P1005,9,FALSE)</f>
        <v>#N/A</v>
      </c>
      <c r="J521" s="167" t="e">
        <f>VLOOKUP($A$1,'GLOBAL INVOICE REGISTER'!$C521:$P1005,10,FALSE)</f>
        <v>#N/A</v>
      </c>
      <c r="K521" s="167" t="e">
        <f>VLOOKUP($A$1,'GLOBAL INVOICE REGISTER'!$C521:$P1005,11,FALSE)</f>
        <v>#N/A</v>
      </c>
      <c r="L521" s="167" t="e">
        <f>VLOOKUP($A$1,'GLOBAL INVOICE REGISTER'!$C521:$P1005,12,FALSE)</f>
        <v>#N/A</v>
      </c>
      <c r="M521" s="167" t="e">
        <f>VLOOKUP($A$1,'GLOBAL INVOICE REGISTER'!$C521:$P1005,13,FALSE)</f>
        <v>#N/A</v>
      </c>
      <c r="N521" s="168" t="e">
        <f>VLOOKUP($A$1,'GLOBAL INVOICE REGISTER'!$C521:$P1005,14,FALSE)</f>
        <v>#N/A</v>
      </c>
      <c r="O521" t="e">
        <f>VLOOKUP($A$1,'GLOBAL INVOICE REGISTER'!$C521:$Q1005,15,FALSE)</f>
        <v>#N/A</v>
      </c>
    </row>
    <row r="522" spans="1:15" x14ac:dyDescent="0.35">
      <c r="A522" t="e">
        <f>VLOOKUP($A$1,'GLOBAL INVOICE REGISTER'!C522:P1006,1,FALSE)</f>
        <v>#N/A</v>
      </c>
      <c r="B522" t="e">
        <f>VLOOKUP($A$1,'GLOBAL INVOICE REGISTER'!C522:P1006,2,FALSE)</f>
        <v>#N/A</v>
      </c>
      <c r="C522" t="e">
        <f>VLOOKUP($A$1,'GLOBAL INVOICE REGISTER'!$C522:$P1006,3,FALSE)</f>
        <v>#N/A</v>
      </c>
      <c r="D522" s="167" t="e">
        <f>VLOOKUP($A$1,'GLOBAL INVOICE REGISTER'!$C522:$P1006,4,FALSE)</f>
        <v>#N/A</v>
      </c>
      <c r="E522" s="168" t="e">
        <f>VLOOKUP($A$1,'GLOBAL INVOICE REGISTER'!$C522:$P1006,5,FALSE)</f>
        <v>#N/A</v>
      </c>
      <c r="F522" s="168" t="e">
        <f>VLOOKUP($A$1,'GLOBAL INVOICE REGISTER'!$C522:$P1006,6,FALSE)</f>
        <v>#N/A</v>
      </c>
      <c r="G522" t="e">
        <f>VLOOKUP($A$1,'GLOBAL INVOICE REGISTER'!$C522:$P1006,7,FALSE)</f>
        <v>#N/A</v>
      </c>
      <c r="H522" s="168" t="e">
        <f>VLOOKUP($A$1,'GLOBAL INVOICE REGISTER'!$C522:$P1006,8,FALSE)</f>
        <v>#N/A</v>
      </c>
      <c r="I522" t="e">
        <f>VLOOKUP($A$1,'GLOBAL INVOICE REGISTER'!$C522:$P1006,9,FALSE)</f>
        <v>#N/A</v>
      </c>
      <c r="J522" s="167" t="e">
        <f>VLOOKUP($A$1,'GLOBAL INVOICE REGISTER'!$C522:$P1006,10,FALSE)</f>
        <v>#N/A</v>
      </c>
      <c r="K522" s="167" t="e">
        <f>VLOOKUP($A$1,'GLOBAL INVOICE REGISTER'!$C522:$P1006,11,FALSE)</f>
        <v>#N/A</v>
      </c>
      <c r="L522" s="167" t="e">
        <f>VLOOKUP($A$1,'GLOBAL INVOICE REGISTER'!$C522:$P1006,12,FALSE)</f>
        <v>#N/A</v>
      </c>
      <c r="M522" s="167" t="e">
        <f>VLOOKUP($A$1,'GLOBAL INVOICE REGISTER'!$C522:$P1006,13,FALSE)</f>
        <v>#N/A</v>
      </c>
      <c r="N522" s="168" t="e">
        <f>VLOOKUP($A$1,'GLOBAL INVOICE REGISTER'!$C522:$P1006,14,FALSE)</f>
        <v>#N/A</v>
      </c>
      <c r="O522" t="e">
        <f>VLOOKUP($A$1,'GLOBAL INVOICE REGISTER'!$C522:$Q1006,15,FALSE)</f>
        <v>#N/A</v>
      </c>
    </row>
    <row r="523" spans="1:15" x14ac:dyDescent="0.35">
      <c r="A523" t="e">
        <f>VLOOKUP($A$1,'GLOBAL INVOICE REGISTER'!C523:P1007,1,FALSE)</f>
        <v>#N/A</v>
      </c>
      <c r="B523" t="e">
        <f>VLOOKUP($A$1,'GLOBAL INVOICE REGISTER'!C523:P1007,2,FALSE)</f>
        <v>#N/A</v>
      </c>
      <c r="C523" t="e">
        <f>VLOOKUP($A$1,'GLOBAL INVOICE REGISTER'!$C523:$P1007,3,FALSE)</f>
        <v>#N/A</v>
      </c>
      <c r="D523" s="167" t="e">
        <f>VLOOKUP($A$1,'GLOBAL INVOICE REGISTER'!$C523:$P1007,4,FALSE)</f>
        <v>#N/A</v>
      </c>
      <c r="E523" s="168" t="e">
        <f>VLOOKUP($A$1,'GLOBAL INVOICE REGISTER'!$C523:$P1007,5,FALSE)</f>
        <v>#N/A</v>
      </c>
      <c r="F523" s="168" t="e">
        <f>VLOOKUP($A$1,'GLOBAL INVOICE REGISTER'!$C523:$P1007,6,FALSE)</f>
        <v>#N/A</v>
      </c>
      <c r="G523" t="e">
        <f>VLOOKUP($A$1,'GLOBAL INVOICE REGISTER'!$C523:$P1007,7,FALSE)</f>
        <v>#N/A</v>
      </c>
      <c r="H523" s="168" t="e">
        <f>VLOOKUP($A$1,'GLOBAL INVOICE REGISTER'!$C523:$P1007,8,FALSE)</f>
        <v>#N/A</v>
      </c>
      <c r="I523" t="e">
        <f>VLOOKUP($A$1,'GLOBAL INVOICE REGISTER'!$C523:$P1007,9,FALSE)</f>
        <v>#N/A</v>
      </c>
      <c r="J523" s="167" t="e">
        <f>VLOOKUP($A$1,'GLOBAL INVOICE REGISTER'!$C523:$P1007,10,FALSE)</f>
        <v>#N/A</v>
      </c>
      <c r="K523" s="167" t="e">
        <f>VLOOKUP($A$1,'GLOBAL INVOICE REGISTER'!$C523:$P1007,11,FALSE)</f>
        <v>#N/A</v>
      </c>
      <c r="L523" s="167" t="e">
        <f>VLOOKUP($A$1,'GLOBAL INVOICE REGISTER'!$C523:$P1007,12,FALSE)</f>
        <v>#N/A</v>
      </c>
      <c r="M523" s="167" t="e">
        <f>VLOOKUP($A$1,'GLOBAL INVOICE REGISTER'!$C523:$P1007,13,FALSE)</f>
        <v>#N/A</v>
      </c>
      <c r="N523" s="168" t="e">
        <f>VLOOKUP($A$1,'GLOBAL INVOICE REGISTER'!$C523:$P1007,14,FALSE)</f>
        <v>#N/A</v>
      </c>
      <c r="O523" t="e">
        <f>VLOOKUP($A$1,'GLOBAL INVOICE REGISTER'!$C523:$Q1007,15,FALSE)</f>
        <v>#N/A</v>
      </c>
    </row>
    <row r="524" spans="1:15" x14ac:dyDescent="0.35">
      <c r="A524" t="e">
        <f>VLOOKUP($A$1,'GLOBAL INVOICE REGISTER'!C524:P1008,1,FALSE)</f>
        <v>#N/A</v>
      </c>
      <c r="B524" t="e">
        <f>VLOOKUP($A$1,'GLOBAL INVOICE REGISTER'!C524:P1008,2,FALSE)</f>
        <v>#N/A</v>
      </c>
      <c r="C524" t="e">
        <f>VLOOKUP($A$1,'GLOBAL INVOICE REGISTER'!$C524:$P1008,3,FALSE)</f>
        <v>#N/A</v>
      </c>
      <c r="D524" s="167" t="e">
        <f>VLOOKUP($A$1,'GLOBAL INVOICE REGISTER'!$C524:$P1008,4,FALSE)</f>
        <v>#N/A</v>
      </c>
      <c r="E524" s="168" t="e">
        <f>VLOOKUP($A$1,'GLOBAL INVOICE REGISTER'!$C524:$P1008,5,FALSE)</f>
        <v>#N/A</v>
      </c>
      <c r="F524" s="168" t="e">
        <f>VLOOKUP($A$1,'GLOBAL INVOICE REGISTER'!$C524:$P1008,6,FALSE)</f>
        <v>#N/A</v>
      </c>
      <c r="G524" t="e">
        <f>VLOOKUP($A$1,'GLOBAL INVOICE REGISTER'!$C524:$P1008,7,FALSE)</f>
        <v>#N/A</v>
      </c>
      <c r="H524" s="168" t="e">
        <f>VLOOKUP($A$1,'GLOBAL INVOICE REGISTER'!$C524:$P1008,8,FALSE)</f>
        <v>#N/A</v>
      </c>
      <c r="I524" t="e">
        <f>VLOOKUP($A$1,'GLOBAL INVOICE REGISTER'!$C524:$P1008,9,FALSE)</f>
        <v>#N/A</v>
      </c>
      <c r="J524" s="167" t="e">
        <f>VLOOKUP($A$1,'GLOBAL INVOICE REGISTER'!$C524:$P1008,10,FALSE)</f>
        <v>#N/A</v>
      </c>
      <c r="K524" s="167" t="e">
        <f>VLOOKUP($A$1,'GLOBAL INVOICE REGISTER'!$C524:$P1008,11,FALSE)</f>
        <v>#N/A</v>
      </c>
      <c r="L524" s="167" t="e">
        <f>VLOOKUP($A$1,'GLOBAL INVOICE REGISTER'!$C524:$P1008,12,FALSE)</f>
        <v>#N/A</v>
      </c>
      <c r="M524" s="167" t="e">
        <f>VLOOKUP($A$1,'GLOBAL INVOICE REGISTER'!$C524:$P1008,13,FALSE)</f>
        <v>#N/A</v>
      </c>
      <c r="N524" s="168" t="e">
        <f>VLOOKUP($A$1,'GLOBAL INVOICE REGISTER'!$C524:$P1008,14,FALSE)</f>
        <v>#N/A</v>
      </c>
      <c r="O524" t="e">
        <f>VLOOKUP($A$1,'GLOBAL INVOICE REGISTER'!$C524:$Q1008,15,FALSE)</f>
        <v>#N/A</v>
      </c>
    </row>
    <row r="525" spans="1:15" x14ac:dyDescent="0.35">
      <c r="A525" t="e">
        <f>VLOOKUP($A$1,'GLOBAL INVOICE REGISTER'!C525:P1009,1,FALSE)</f>
        <v>#N/A</v>
      </c>
      <c r="B525" t="e">
        <f>VLOOKUP($A$1,'GLOBAL INVOICE REGISTER'!C525:P1009,2,FALSE)</f>
        <v>#N/A</v>
      </c>
      <c r="C525" t="e">
        <f>VLOOKUP($A$1,'GLOBAL INVOICE REGISTER'!$C525:$P1009,3,FALSE)</f>
        <v>#N/A</v>
      </c>
      <c r="D525" s="167" t="e">
        <f>VLOOKUP($A$1,'GLOBAL INVOICE REGISTER'!$C525:$P1009,4,FALSE)</f>
        <v>#N/A</v>
      </c>
      <c r="E525" s="168" t="e">
        <f>VLOOKUP($A$1,'GLOBAL INVOICE REGISTER'!$C525:$P1009,5,FALSE)</f>
        <v>#N/A</v>
      </c>
      <c r="F525" s="168" t="e">
        <f>VLOOKUP($A$1,'GLOBAL INVOICE REGISTER'!$C525:$P1009,6,FALSE)</f>
        <v>#N/A</v>
      </c>
      <c r="G525" t="e">
        <f>VLOOKUP($A$1,'GLOBAL INVOICE REGISTER'!$C525:$P1009,7,FALSE)</f>
        <v>#N/A</v>
      </c>
      <c r="H525" s="168" t="e">
        <f>VLOOKUP($A$1,'GLOBAL INVOICE REGISTER'!$C525:$P1009,8,FALSE)</f>
        <v>#N/A</v>
      </c>
      <c r="I525" t="e">
        <f>VLOOKUP($A$1,'GLOBAL INVOICE REGISTER'!$C525:$P1009,9,FALSE)</f>
        <v>#N/A</v>
      </c>
      <c r="J525" s="167" t="e">
        <f>VLOOKUP($A$1,'GLOBAL INVOICE REGISTER'!$C525:$P1009,10,FALSE)</f>
        <v>#N/A</v>
      </c>
      <c r="K525" s="167" t="e">
        <f>VLOOKUP($A$1,'GLOBAL INVOICE REGISTER'!$C525:$P1009,11,FALSE)</f>
        <v>#N/A</v>
      </c>
      <c r="L525" s="167" t="e">
        <f>VLOOKUP($A$1,'GLOBAL INVOICE REGISTER'!$C525:$P1009,12,FALSE)</f>
        <v>#N/A</v>
      </c>
      <c r="M525" s="167" t="e">
        <f>VLOOKUP($A$1,'GLOBAL INVOICE REGISTER'!$C525:$P1009,13,FALSE)</f>
        <v>#N/A</v>
      </c>
      <c r="N525" s="168" t="e">
        <f>VLOOKUP($A$1,'GLOBAL INVOICE REGISTER'!$C525:$P1009,14,FALSE)</f>
        <v>#N/A</v>
      </c>
      <c r="O525" t="e">
        <f>VLOOKUP($A$1,'GLOBAL INVOICE REGISTER'!$C525:$Q1009,15,FALSE)</f>
        <v>#N/A</v>
      </c>
    </row>
    <row r="526" spans="1:15" x14ac:dyDescent="0.35">
      <c r="A526" t="e">
        <f>VLOOKUP($A$1,'GLOBAL INVOICE REGISTER'!C526:P1010,1,FALSE)</f>
        <v>#N/A</v>
      </c>
      <c r="B526" t="e">
        <f>VLOOKUP($A$1,'GLOBAL INVOICE REGISTER'!C526:P1010,2,FALSE)</f>
        <v>#N/A</v>
      </c>
      <c r="C526" t="e">
        <f>VLOOKUP($A$1,'GLOBAL INVOICE REGISTER'!$C526:$P1010,3,FALSE)</f>
        <v>#N/A</v>
      </c>
      <c r="D526" s="167" t="e">
        <f>VLOOKUP($A$1,'GLOBAL INVOICE REGISTER'!$C526:$P1010,4,FALSE)</f>
        <v>#N/A</v>
      </c>
      <c r="E526" s="168" t="e">
        <f>VLOOKUP($A$1,'GLOBAL INVOICE REGISTER'!$C526:$P1010,5,FALSE)</f>
        <v>#N/A</v>
      </c>
      <c r="F526" s="168" t="e">
        <f>VLOOKUP($A$1,'GLOBAL INVOICE REGISTER'!$C526:$P1010,6,FALSE)</f>
        <v>#N/A</v>
      </c>
      <c r="G526" t="e">
        <f>VLOOKUP($A$1,'GLOBAL INVOICE REGISTER'!$C526:$P1010,7,FALSE)</f>
        <v>#N/A</v>
      </c>
      <c r="H526" s="168" t="e">
        <f>VLOOKUP($A$1,'GLOBAL INVOICE REGISTER'!$C526:$P1010,8,FALSE)</f>
        <v>#N/A</v>
      </c>
      <c r="I526" t="e">
        <f>VLOOKUP($A$1,'GLOBAL INVOICE REGISTER'!$C526:$P1010,9,FALSE)</f>
        <v>#N/A</v>
      </c>
      <c r="J526" s="167" t="e">
        <f>VLOOKUP($A$1,'GLOBAL INVOICE REGISTER'!$C526:$P1010,10,FALSE)</f>
        <v>#N/A</v>
      </c>
      <c r="K526" s="167" t="e">
        <f>VLOOKUP($A$1,'GLOBAL INVOICE REGISTER'!$C526:$P1010,11,FALSE)</f>
        <v>#N/A</v>
      </c>
      <c r="L526" s="167" t="e">
        <f>VLOOKUP($A$1,'GLOBAL INVOICE REGISTER'!$C526:$P1010,12,FALSE)</f>
        <v>#N/A</v>
      </c>
      <c r="M526" s="167" t="e">
        <f>VLOOKUP($A$1,'GLOBAL INVOICE REGISTER'!$C526:$P1010,13,FALSE)</f>
        <v>#N/A</v>
      </c>
      <c r="N526" s="168" t="e">
        <f>VLOOKUP($A$1,'GLOBAL INVOICE REGISTER'!$C526:$P1010,14,FALSE)</f>
        <v>#N/A</v>
      </c>
      <c r="O526" t="e">
        <f>VLOOKUP($A$1,'GLOBAL INVOICE REGISTER'!$C526:$Q1010,15,FALSE)</f>
        <v>#N/A</v>
      </c>
    </row>
    <row r="527" spans="1:15" x14ac:dyDescent="0.35">
      <c r="A527" t="e">
        <f>VLOOKUP($A$1,'GLOBAL INVOICE REGISTER'!C527:P1011,1,FALSE)</f>
        <v>#N/A</v>
      </c>
      <c r="B527" t="e">
        <f>VLOOKUP($A$1,'GLOBAL INVOICE REGISTER'!C527:P1011,2,FALSE)</f>
        <v>#N/A</v>
      </c>
      <c r="C527" t="e">
        <f>VLOOKUP($A$1,'GLOBAL INVOICE REGISTER'!$C527:$P1011,3,FALSE)</f>
        <v>#N/A</v>
      </c>
      <c r="D527" s="167" t="e">
        <f>VLOOKUP($A$1,'GLOBAL INVOICE REGISTER'!$C527:$P1011,4,FALSE)</f>
        <v>#N/A</v>
      </c>
      <c r="E527" s="168" t="e">
        <f>VLOOKUP($A$1,'GLOBAL INVOICE REGISTER'!$C527:$P1011,5,FALSE)</f>
        <v>#N/A</v>
      </c>
      <c r="F527" s="168" t="e">
        <f>VLOOKUP($A$1,'GLOBAL INVOICE REGISTER'!$C527:$P1011,6,FALSE)</f>
        <v>#N/A</v>
      </c>
      <c r="G527" t="e">
        <f>VLOOKUP($A$1,'GLOBAL INVOICE REGISTER'!$C527:$P1011,7,FALSE)</f>
        <v>#N/A</v>
      </c>
      <c r="H527" s="168" t="e">
        <f>VLOOKUP($A$1,'GLOBAL INVOICE REGISTER'!$C527:$P1011,8,FALSE)</f>
        <v>#N/A</v>
      </c>
      <c r="I527" t="e">
        <f>VLOOKUP($A$1,'GLOBAL INVOICE REGISTER'!$C527:$P1011,9,FALSE)</f>
        <v>#N/A</v>
      </c>
      <c r="J527" s="167" t="e">
        <f>VLOOKUP($A$1,'GLOBAL INVOICE REGISTER'!$C527:$P1011,10,FALSE)</f>
        <v>#N/A</v>
      </c>
      <c r="K527" s="167" t="e">
        <f>VLOOKUP($A$1,'GLOBAL INVOICE REGISTER'!$C527:$P1011,11,FALSE)</f>
        <v>#N/A</v>
      </c>
      <c r="L527" s="167" t="e">
        <f>VLOOKUP($A$1,'GLOBAL INVOICE REGISTER'!$C527:$P1011,12,FALSE)</f>
        <v>#N/A</v>
      </c>
      <c r="M527" s="167" t="e">
        <f>VLOOKUP($A$1,'GLOBAL INVOICE REGISTER'!$C527:$P1011,13,FALSE)</f>
        <v>#N/A</v>
      </c>
      <c r="N527" s="168" t="e">
        <f>VLOOKUP($A$1,'GLOBAL INVOICE REGISTER'!$C527:$P1011,14,FALSE)</f>
        <v>#N/A</v>
      </c>
      <c r="O527" t="e">
        <f>VLOOKUP($A$1,'GLOBAL INVOICE REGISTER'!$C527:$Q1011,15,FALSE)</f>
        <v>#N/A</v>
      </c>
    </row>
    <row r="528" spans="1:15" x14ac:dyDescent="0.35">
      <c r="A528" t="e">
        <f>VLOOKUP($A$1,'GLOBAL INVOICE REGISTER'!C528:P1012,1,FALSE)</f>
        <v>#N/A</v>
      </c>
      <c r="B528" t="e">
        <f>VLOOKUP($A$1,'GLOBAL INVOICE REGISTER'!C528:P1012,2,FALSE)</f>
        <v>#N/A</v>
      </c>
      <c r="C528" t="e">
        <f>VLOOKUP($A$1,'GLOBAL INVOICE REGISTER'!$C528:$P1012,3,FALSE)</f>
        <v>#N/A</v>
      </c>
      <c r="D528" s="167" t="e">
        <f>VLOOKUP($A$1,'GLOBAL INVOICE REGISTER'!$C528:$P1012,4,FALSE)</f>
        <v>#N/A</v>
      </c>
      <c r="E528" s="168" t="e">
        <f>VLOOKUP($A$1,'GLOBAL INVOICE REGISTER'!$C528:$P1012,5,FALSE)</f>
        <v>#N/A</v>
      </c>
      <c r="F528" s="168" t="e">
        <f>VLOOKUP($A$1,'GLOBAL INVOICE REGISTER'!$C528:$P1012,6,FALSE)</f>
        <v>#N/A</v>
      </c>
      <c r="G528" t="e">
        <f>VLOOKUP($A$1,'GLOBAL INVOICE REGISTER'!$C528:$P1012,7,FALSE)</f>
        <v>#N/A</v>
      </c>
      <c r="H528" s="168" t="e">
        <f>VLOOKUP($A$1,'GLOBAL INVOICE REGISTER'!$C528:$P1012,8,FALSE)</f>
        <v>#N/A</v>
      </c>
      <c r="I528" t="e">
        <f>VLOOKUP($A$1,'GLOBAL INVOICE REGISTER'!$C528:$P1012,9,FALSE)</f>
        <v>#N/A</v>
      </c>
      <c r="J528" s="167" t="e">
        <f>VLOOKUP($A$1,'GLOBAL INVOICE REGISTER'!$C528:$P1012,10,FALSE)</f>
        <v>#N/A</v>
      </c>
      <c r="K528" s="167" t="e">
        <f>VLOOKUP($A$1,'GLOBAL INVOICE REGISTER'!$C528:$P1012,11,FALSE)</f>
        <v>#N/A</v>
      </c>
      <c r="L528" s="167" t="e">
        <f>VLOOKUP($A$1,'GLOBAL INVOICE REGISTER'!$C528:$P1012,12,FALSE)</f>
        <v>#N/A</v>
      </c>
      <c r="M528" s="167" t="e">
        <f>VLOOKUP($A$1,'GLOBAL INVOICE REGISTER'!$C528:$P1012,13,FALSE)</f>
        <v>#N/A</v>
      </c>
      <c r="N528" s="168" t="e">
        <f>VLOOKUP($A$1,'GLOBAL INVOICE REGISTER'!$C528:$P1012,14,FALSE)</f>
        <v>#N/A</v>
      </c>
      <c r="O528" t="e">
        <f>VLOOKUP($A$1,'GLOBAL INVOICE REGISTER'!$C528:$Q1012,15,FALSE)</f>
        <v>#N/A</v>
      </c>
    </row>
    <row r="529" spans="1:15" x14ac:dyDescent="0.35">
      <c r="A529" t="e">
        <f>VLOOKUP($A$1,'GLOBAL INVOICE REGISTER'!C529:P1013,1,FALSE)</f>
        <v>#N/A</v>
      </c>
      <c r="B529" t="e">
        <f>VLOOKUP($A$1,'GLOBAL INVOICE REGISTER'!C529:P1013,2,FALSE)</f>
        <v>#N/A</v>
      </c>
      <c r="C529" t="e">
        <f>VLOOKUP($A$1,'GLOBAL INVOICE REGISTER'!$C529:$P1013,3,FALSE)</f>
        <v>#N/A</v>
      </c>
      <c r="D529" s="167" t="e">
        <f>VLOOKUP($A$1,'GLOBAL INVOICE REGISTER'!$C529:$P1013,4,FALSE)</f>
        <v>#N/A</v>
      </c>
      <c r="E529" s="168" t="e">
        <f>VLOOKUP($A$1,'GLOBAL INVOICE REGISTER'!$C529:$P1013,5,FALSE)</f>
        <v>#N/A</v>
      </c>
      <c r="F529" s="168" t="e">
        <f>VLOOKUP($A$1,'GLOBAL INVOICE REGISTER'!$C529:$P1013,6,FALSE)</f>
        <v>#N/A</v>
      </c>
      <c r="G529" t="e">
        <f>VLOOKUP($A$1,'GLOBAL INVOICE REGISTER'!$C529:$P1013,7,FALSE)</f>
        <v>#N/A</v>
      </c>
      <c r="H529" s="168" t="e">
        <f>VLOOKUP($A$1,'GLOBAL INVOICE REGISTER'!$C529:$P1013,8,FALSE)</f>
        <v>#N/A</v>
      </c>
      <c r="I529" t="e">
        <f>VLOOKUP($A$1,'GLOBAL INVOICE REGISTER'!$C529:$P1013,9,FALSE)</f>
        <v>#N/A</v>
      </c>
      <c r="J529" s="167" t="e">
        <f>VLOOKUP($A$1,'GLOBAL INVOICE REGISTER'!$C529:$P1013,10,FALSE)</f>
        <v>#N/A</v>
      </c>
      <c r="K529" s="167" t="e">
        <f>VLOOKUP($A$1,'GLOBAL INVOICE REGISTER'!$C529:$P1013,11,FALSE)</f>
        <v>#N/A</v>
      </c>
      <c r="L529" s="167" t="e">
        <f>VLOOKUP($A$1,'GLOBAL INVOICE REGISTER'!$C529:$P1013,12,FALSE)</f>
        <v>#N/A</v>
      </c>
      <c r="M529" s="167" t="e">
        <f>VLOOKUP($A$1,'GLOBAL INVOICE REGISTER'!$C529:$P1013,13,FALSE)</f>
        <v>#N/A</v>
      </c>
      <c r="N529" s="168" t="e">
        <f>VLOOKUP($A$1,'GLOBAL INVOICE REGISTER'!$C529:$P1013,14,FALSE)</f>
        <v>#N/A</v>
      </c>
      <c r="O529" t="e">
        <f>VLOOKUP($A$1,'GLOBAL INVOICE REGISTER'!$C529:$Q1013,15,FALSE)</f>
        <v>#N/A</v>
      </c>
    </row>
    <row r="530" spans="1:15" x14ac:dyDescent="0.35">
      <c r="A530" t="e">
        <f>VLOOKUP($A$1,'GLOBAL INVOICE REGISTER'!C530:P1014,1,FALSE)</f>
        <v>#N/A</v>
      </c>
      <c r="B530" t="e">
        <f>VLOOKUP($A$1,'GLOBAL INVOICE REGISTER'!C530:P1014,2,FALSE)</f>
        <v>#N/A</v>
      </c>
      <c r="C530" t="e">
        <f>VLOOKUP($A$1,'GLOBAL INVOICE REGISTER'!$C530:$P1014,3,FALSE)</f>
        <v>#N/A</v>
      </c>
      <c r="D530" s="167" t="e">
        <f>VLOOKUP($A$1,'GLOBAL INVOICE REGISTER'!$C530:$P1014,4,FALSE)</f>
        <v>#N/A</v>
      </c>
      <c r="E530" s="168" t="e">
        <f>VLOOKUP($A$1,'GLOBAL INVOICE REGISTER'!$C530:$P1014,5,FALSE)</f>
        <v>#N/A</v>
      </c>
      <c r="F530" s="168" t="e">
        <f>VLOOKUP($A$1,'GLOBAL INVOICE REGISTER'!$C530:$P1014,6,FALSE)</f>
        <v>#N/A</v>
      </c>
      <c r="G530" t="e">
        <f>VLOOKUP($A$1,'GLOBAL INVOICE REGISTER'!$C530:$P1014,7,FALSE)</f>
        <v>#N/A</v>
      </c>
      <c r="H530" s="168" t="e">
        <f>VLOOKUP($A$1,'GLOBAL INVOICE REGISTER'!$C530:$P1014,8,FALSE)</f>
        <v>#N/A</v>
      </c>
      <c r="I530" t="e">
        <f>VLOOKUP($A$1,'GLOBAL INVOICE REGISTER'!$C530:$P1014,9,FALSE)</f>
        <v>#N/A</v>
      </c>
      <c r="J530" s="167" t="e">
        <f>VLOOKUP($A$1,'GLOBAL INVOICE REGISTER'!$C530:$P1014,10,FALSE)</f>
        <v>#N/A</v>
      </c>
      <c r="K530" s="167" t="e">
        <f>VLOOKUP($A$1,'GLOBAL INVOICE REGISTER'!$C530:$P1014,11,FALSE)</f>
        <v>#N/A</v>
      </c>
      <c r="L530" s="167" t="e">
        <f>VLOOKUP($A$1,'GLOBAL INVOICE REGISTER'!$C530:$P1014,12,FALSE)</f>
        <v>#N/A</v>
      </c>
      <c r="M530" s="167" t="e">
        <f>VLOOKUP($A$1,'GLOBAL INVOICE REGISTER'!$C530:$P1014,13,FALSE)</f>
        <v>#N/A</v>
      </c>
      <c r="N530" s="168" t="e">
        <f>VLOOKUP($A$1,'GLOBAL INVOICE REGISTER'!$C530:$P1014,14,FALSE)</f>
        <v>#N/A</v>
      </c>
      <c r="O530" t="e">
        <f>VLOOKUP($A$1,'GLOBAL INVOICE REGISTER'!$C530:$Q1014,15,FALSE)</f>
        <v>#N/A</v>
      </c>
    </row>
    <row r="531" spans="1:15" x14ac:dyDescent="0.35">
      <c r="A531" t="e">
        <f>VLOOKUP($A$1,'GLOBAL INVOICE REGISTER'!C531:P1015,1,FALSE)</f>
        <v>#N/A</v>
      </c>
      <c r="B531" t="e">
        <f>VLOOKUP($A$1,'GLOBAL INVOICE REGISTER'!C531:P1015,2,FALSE)</f>
        <v>#N/A</v>
      </c>
      <c r="C531" t="e">
        <f>VLOOKUP($A$1,'GLOBAL INVOICE REGISTER'!$C531:$P1015,3,FALSE)</f>
        <v>#N/A</v>
      </c>
      <c r="D531" s="167" t="e">
        <f>VLOOKUP($A$1,'GLOBAL INVOICE REGISTER'!$C531:$P1015,4,FALSE)</f>
        <v>#N/A</v>
      </c>
      <c r="E531" s="168" t="e">
        <f>VLOOKUP($A$1,'GLOBAL INVOICE REGISTER'!$C531:$P1015,5,FALSE)</f>
        <v>#N/A</v>
      </c>
      <c r="F531" s="168" t="e">
        <f>VLOOKUP($A$1,'GLOBAL INVOICE REGISTER'!$C531:$P1015,6,FALSE)</f>
        <v>#N/A</v>
      </c>
      <c r="G531" t="e">
        <f>VLOOKUP($A$1,'GLOBAL INVOICE REGISTER'!$C531:$P1015,7,FALSE)</f>
        <v>#N/A</v>
      </c>
      <c r="H531" s="168" t="e">
        <f>VLOOKUP($A$1,'GLOBAL INVOICE REGISTER'!$C531:$P1015,8,FALSE)</f>
        <v>#N/A</v>
      </c>
      <c r="I531" t="e">
        <f>VLOOKUP($A$1,'GLOBAL INVOICE REGISTER'!$C531:$P1015,9,FALSE)</f>
        <v>#N/A</v>
      </c>
      <c r="J531" s="167" t="e">
        <f>VLOOKUP($A$1,'GLOBAL INVOICE REGISTER'!$C531:$P1015,10,FALSE)</f>
        <v>#N/A</v>
      </c>
      <c r="K531" s="167" t="e">
        <f>VLOOKUP($A$1,'GLOBAL INVOICE REGISTER'!$C531:$P1015,11,FALSE)</f>
        <v>#N/A</v>
      </c>
      <c r="L531" s="167" t="e">
        <f>VLOOKUP($A$1,'GLOBAL INVOICE REGISTER'!$C531:$P1015,12,FALSE)</f>
        <v>#N/A</v>
      </c>
      <c r="M531" s="167" t="e">
        <f>VLOOKUP($A$1,'GLOBAL INVOICE REGISTER'!$C531:$P1015,13,FALSE)</f>
        <v>#N/A</v>
      </c>
      <c r="N531" s="168" t="e">
        <f>VLOOKUP($A$1,'GLOBAL INVOICE REGISTER'!$C531:$P1015,14,FALSE)</f>
        <v>#N/A</v>
      </c>
      <c r="O531" t="e">
        <f>VLOOKUP($A$1,'GLOBAL INVOICE REGISTER'!$C531:$Q1015,15,FALSE)</f>
        <v>#N/A</v>
      </c>
    </row>
    <row r="532" spans="1:15" x14ac:dyDescent="0.35">
      <c r="A532" t="e">
        <f>VLOOKUP($A$1,'GLOBAL INVOICE REGISTER'!C532:P1016,1,FALSE)</f>
        <v>#N/A</v>
      </c>
      <c r="B532" t="e">
        <f>VLOOKUP($A$1,'GLOBAL INVOICE REGISTER'!C532:P1016,2,FALSE)</f>
        <v>#N/A</v>
      </c>
      <c r="C532" t="e">
        <f>VLOOKUP($A$1,'GLOBAL INVOICE REGISTER'!$C532:$P1016,3,FALSE)</f>
        <v>#N/A</v>
      </c>
      <c r="D532" s="167" t="e">
        <f>VLOOKUP($A$1,'GLOBAL INVOICE REGISTER'!$C532:$P1016,4,FALSE)</f>
        <v>#N/A</v>
      </c>
      <c r="E532" s="168" t="e">
        <f>VLOOKUP($A$1,'GLOBAL INVOICE REGISTER'!$C532:$P1016,5,FALSE)</f>
        <v>#N/A</v>
      </c>
      <c r="F532" s="168" t="e">
        <f>VLOOKUP($A$1,'GLOBAL INVOICE REGISTER'!$C532:$P1016,6,FALSE)</f>
        <v>#N/A</v>
      </c>
      <c r="G532" t="e">
        <f>VLOOKUP($A$1,'GLOBAL INVOICE REGISTER'!$C532:$P1016,7,FALSE)</f>
        <v>#N/A</v>
      </c>
      <c r="H532" s="168" t="e">
        <f>VLOOKUP($A$1,'GLOBAL INVOICE REGISTER'!$C532:$P1016,8,FALSE)</f>
        <v>#N/A</v>
      </c>
      <c r="I532" t="e">
        <f>VLOOKUP($A$1,'GLOBAL INVOICE REGISTER'!$C532:$P1016,9,FALSE)</f>
        <v>#N/A</v>
      </c>
      <c r="J532" s="167" t="e">
        <f>VLOOKUP($A$1,'GLOBAL INVOICE REGISTER'!$C532:$P1016,10,FALSE)</f>
        <v>#N/A</v>
      </c>
      <c r="K532" s="167" t="e">
        <f>VLOOKUP($A$1,'GLOBAL INVOICE REGISTER'!$C532:$P1016,11,FALSE)</f>
        <v>#N/A</v>
      </c>
      <c r="L532" s="167" t="e">
        <f>VLOOKUP($A$1,'GLOBAL INVOICE REGISTER'!$C532:$P1016,12,FALSE)</f>
        <v>#N/A</v>
      </c>
      <c r="M532" s="167" t="e">
        <f>VLOOKUP($A$1,'GLOBAL INVOICE REGISTER'!$C532:$P1016,13,FALSE)</f>
        <v>#N/A</v>
      </c>
      <c r="N532" s="168" t="e">
        <f>VLOOKUP($A$1,'GLOBAL INVOICE REGISTER'!$C532:$P1016,14,FALSE)</f>
        <v>#N/A</v>
      </c>
      <c r="O532" t="e">
        <f>VLOOKUP($A$1,'GLOBAL INVOICE REGISTER'!$C532:$Q1016,15,FALSE)</f>
        <v>#N/A</v>
      </c>
    </row>
    <row r="533" spans="1:15" x14ac:dyDescent="0.35">
      <c r="A533" t="e">
        <f>VLOOKUP($A$1,'GLOBAL INVOICE REGISTER'!C533:P1017,1,FALSE)</f>
        <v>#N/A</v>
      </c>
      <c r="B533" t="e">
        <f>VLOOKUP($A$1,'GLOBAL INVOICE REGISTER'!C533:P1017,2,FALSE)</f>
        <v>#N/A</v>
      </c>
      <c r="C533" t="e">
        <f>VLOOKUP($A$1,'GLOBAL INVOICE REGISTER'!$C533:$P1017,3,FALSE)</f>
        <v>#N/A</v>
      </c>
      <c r="D533" s="167" t="e">
        <f>VLOOKUP($A$1,'GLOBAL INVOICE REGISTER'!$C533:$P1017,4,FALSE)</f>
        <v>#N/A</v>
      </c>
      <c r="E533" s="168" t="e">
        <f>VLOOKUP($A$1,'GLOBAL INVOICE REGISTER'!$C533:$P1017,5,FALSE)</f>
        <v>#N/A</v>
      </c>
      <c r="F533" s="168" t="e">
        <f>VLOOKUP($A$1,'GLOBAL INVOICE REGISTER'!$C533:$P1017,6,FALSE)</f>
        <v>#N/A</v>
      </c>
      <c r="G533" t="e">
        <f>VLOOKUP($A$1,'GLOBAL INVOICE REGISTER'!$C533:$P1017,7,FALSE)</f>
        <v>#N/A</v>
      </c>
      <c r="H533" s="168" t="e">
        <f>VLOOKUP($A$1,'GLOBAL INVOICE REGISTER'!$C533:$P1017,8,FALSE)</f>
        <v>#N/A</v>
      </c>
      <c r="I533" t="e">
        <f>VLOOKUP($A$1,'GLOBAL INVOICE REGISTER'!$C533:$P1017,9,FALSE)</f>
        <v>#N/A</v>
      </c>
      <c r="J533" s="167" t="e">
        <f>VLOOKUP($A$1,'GLOBAL INVOICE REGISTER'!$C533:$P1017,10,FALSE)</f>
        <v>#N/A</v>
      </c>
      <c r="K533" s="167" t="e">
        <f>VLOOKUP($A$1,'GLOBAL INVOICE REGISTER'!$C533:$P1017,11,FALSE)</f>
        <v>#N/A</v>
      </c>
      <c r="L533" s="167" t="e">
        <f>VLOOKUP($A$1,'GLOBAL INVOICE REGISTER'!$C533:$P1017,12,FALSE)</f>
        <v>#N/A</v>
      </c>
      <c r="M533" s="167" t="e">
        <f>VLOOKUP($A$1,'GLOBAL INVOICE REGISTER'!$C533:$P1017,13,FALSE)</f>
        <v>#N/A</v>
      </c>
      <c r="N533" s="168" t="e">
        <f>VLOOKUP($A$1,'GLOBAL INVOICE REGISTER'!$C533:$P1017,14,FALSE)</f>
        <v>#N/A</v>
      </c>
      <c r="O533" t="e">
        <f>VLOOKUP($A$1,'GLOBAL INVOICE REGISTER'!$C533:$Q1017,15,FALSE)</f>
        <v>#N/A</v>
      </c>
    </row>
    <row r="534" spans="1:15" x14ac:dyDescent="0.35">
      <c r="A534" t="e">
        <f>VLOOKUP($A$1,'GLOBAL INVOICE REGISTER'!C534:P1018,1,FALSE)</f>
        <v>#N/A</v>
      </c>
      <c r="B534" t="e">
        <f>VLOOKUP($A$1,'GLOBAL INVOICE REGISTER'!C534:P1018,2,FALSE)</f>
        <v>#N/A</v>
      </c>
      <c r="C534" t="e">
        <f>VLOOKUP($A$1,'GLOBAL INVOICE REGISTER'!$C534:$P1018,3,FALSE)</f>
        <v>#N/A</v>
      </c>
      <c r="D534" s="167" t="e">
        <f>VLOOKUP($A$1,'GLOBAL INVOICE REGISTER'!$C534:$P1018,4,FALSE)</f>
        <v>#N/A</v>
      </c>
      <c r="E534" s="168" t="e">
        <f>VLOOKUP($A$1,'GLOBAL INVOICE REGISTER'!$C534:$P1018,5,FALSE)</f>
        <v>#N/A</v>
      </c>
      <c r="F534" s="168" t="e">
        <f>VLOOKUP($A$1,'GLOBAL INVOICE REGISTER'!$C534:$P1018,6,FALSE)</f>
        <v>#N/A</v>
      </c>
      <c r="G534" t="e">
        <f>VLOOKUP($A$1,'GLOBAL INVOICE REGISTER'!$C534:$P1018,7,FALSE)</f>
        <v>#N/A</v>
      </c>
      <c r="H534" s="168" t="e">
        <f>VLOOKUP($A$1,'GLOBAL INVOICE REGISTER'!$C534:$P1018,8,FALSE)</f>
        <v>#N/A</v>
      </c>
      <c r="I534" t="e">
        <f>VLOOKUP($A$1,'GLOBAL INVOICE REGISTER'!$C534:$P1018,9,FALSE)</f>
        <v>#N/A</v>
      </c>
      <c r="J534" s="167" t="e">
        <f>VLOOKUP($A$1,'GLOBAL INVOICE REGISTER'!$C534:$P1018,10,FALSE)</f>
        <v>#N/A</v>
      </c>
      <c r="K534" s="167" t="e">
        <f>VLOOKUP($A$1,'GLOBAL INVOICE REGISTER'!$C534:$P1018,11,FALSE)</f>
        <v>#N/A</v>
      </c>
      <c r="L534" s="167" t="e">
        <f>VLOOKUP($A$1,'GLOBAL INVOICE REGISTER'!$C534:$P1018,12,FALSE)</f>
        <v>#N/A</v>
      </c>
      <c r="M534" s="167" t="e">
        <f>VLOOKUP($A$1,'GLOBAL INVOICE REGISTER'!$C534:$P1018,13,FALSE)</f>
        <v>#N/A</v>
      </c>
      <c r="N534" s="168" t="e">
        <f>VLOOKUP($A$1,'GLOBAL INVOICE REGISTER'!$C534:$P1018,14,FALSE)</f>
        <v>#N/A</v>
      </c>
      <c r="O534" t="e">
        <f>VLOOKUP($A$1,'GLOBAL INVOICE REGISTER'!$C534:$Q1018,15,FALSE)</f>
        <v>#N/A</v>
      </c>
    </row>
    <row r="535" spans="1:15" x14ac:dyDescent="0.35">
      <c r="A535" t="e">
        <f>VLOOKUP($A$1,'GLOBAL INVOICE REGISTER'!C535:P1019,1,FALSE)</f>
        <v>#N/A</v>
      </c>
      <c r="B535" t="e">
        <f>VLOOKUP($A$1,'GLOBAL INVOICE REGISTER'!C535:P1019,2,FALSE)</f>
        <v>#N/A</v>
      </c>
      <c r="C535" t="e">
        <f>VLOOKUP($A$1,'GLOBAL INVOICE REGISTER'!$C535:$P1019,3,FALSE)</f>
        <v>#N/A</v>
      </c>
      <c r="D535" s="167" t="e">
        <f>VLOOKUP($A$1,'GLOBAL INVOICE REGISTER'!$C535:$P1019,4,FALSE)</f>
        <v>#N/A</v>
      </c>
      <c r="E535" s="168" t="e">
        <f>VLOOKUP($A$1,'GLOBAL INVOICE REGISTER'!$C535:$P1019,5,FALSE)</f>
        <v>#N/A</v>
      </c>
      <c r="F535" s="168" t="e">
        <f>VLOOKUP($A$1,'GLOBAL INVOICE REGISTER'!$C535:$P1019,6,FALSE)</f>
        <v>#N/A</v>
      </c>
      <c r="G535" t="e">
        <f>VLOOKUP($A$1,'GLOBAL INVOICE REGISTER'!$C535:$P1019,7,FALSE)</f>
        <v>#N/A</v>
      </c>
      <c r="H535" s="168" t="e">
        <f>VLOOKUP($A$1,'GLOBAL INVOICE REGISTER'!$C535:$P1019,8,FALSE)</f>
        <v>#N/A</v>
      </c>
      <c r="I535" t="e">
        <f>VLOOKUP($A$1,'GLOBAL INVOICE REGISTER'!$C535:$P1019,9,FALSE)</f>
        <v>#N/A</v>
      </c>
      <c r="J535" s="167" t="e">
        <f>VLOOKUP($A$1,'GLOBAL INVOICE REGISTER'!$C535:$P1019,10,FALSE)</f>
        <v>#N/A</v>
      </c>
      <c r="K535" s="167" t="e">
        <f>VLOOKUP($A$1,'GLOBAL INVOICE REGISTER'!$C535:$P1019,11,FALSE)</f>
        <v>#N/A</v>
      </c>
      <c r="L535" s="167" t="e">
        <f>VLOOKUP($A$1,'GLOBAL INVOICE REGISTER'!$C535:$P1019,12,FALSE)</f>
        <v>#N/A</v>
      </c>
      <c r="M535" s="167" t="e">
        <f>VLOOKUP($A$1,'GLOBAL INVOICE REGISTER'!$C535:$P1019,13,FALSE)</f>
        <v>#N/A</v>
      </c>
      <c r="N535" s="168" t="e">
        <f>VLOOKUP($A$1,'GLOBAL INVOICE REGISTER'!$C535:$P1019,14,FALSE)</f>
        <v>#N/A</v>
      </c>
      <c r="O535" t="e">
        <f>VLOOKUP($A$1,'GLOBAL INVOICE REGISTER'!$C535:$Q1019,15,FALSE)</f>
        <v>#N/A</v>
      </c>
    </row>
    <row r="536" spans="1:15" x14ac:dyDescent="0.35">
      <c r="A536" t="e">
        <f>VLOOKUP($A$1,'GLOBAL INVOICE REGISTER'!C536:P1020,1,FALSE)</f>
        <v>#N/A</v>
      </c>
      <c r="B536" t="e">
        <f>VLOOKUP($A$1,'GLOBAL INVOICE REGISTER'!C536:P1020,2,FALSE)</f>
        <v>#N/A</v>
      </c>
      <c r="C536" t="e">
        <f>VLOOKUP($A$1,'GLOBAL INVOICE REGISTER'!$C536:$P1020,3,FALSE)</f>
        <v>#N/A</v>
      </c>
      <c r="D536" s="167" t="e">
        <f>VLOOKUP($A$1,'GLOBAL INVOICE REGISTER'!$C536:$P1020,4,FALSE)</f>
        <v>#N/A</v>
      </c>
      <c r="E536" s="168" t="e">
        <f>VLOOKUP($A$1,'GLOBAL INVOICE REGISTER'!$C536:$P1020,5,FALSE)</f>
        <v>#N/A</v>
      </c>
      <c r="F536" s="168" t="e">
        <f>VLOOKUP($A$1,'GLOBAL INVOICE REGISTER'!$C536:$P1020,6,FALSE)</f>
        <v>#N/A</v>
      </c>
      <c r="G536" t="e">
        <f>VLOOKUP($A$1,'GLOBAL INVOICE REGISTER'!$C536:$P1020,7,FALSE)</f>
        <v>#N/A</v>
      </c>
      <c r="H536" s="168" t="e">
        <f>VLOOKUP($A$1,'GLOBAL INVOICE REGISTER'!$C536:$P1020,8,FALSE)</f>
        <v>#N/A</v>
      </c>
      <c r="I536" t="e">
        <f>VLOOKUP($A$1,'GLOBAL INVOICE REGISTER'!$C536:$P1020,9,FALSE)</f>
        <v>#N/A</v>
      </c>
      <c r="J536" s="167" t="e">
        <f>VLOOKUP($A$1,'GLOBAL INVOICE REGISTER'!$C536:$P1020,10,FALSE)</f>
        <v>#N/A</v>
      </c>
      <c r="K536" s="167" t="e">
        <f>VLOOKUP($A$1,'GLOBAL INVOICE REGISTER'!$C536:$P1020,11,FALSE)</f>
        <v>#N/A</v>
      </c>
      <c r="L536" s="167" t="e">
        <f>VLOOKUP($A$1,'GLOBAL INVOICE REGISTER'!$C536:$P1020,12,FALSE)</f>
        <v>#N/A</v>
      </c>
      <c r="M536" s="167" t="e">
        <f>VLOOKUP($A$1,'GLOBAL INVOICE REGISTER'!$C536:$P1020,13,FALSE)</f>
        <v>#N/A</v>
      </c>
      <c r="N536" s="168" t="e">
        <f>VLOOKUP($A$1,'GLOBAL INVOICE REGISTER'!$C536:$P1020,14,FALSE)</f>
        <v>#N/A</v>
      </c>
      <c r="O536" t="e">
        <f>VLOOKUP($A$1,'GLOBAL INVOICE REGISTER'!$C536:$Q1020,15,FALSE)</f>
        <v>#N/A</v>
      </c>
    </row>
    <row r="537" spans="1:15" x14ac:dyDescent="0.35">
      <c r="A537" t="e">
        <f>VLOOKUP($A$1,'GLOBAL INVOICE REGISTER'!C537:P1021,1,FALSE)</f>
        <v>#N/A</v>
      </c>
      <c r="B537" t="e">
        <f>VLOOKUP($A$1,'GLOBAL INVOICE REGISTER'!C537:P1021,2,FALSE)</f>
        <v>#N/A</v>
      </c>
      <c r="C537" t="e">
        <f>VLOOKUP($A$1,'GLOBAL INVOICE REGISTER'!$C537:$P1021,3,FALSE)</f>
        <v>#N/A</v>
      </c>
      <c r="D537" s="167" t="e">
        <f>VLOOKUP($A$1,'GLOBAL INVOICE REGISTER'!$C537:$P1021,4,FALSE)</f>
        <v>#N/A</v>
      </c>
      <c r="E537" s="168" t="e">
        <f>VLOOKUP($A$1,'GLOBAL INVOICE REGISTER'!$C537:$P1021,5,FALSE)</f>
        <v>#N/A</v>
      </c>
      <c r="F537" s="168" t="e">
        <f>VLOOKUP($A$1,'GLOBAL INVOICE REGISTER'!$C537:$P1021,6,FALSE)</f>
        <v>#N/A</v>
      </c>
      <c r="G537" t="e">
        <f>VLOOKUP($A$1,'GLOBAL INVOICE REGISTER'!$C537:$P1021,7,FALSE)</f>
        <v>#N/A</v>
      </c>
      <c r="H537" s="168" t="e">
        <f>VLOOKUP($A$1,'GLOBAL INVOICE REGISTER'!$C537:$P1021,8,FALSE)</f>
        <v>#N/A</v>
      </c>
      <c r="I537" t="e">
        <f>VLOOKUP($A$1,'GLOBAL INVOICE REGISTER'!$C537:$P1021,9,FALSE)</f>
        <v>#N/A</v>
      </c>
      <c r="J537" s="167" t="e">
        <f>VLOOKUP($A$1,'GLOBAL INVOICE REGISTER'!$C537:$P1021,10,FALSE)</f>
        <v>#N/A</v>
      </c>
      <c r="K537" s="167" t="e">
        <f>VLOOKUP($A$1,'GLOBAL INVOICE REGISTER'!$C537:$P1021,11,FALSE)</f>
        <v>#N/A</v>
      </c>
      <c r="L537" s="167" t="e">
        <f>VLOOKUP($A$1,'GLOBAL INVOICE REGISTER'!$C537:$P1021,12,FALSE)</f>
        <v>#N/A</v>
      </c>
      <c r="M537" s="167" t="e">
        <f>VLOOKUP($A$1,'GLOBAL INVOICE REGISTER'!$C537:$P1021,13,FALSE)</f>
        <v>#N/A</v>
      </c>
      <c r="N537" s="168" t="e">
        <f>VLOOKUP($A$1,'GLOBAL INVOICE REGISTER'!$C537:$P1021,14,FALSE)</f>
        <v>#N/A</v>
      </c>
      <c r="O537" t="e">
        <f>VLOOKUP($A$1,'GLOBAL INVOICE REGISTER'!$C537:$Q1021,15,FALSE)</f>
        <v>#N/A</v>
      </c>
    </row>
    <row r="538" spans="1:15" x14ac:dyDescent="0.35">
      <c r="A538" t="e">
        <f>VLOOKUP($A$1,'GLOBAL INVOICE REGISTER'!C538:P1022,1,FALSE)</f>
        <v>#N/A</v>
      </c>
      <c r="B538" t="e">
        <f>VLOOKUP($A$1,'GLOBAL INVOICE REGISTER'!C538:P1022,2,FALSE)</f>
        <v>#N/A</v>
      </c>
      <c r="C538" t="e">
        <f>VLOOKUP($A$1,'GLOBAL INVOICE REGISTER'!$C538:$P1022,3,FALSE)</f>
        <v>#N/A</v>
      </c>
      <c r="D538" s="167" t="e">
        <f>VLOOKUP($A$1,'GLOBAL INVOICE REGISTER'!$C538:$P1022,4,FALSE)</f>
        <v>#N/A</v>
      </c>
      <c r="E538" s="168" t="e">
        <f>VLOOKUP($A$1,'GLOBAL INVOICE REGISTER'!$C538:$P1022,5,FALSE)</f>
        <v>#N/A</v>
      </c>
      <c r="F538" s="168" t="e">
        <f>VLOOKUP($A$1,'GLOBAL INVOICE REGISTER'!$C538:$P1022,6,FALSE)</f>
        <v>#N/A</v>
      </c>
      <c r="G538" t="e">
        <f>VLOOKUP($A$1,'GLOBAL INVOICE REGISTER'!$C538:$P1022,7,FALSE)</f>
        <v>#N/A</v>
      </c>
      <c r="H538" s="168" t="e">
        <f>VLOOKUP($A$1,'GLOBAL INVOICE REGISTER'!$C538:$P1022,8,FALSE)</f>
        <v>#N/A</v>
      </c>
      <c r="I538" t="e">
        <f>VLOOKUP($A$1,'GLOBAL INVOICE REGISTER'!$C538:$P1022,9,FALSE)</f>
        <v>#N/A</v>
      </c>
      <c r="J538" s="167" t="e">
        <f>VLOOKUP($A$1,'GLOBAL INVOICE REGISTER'!$C538:$P1022,10,FALSE)</f>
        <v>#N/A</v>
      </c>
      <c r="K538" s="167" t="e">
        <f>VLOOKUP($A$1,'GLOBAL INVOICE REGISTER'!$C538:$P1022,11,FALSE)</f>
        <v>#N/A</v>
      </c>
      <c r="L538" s="167" t="e">
        <f>VLOOKUP($A$1,'GLOBAL INVOICE REGISTER'!$C538:$P1022,12,FALSE)</f>
        <v>#N/A</v>
      </c>
      <c r="M538" s="167" t="e">
        <f>VLOOKUP($A$1,'GLOBAL INVOICE REGISTER'!$C538:$P1022,13,FALSE)</f>
        <v>#N/A</v>
      </c>
      <c r="N538" s="168" t="e">
        <f>VLOOKUP($A$1,'GLOBAL INVOICE REGISTER'!$C538:$P1022,14,FALSE)</f>
        <v>#N/A</v>
      </c>
      <c r="O538" t="e">
        <f>VLOOKUP($A$1,'GLOBAL INVOICE REGISTER'!$C538:$Q1022,15,FALSE)</f>
        <v>#N/A</v>
      </c>
    </row>
    <row r="539" spans="1:15" x14ac:dyDescent="0.35">
      <c r="A539" t="e">
        <f>VLOOKUP($A$1,'GLOBAL INVOICE REGISTER'!C539:P1023,1,FALSE)</f>
        <v>#N/A</v>
      </c>
      <c r="B539" t="e">
        <f>VLOOKUP($A$1,'GLOBAL INVOICE REGISTER'!C539:P1023,2,FALSE)</f>
        <v>#N/A</v>
      </c>
      <c r="C539" t="e">
        <f>VLOOKUP($A$1,'GLOBAL INVOICE REGISTER'!$C539:$P1023,3,FALSE)</f>
        <v>#N/A</v>
      </c>
      <c r="D539" s="167" t="e">
        <f>VLOOKUP($A$1,'GLOBAL INVOICE REGISTER'!$C539:$P1023,4,FALSE)</f>
        <v>#N/A</v>
      </c>
      <c r="E539" s="168" t="e">
        <f>VLOOKUP($A$1,'GLOBAL INVOICE REGISTER'!$C539:$P1023,5,FALSE)</f>
        <v>#N/A</v>
      </c>
      <c r="F539" s="168" t="e">
        <f>VLOOKUP($A$1,'GLOBAL INVOICE REGISTER'!$C539:$P1023,6,FALSE)</f>
        <v>#N/A</v>
      </c>
      <c r="G539" t="e">
        <f>VLOOKUP($A$1,'GLOBAL INVOICE REGISTER'!$C539:$P1023,7,FALSE)</f>
        <v>#N/A</v>
      </c>
      <c r="H539" s="168" t="e">
        <f>VLOOKUP($A$1,'GLOBAL INVOICE REGISTER'!$C539:$P1023,8,FALSE)</f>
        <v>#N/A</v>
      </c>
      <c r="I539" t="e">
        <f>VLOOKUP($A$1,'GLOBAL INVOICE REGISTER'!$C539:$P1023,9,FALSE)</f>
        <v>#N/A</v>
      </c>
      <c r="J539" s="167" t="e">
        <f>VLOOKUP($A$1,'GLOBAL INVOICE REGISTER'!$C539:$P1023,10,FALSE)</f>
        <v>#N/A</v>
      </c>
      <c r="K539" s="167" t="e">
        <f>VLOOKUP($A$1,'GLOBAL INVOICE REGISTER'!$C539:$P1023,11,FALSE)</f>
        <v>#N/A</v>
      </c>
      <c r="L539" s="167" t="e">
        <f>VLOOKUP($A$1,'GLOBAL INVOICE REGISTER'!$C539:$P1023,12,FALSE)</f>
        <v>#N/A</v>
      </c>
      <c r="M539" s="167" t="e">
        <f>VLOOKUP($A$1,'GLOBAL INVOICE REGISTER'!$C539:$P1023,13,FALSE)</f>
        <v>#N/A</v>
      </c>
      <c r="N539" s="168" t="e">
        <f>VLOOKUP($A$1,'GLOBAL INVOICE REGISTER'!$C539:$P1023,14,FALSE)</f>
        <v>#N/A</v>
      </c>
      <c r="O539" t="e">
        <f>VLOOKUP($A$1,'GLOBAL INVOICE REGISTER'!$C539:$Q1023,15,FALSE)</f>
        <v>#N/A</v>
      </c>
    </row>
    <row r="540" spans="1:15" x14ac:dyDescent="0.35">
      <c r="A540" t="e">
        <f>VLOOKUP($A$1,'GLOBAL INVOICE REGISTER'!C540:P1024,1,FALSE)</f>
        <v>#N/A</v>
      </c>
      <c r="B540" t="e">
        <f>VLOOKUP($A$1,'GLOBAL INVOICE REGISTER'!C540:P1024,2,FALSE)</f>
        <v>#N/A</v>
      </c>
      <c r="C540" t="e">
        <f>VLOOKUP($A$1,'GLOBAL INVOICE REGISTER'!$C540:$P1024,3,FALSE)</f>
        <v>#N/A</v>
      </c>
      <c r="D540" s="167" t="e">
        <f>VLOOKUP($A$1,'GLOBAL INVOICE REGISTER'!$C540:$P1024,4,FALSE)</f>
        <v>#N/A</v>
      </c>
      <c r="E540" s="168" t="e">
        <f>VLOOKUP($A$1,'GLOBAL INVOICE REGISTER'!$C540:$P1024,5,FALSE)</f>
        <v>#N/A</v>
      </c>
      <c r="F540" s="168" t="e">
        <f>VLOOKUP($A$1,'GLOBAL INVOICE REGISTER'!$C540:$P1024,6,FALSE)</f>
        <v>#N/A</v>
      </c>
      <c r="G540" t="e">
        <f>VLOOKUP($A$1,'GLOBAL INVOICE REGISTER'!$C540:$P1024,7,FALSE)</f>
        <v>#N/A</v>
      </c>
      <c r="H540" s="168" t="e">
        <f>VLOOKUP($A$1,'GLOBAL INVOICE REGISTER'!$C540:$P1024,8,FALSE)</f>
        <v>#N/A</v>
      </c>
      <c r="I540" t="e">
        <f>VLOOKUP($A$1,'GLOBAL INVOICE REGISTER'!$C540:$P1024,9,FALSE)</f>
        <v>#N/A</v>
      </c>
      <c r="J540" s="167" t="e">
        <f>VLOOKUP($A$1,'GLOBAL INVOICE REGISTER'!$C540:$P1024,10,FALSE)</f>
        <v>#N/A</v>
      </c>
      <c r="K540" s="167" t="e">
        <f>VLOOKUP($A$1,'GLOBAL INVOICE REGISTER'!$C540:$P1024,11,FALSE)</f>
        <v>#N/A</v>
      </c>
      <c r="L540" s="167" t="e">
        <f>VLOOKUP($A$1,'GLOBAL INVOICE REGISTER'!$C540:$P1024,12,FALSE)</f>
        <v>#N/A</v>
      </c>
      <c r="M540" s="167" t="e">
        <f>VLOOKUP($A$1,'GLOBAL INVOICE REGISTER'!$C540:$P1024,13,FALSE)</f>
        <v>#N/A</v>
      </c>
      <c r="N540" s="168" t="e">
        <f>VLOOKUP($A$1,'GLOBAL INVOICE REGISTER'!$C540:$P1024,14,FALSE)</f>
        <v>#N/A</v>
      </c>
      <c r="O540" t="e">
        <f>VLOOKUP($A$1,'GLOBAL INVOICE REGISTER'!$C540:$Q1024,15,FALSE)</f>
        <v>#N/A</v>
      </c>
    </row>
    <row r="541" spans="1:15" x14ac:dyDescent="0.35">
      <c r="A541" t="e">
        <f>VLOOKUP($A$1,'GLOBAL INVOICE REGISTER'!C541:P1025,1,FALSE)</f>
        <v>#N/A</v>
      </c>
      <c r="B541" t="e">
        <f>VLOOKUP($A$1,'GLOBAL INVOICE REGISTER'!C541:P1025,2,FALSE)</f>
        <v>#N/A</v>
      </c>
      <c r="C541" t="e">
        <f>VLOOKUP($A$1,'GLOBAL INVOICE REGISTER'!$C541:$P1025,3,FALSE)</f>
        <v>#N/A</v>
      </c>
      <c r="D541" s="167" t="e">
        <f>VLOOKUP($A$1,'GLOBAL INVOICE REGISTER'!$C541:$P1025,4,FALSE)</f>
        <v>#N/A</v>
      </c>
      <c r="E541" s="168" t="e">
        <f>VLOOKUP($A$1,'GLOBAL INVOICE REGISTER'!$C541:$P1025,5,FALSE)</f>
        <v>#N/A</v>
      </c>
      <c r="F541" s="168" t="e">
        <f>VLOOKUP($A$1,'GLOBAL INVOICE REGISTER'!$C541:$P1025,6,FALSE)</f>
        <v>#N/A</v>
      </c>
      <c r="G541" t="e">
        <f>VLOOKUP($A$1,'GLOBAL INVOICE REGISTER'!$C541:$P1025,7,FALSE)</f>
        <v>#N/A</v>
      </c>
      <c r="H541" s="168" t="e">
        <f>VLOOKUP($A$1,'GLOBAL INVOICE REGISTER'!$C541:$P1025,8,FALSE)</f>
        <v>#N/A</v>
      </c>
      <c r="I541" t="e">
        <f>VLOOKUP($A$1,'GLOBAL INVOICE REGISTER'!$C541:$P1025,9,FALSE)</f>
        <v>#N/A</v>
      </c>
      <c r="J541" s="167" t="e">
        <f>VLOOKUP($A$1,'GLOBAL INVOICE REGISTER'!$C541:$P1025,10,FALSE)</f>
        <v>#N/A</v>
      </c>
      <c r="K541" s="167" t="e">
        <f>VLOOKUP($A$1,'GLOBAL INVOICE REGISTER'!$C541:$P1025,11,FALSE)</f>
        <v>#N/A</v>
      </c>
      <c r="L541" s="167" t="e">
        <f>VLOOKUP($A$1,'GLOBAL INVOICE REGISTER'!$C541:$P1025,12,FALSE)</f>
        <v>#N/A</v>
      </c>
      <c r="M541" s="167" t="e">
        <f>VLOOKUP($A$1,'GLOBAL INVOICE REGISTER'!$C541:$P1025,13,FALSE)</f>
        <v>#N/A</v>
      </c>
      <c r="N541" s="168" t="e">
        <f>VLOOKUP($A$1,'GLOBAL INVOICE REGISTER'!$C541:$P1025,14,FALSE)</f>
        <v>#N/A</v>
      </c>
      <c r="O541" t="e">
        <f>VLOOKUP($A$1,'GLOBAL INVOICE REGISTER'!$C541:$Q1025,15,FALSE)</f>
        <v>#N/A</v>
      </c>
    </row>
    <row r="542" spans="1:15" x14ac:dyDescent="0.35">
      <c r="A542" t="e">
        <f>VLOOKUP($A$1,'GLOBAL INVOICE REGISTER'!C542:P1026,1,FALSE)</f>
        <v>#N/A</v>
      </c>
      <c r="B542" t="e">
        <f>VLOOKUP($A$1,'GLOBAL INVOICE REGISTER'!C542:P1026,2,FALSE)</f>
        <v>#N/A</v>
      </c>
      <c r="C542" t="e">
        <f>VLOOKUP($A$1,'GLOBAL INVOICE REGISTER'!$C542:$P1026,3,FALSE)</f>
        <v>#N/A</v>
      </c>
      <c r="D542" s="167" t="e">
        <f>VLOOKUP($A$1,'GLOBAL INVOICE REGISTER'!$C542:$P1026,4,FALSE)</f>
        <v>#N/A</v>
      </c>
      <c r="E542" s="168" t="e">
        <f>VLOOKUP($A$1,'GLOBAL INVOICE REGISTER'!$C542:$P1026,5,FALSE)</f>
        <v>#N/A</v>
      </c>
      <c r="F542" s="168" t="e">
        <f>VLOOKUP($A$1,'GLOBAL INVOICE REGISTER'!$C542:$P1026,6,FALSE)</f>
        <v>#N/A</v>
      </c>
      <c r="G542" t="e">
        <f>VLOOKUP($A$1,'GLOBAL INVOICE REGISTER'!$C542:$P1026,7,FALSE)</f>
        <v>#N/A</v>
      </c>
      <c r="H542" s="168" t="e">
        <f>VLOOKUP($A$1,'GLOBAL INVOICE REGISTER'!$C542:$P1026,8,FALSE)</f>
        <v>#N/A</v>
      </c>
      <c r="I542" t="e">
        <f>VLOOKUP($A$1,'GLOBAL INVOICE REGISTER'!$C542:$P1026,9,FALSE)</f>
        <v>#N/A</v>
      </c>
      <c r="J542" s="167" t="e">
        <f>VLOOKUP($A$1,'GLOBAL INVOICE REGISTER'!$C542:$P1026,10,FALSE)</f>
        <v>#N/A</v>
      </c>
      <c r="K542" s="167" t="e">
        <f>VLOOKUP($A$1,'GLOBAL INVOICE REGISTER'!$C542:$P1026,11,FALSE)</f>
        <v>#N/A</v>
      </c>
      <c r="L542" s="167" t="e">
        <f>VLOOKUP($A$1,'GLOBAL INVOICE REGISTER'!$C542:$P1026,12,FALSE)</f>
        <v>#N/A</v>
      </c>
      <c r="M542" s="167" t="e">
        <f>VLOOKUP($A$1,'GLOBAL INVOICE REGISTER'!$C542:$P1026,13,FALSE)</f>
        <v>#N/A</v>
      </c>
      <c r="N542" s="168" t="e">
        <f>VLOOKUP($A$1,'GLOBAL INVOICE REGISTER'!$C542:$P1026,14,FALSE)</f>
        <v>#N/A</v>
      </c>
      <c r="O542" t="e">
        <f>VLOOKUP($A$1,'GLOBAL INVOICE REGISTER'!$C542:$Q1026,15,FALSE)</f>
        <v>#N/A</v>
      </c>
    </row>
    <row r="543" spans="1:15" x14ac:dyDescent="0.35">
      <c r="A543" t="e">
        <f>VLOOKUP($A$1,'GLOBAL INVOICE REGISTER'!C543:P1027,1,FALSE)</f>
        <v>#N/A</v>
      </c>
      <c r="B543" t="e">
        <f>VLOOKUP($A$1,'GLOBAL INVOICE REGISTER'!C543:P1027,2,FALSE)</f>
        <v>#N/A</v>
      </c>
      <c r="C543" t="e">
        <f>VLOOKUP($A$1,'GLOBAL INVOICE REGISTER'!$C543:$P1027,3,FALSE)</f>
        <v>#N/A</v>
      </c>
      <c r="D543" s="167" t="e">
        <f>VLOOKUP($A$1,'GLOBAL INVOICE REGISTER'!$C543:$P1027,4,FALSE)</f>
        <v>#N/A</v>
      </c>
      <c r="E543" s="168" t="e">
        <f>VLOOKUP($A$1,'GLOBAL INVOICE REGISTER'!$C543:$P1027,5,FALSE)</f>
        <v>#N/A</v>
      </c>
      <c r="F543" s="168" t="e">
        <f>VLOOKUP($A$1,'GLOBAL INVOICE REGISTER'!$C543:$P1027,6,FALSE)</f>
        <v>#N/A</v>
      </c>
      <c r="G543" t="e">
        <f>VLOOKUP($A$1,'GLOBAL INVOICE REGISTER'!$C543:$P1027,7,FALSE)</f>
        <v>#N/A</v>
      </c>
      <c r="H543" s="168" t="e">
        <f>VLOOKUP($A$1,'GLOBAL INVOICE REGISTER'!$C543:$P1027,8,FALSE)</f>
        <v>#N/A</v>
      </c>
      <c r="I543" t="e">
        <f>VLOOKUP($A$1,'GLOBAL INVOICE REGISTER'!$C543:$P1027,9,FALSE)</f>
        <v>#N/A</v>
      </c>
      <c r="J543" s="167" t="e">
        <f>VLOOKUP($A$1,'GLOBAL INVOICE REGISTER'!$C543:$P1027,10,FALSE)</f>
        <v>#N/A</v>
      </c>
      <c r="K543" s="167" t="e">
        <f>VLOOKUP($A$1,'GLOBAL INVOICE REGISTER'!$C543:$P1027,11,FALSE)</f>
        <v>#N/A</v>
      </c>
      <c r="L543" s="167" t="e">
        <f>VLOOKUP($A$1,'GLOBAL INVOICE REGISTER'!$C543:$P1027,12,FALSE)</f>
        <v>#N/A</v>
      </c>
      <c r="M543" s="167" t="e">
        <f>VLOOKUP($A$1,'GLOBAL INVOICE REGISTER'!$C543:$P1027,13,FALSE)</f>
        <v>#N/A</v>
      </c>
      <c r="N543" s="168" t="e">
        <f>VLOOKUP($A$1,'GLOBAL INVOICE REGISTER'!$C543:$P1027,14,FALSE)</f>
        <v>#N/A</v>
      </c>
      <c r="O543" t="e">
        <f>VLOOKUP($A$1,'GLOBAL INVOICE REGISTER'!$C543:$Q1027,15,FALSE)</f>
        <v>#N/A</v>
      </c>
    </row>
    <row r="544" spans="1:15" x14ac:dyDescent="0.35">
      <c r="A544" t="e">
        <f>VLOOKUP($A$1,'GLOBAL INVOICE REGISTER'!C544:P1028,1,FALSE)</f>
        <v>#N/A</v>
      </c>
      <c r="B544" t="e">
        <f>VLOOKUP($A$1,'GLOBAL INVOICE REGISTER'!C544:P1028,2,FALSE)</f>
        <v>#N/A</v>
      </c>
      <c r="C544" t="e">
        <f>VLOOKUP($A$1,'GLOBAL INVOICE REGISTER'!$C544:$P1028,3,FALSE)</f>
        <v>#N/A</v>
      </c>
      <c r="D544" s="167" t="e">
        <f>VLOOKUP($A$1,'GLOBAL INVOICE REGISTER'!$C544:$P1028,4,FALSE)</f>
        <v>#N/A</v>
      </c>
      <c r="E544" s="168" t="e">
        <f>VLOOKUP($A$1,'GLOBAL INVOICE REGISTER'!$C544:$P1028,5,FALSE)</f>
        <v>#N/A</v>
      </c>
      <c r="F544" s="168" t="e">
        <f>VLOOKUP($A$1,'GLOBAL INVOICE REGISTER'!$C544:$P1028,6,FALSE)</f>
        <v>#N/A</v>
      </c>
      <c r="G544" t="e">
        <f>VLOOKUP($A$1,'GLOBAL INVOICE REGISTER'!$C544:$P1028,7,FALSE)</f>
        <v>#N/A</v>
      </c>
      <c r="H544" s="168" t="e">
        <f>VLOOKUP($A$1,'GLOBAL INVOICE REGISTER'!$C544:$P1028,8,FALSE)</f>
        <v>#N/A</v>
      </c>
      <c r="I544" t="e">
        <f>VLOOKUP($A$1,'GLOBAL INVOICE REGISTER'!$C544:$P1028,9,FALSE)</f>
        <v>#N/A</v>
      </c>
      <c r="J544" s="167" t="e">
        <f>VLOOKUP($A$1,'GLOBAL INVOICE REGISTER'!$C544:$P1028,10,FALSE)</f>
        <v>#N/A</v>
      </c>
      <c r="K544" s="167" t="e">
        <f>VLOOKUP($A$1,'GLOBAL INVOICE REGISTER'!$C544:$P1028,11,FALSE)</f>
        <v>#N/A</v>
      </c>
      <c r="L544" s="167" t="e">
        <f>VLOOKUP($A$1,'GLOBAL INVOICE REGISTER'!$C544:$P1028,12,FALSE)</f>
        <v>#N/A</v>
      </c>
      <c r="M544" s="167" t="e">
        <f>VLOOKUP($A$1,'GLOBAL INVOICE REGISTER'!$C544:$P1028,13,FALSE)</f>
        <v>#N/A</v>
      </c>
      <c r="N544" s="168" t="e">
        <f>VLOOKUP($A$1,'GLOBAL INVOICE REGISTER'!$C544:$P1028,14,FALSE)</f>
        <v>#N/A</v>
      </c>
      <c r="O544" t="e">
        <f>VLOOKUP($A$1,'GLOBAL INVOICE REGISTER'!$C544:$Q1028,15,FALSE)</f>
        <v>#N/A</v>
      </c>
    </row>
    <row r="545" spans="1:15" x14ac:dyDescent="0.35">
      <c r="A545" t="e">
        <f>VLOOKUP($A$1,'GLOBAL INVOICE REGISTER'!C545:P1029,1,FALSE)</f>
        <v>#N/A</v>
      </c>
      <c r="B545" t="e">
        <f>VLOOKUP($A$1,'GLOBAL INVOICE REGISTER'!C545:P1029,2,FALSE)</f>
        <v>#N/A</v>
      </c>
      <c r="C545" t="e">
        <f>VLOOKUP($A$1,'GLOBAL INVOICE REGISTER'!$C545:$P1029,3,FALSE)</f>
        <v>#N/A</v>
      </c>
      <c r="D545" s="167" t="e">
        <f>VLOOKUP($A$1,'GLOBAL INVOICE REGISTER'!$C545:$P1029,4,FALSE)</f>
        <v>#N/A</v>
      </c>
      <c r="E545" s="168" t="e">
        <f>VLOOKUP($A$1,'GLOBAL INVOICE REGISTER'!$C545:$P1029,5,FALSE)</f>
        <v>#N/A</v>
      </c>
      <c r="F545" s="168" t="e">
        <f>VLOOKUP($A$1,'GLOBAL INVOICE REGISTER'!$C545:$P1029,6,FALSE)</f>
        <v>#N/A</v>
      </c>
      <c r="G545" t="e">
        <f>VLOOKUP($A$1,'GLOBAL INVOICE REGISTER'!$C545:$P1029,7,FALSE)</f>
        <v>#N/A</v>
      </c>
      <c r="H545" s="168" t="e">
        <f>VLOOKUP($A$1,'GLOBAL INVOICE REGISTER'!$C545:$P1029,8,FALSE)</f>
        <v>#N/A</v>
      </c>
      <c r="I545" t="e">
        <f>VLOOKUP($A$1,'GLOBAL INVOICE REGISTER'!$C545:$P1029,9,FALSE)</f>
        <v>#N/A</v>
      </c>
      <c r="J545" s="167" t="e">
        <f>VLOOKUP($A$1,'GLOBAL INVOICE REGISTER'!$C545:$P1029,10,FALSE)</f>
        <v>#N/A</v>
      </c>
      <c r="K545" s="167" t="e">
        <f>VLOOKUP($A$1,'GLOBAL INVOICE REGISTER'!$C545:$P1029,11,FALSE)</f>
        <v>#N/A</v>
      </c>
      <c r="L545" s="167" t="e">
        <f>VLOOKUP($A$1,'GLOBAL INVOICE REGISTER'!$C545:$P1029,12,FALSE)</f>
        <v>#N/A</v>
      </c>
      <c r="M545" s="167" t="e">
        <f>VLOOKUP($A$1,'GLOBAL INVOICE REGISTER'!$C545:$P1029,13,FALSE)</f>
        <v>#N/A</v>
      </c>
      <c r="N545" s="168" t="e">
        <f>VLOOKUP($A$1,'GLOBAL INVOICE REGISTER'!$C545:$P1029,14,FALSE)</f>
        <v>#N/A</v>
      </c>
      <c r="O545" t="e">
        <f>VLOOKUP($A$1,'GLOBAL INVOICE REGISTER'!$C545:$Q1029,15,FALSE)</f>
        <v>#N/A</v>
      </c>
    </row>
    <row r="546" spans="1:15" x14ac:dyDescent="0.35">
      <c r="A546" t="e">
        <f>VLOOKUP($A$1,'GLOBAL INVOICE REGISTER'!C546:P1030,1,FALSE)</f>
        <v>#N/A</v>
      </c>
      <c r="B546" t="e">
        <f>VLOOKUP($A$1,'GLOBAL INVOICE REGISTER'!C546:P1030,2,FALSE)</f>
        <v>#N/A</v>
      </c>
      <c r="C546" t="e">
        <f>VLOOKUP($A$1,'GLOBAL INVOICE REGISTER'!$C546:$P1030,3,FALSE)</f>
        <v>#N/A</v>
      </c>
      <c r="D546" s="167" t="e">
        <f>VLOOKUP($A$1,'GLOBAL INVOICE REGISTER'!$C546:$P1030,4,FALSE)</f>
        <v>#N/A</v>
      </c>
      <c r="E546" s="168" t="e">
        <f>VLOOKUP($A$1,'GLOBAL INVOICE REGISTER'!$C546:$P1030,5,FALSE)</f>
        <v>#N/A</v>
      </c>
      <c r="F546" s="168" t="e">
        <f>VLOOKUP($A$1,'GLOBAL INVOICE REGISTER'!$C546:$P1030,6,FALSE)</f>
        <v>#N/A</v>
      </c>
      <c r="G546" t="e">
        <f>VLOOKUP($A$1,'GLOBAL INVOICE REGISTER'!$C546:$P1030,7,FALSE)</f>
        <v>#N/A</v>
      </c>
      <c r="H546" s="168" t="e">
        <f>VLOOKUP($A$1,'GLOBAL INVOICE REGISTER'!$C546:$P1030,8,FALSE)</f>
        <v>#N/A</v>
      </c>
      <c r="I546" t="e">
        <f>VLOOKUP($A$1,'GLOBAL INVOICE REGISTER'!$C546:$P1030,9,FALSE)</f>
        <v>#N/A</v>
      </c>
      <c r="J546" s="167" t="e">
        <f>VLOOKUP($A$1,'GLOBAL INVOICE REGISTER'!$C546:$P1030,10,FALSE)</f>
        <v>#N/A</v>
      </c>
      <c r="K546" s="167" t="e">
        <f>VLOOKUP($A$1,'GLOBAL INVOICE REGISTER'!$C546:$P1030,11,FALSE)</f>
        <v>#N/A</v>
      </c>
      <c r="L546" s="167" t="e">
        <f>VLOOKUP($A$1,'GLOBAL INVOICE REGISTER'!$C546:$P1030,12,FALSE)</f>
        <v>#N/A</v>
      </c>
      <c r="M546" s="167" t="e">
        <f>VLOOKUP($A$1,'GLOBAL INVOICE REGISTER'!$C546:$P1030,13,FALSE)</f>
        <v>#N/A</v>
      </c>
      <c r="N546" s="168" t="e">
        <f>VLOOKUP($A$1,'GLOBAL INVOICE REGISTER'!$C546:$P1030,14,FALSE)</f>
        <v>#N/A</v>
      </c>
      <c r="O546" t="e">
        <f>VLOOKUP($A$1,'GLOBAL INVOICE REGISTER'!$C546:$Q1030,15,FALSE)</f>
        <v>#N/A</v>
      </c>
    </row>
    <row r="547" spans="1:15" x14ac:dyDescent="0.35">
      <c r="A547" t="e">
        <f>VLOOKUP($A$1,'GLOBAL INVOICE REGISTER'!C547:P1031,1,FALSE)</f>
        <v>#N/A</v>
      </c>
      <c r="B547" t="e">
        <f>VLOOKUP($A$1,'GLOBAL INVOICE REGISTER'!C547:P1031,2,FALSE)</f>
        <v>#N/A</v>
      </c>
      <c r="C547" t="e">
        <f>VLOOKUP($A$1,'GLOBAL INVOICE REGISTER'!$C547:$P1031,3,FALSE)</f>
        <v>#N/A</v>
      </c>
      <c r="D547" s="167" t="e">
        <f>VLOOKUP($A$1,'GLOBAL INVOICE REGISTER'!$C547:$P1031,4,FALSE)</f>
        <v>#N/A</v>
      </c>
      <c r="E547" s="168" t="e">
        <f>VLOOKUP($A$1,'GLOBAL INVOICE REGISTER'!$C547:$P1031,5,FALSE)</f>
        <v>#N/A</v>
      </c>
      <c r="F547" s="168" t="e">
        <f>VLOOKUP($A$1,'GLOBAL INVOICE REGISTER'!$C547:$P1031,6,FALSE)</f>
        <v>#N/A</v>
      </c>
      <c r="G547" t="e">
        <f>VLOOKUP($A$1,'GLOBAL INVOICE REGISTER'!$C547:$P1031,7,FALSE)</f>
        <v>#N/A</v>
      </c>
      <c r="H547" s="168" t="e">
        <f>VLOOKUP($A$1,'GLOBAL INVOICE REGISTER'!$C547:$P1031,8,FALSE)</f>
        <v>#N/A</v>
      </c>
      <c r="I547" t="e">
        <f>VLOOKUP($A$1,'GLOBAL INVOICE REGISTER'!$C547:$P1031,9,FALSE)</f>
        <v>#N/A</v>
      </c>
      <c r="J547" s="167" t="e">
        <f>VLOOKUP($A$1,'GLOBAL INVOICE REGISTER'!$C547:$P1031,10,FALSE)</f>
        <v>#N/A</v>
      </c>
      <c r="K547" s="167" t="e">
        <f>VLOOKUP($A$1,'GLOBAL INVOICE REGISTER'!$C547:$P1031,11,FALSE)</f>
        <v>#N/A</v>
      </c>
      <c r="L547" s="167" t="e">
        <f>VLOOKUP($A$1,'GLOBAL INVOICE REGISTER'!$C547:$P1031,12,FALSE)</f>
        <v>#N/A</v>
      </c>
      <c r="M547" s="167" t="e">
        <f>VLOOKUP($A$1,'GLOBAL INVOICE REGISTER'!$C547:$P1031,13,FALSE)</f>
        <v>#N/A</v>
      </c>
      <c r="N547" s="168" t="e">
        <f>VLOOKUP($A$1,'GLOBAL INVOICE REGISTER'!$C547:$P1031,14,FALSE)</f>
        <v>#N/A</v>
      </c>
      <c r="O547" t="e">
        <f>VLOOKUP($A$1,'GLOBAL INVOICE REGISTER'!$C547:$Q1031,15,FALSE)</f>
        <v>#N/A</v>
      </c>
    </row>
    <row r="548" spans="1:15" x14ac:dyDescent="0.35">
      <c r="A548" t="e">
        <f>VLOOKUP($A$1,'GLOBAL INVOICE REGISTER'!C548:P1032,1,FALSE)</f>
        <v>#N/A</v>
      </c>
      <c r="B548" t="e">
        <f>VLOOKUP($A$1,'GLOBAL INVOICE REGISTER'!C548:P1032,2,FALSE)</f>
        <v>#N/A</v>
      </c>
      <c r="C548" t="e">
        <f>VLOOKUP($A$1,'GLOBAL INVOICE REGISTER'!$C548:$P1032,3,FALSE)</f>
        <v>#N/A</v>
      </c>
      <c r="D548" s="167" t="e">
        <f>VLOOKUP($A$1,'GLOBAL INVOICE REGISTER'!$C548:$P1032,4,FALSE)</f>
        <v>#N/A</v>
      </c>
      <c r="E548" s="168" t="e">
        <f>VLOOKUP($A$1,'GLOBAL INVOICE REGISTER'!$C548:$P1032,5,FALSE)</f>
        <v>#N/A</v>
      </c>
      <c r="F548" s="168" t="e">
        <f>VLOOKUP($A$1,'GLOBAL INVOICE REGISTER'!$C548:$P1032,6,FALSE)</f>
        <v>#N/A</v>
      </c>
      <c r="G548" t="e">
        <f>VLOOKUP($A$1,'GLOBAL INVOICE REGISTER'!$C548:$P1032,7,FALSE)</f>
        <v>#N/A</v>
      </c>
      <c r="H548" s="168" t="e">
        <f>VLOOKUP($A$1,'GLOBAL INVOICE REGISTER'!$C548:$P1032,8,FALSE)</f>
        <v>#N/A</v>
      </c>
      <c r="I548" t="e">
        <f>VLOOKUP($A$1,'GLOBAL INVOICE REGISTER'!$C548:$P1032,9,FALSE)</f>
        <v>#N/A</v>
      </c>
      <c r="J548" s="167" t="e">
        <f>VLOOKUP($A$1,'GLOBAL INVOICE REGISTER'!$C548:$P1032,10,FALSE)</f>
        <v>#N/A</v>
      </c>
      <c r="K548" s="167" t="e">
        <f>VLOOKUP($A$1,'GLOBAL INVOICE REGISTER'!$C548:$P1032,11,FALSE)</f>
        <v>#N/A</v>
      </c>
      <c r="L548" s="167" t="e">
        <f>VLOOKUP($A$1,'GLOBAL INVOICE REGISTER'!$C548:$P1032,12,FALSE)</f>
        <v>#N/A</v>
      </c>
      <c r="M548" s="167" t="e">
        <f>VLOOKUP($A$1,'GLOBAL INVOICE REGISTER'!$C548:$P1032,13,FALSE)</f>
        <v>#N/A</v>
      </c>
      <c r="N548" s="168" t="e">
        <f>VLOOKUP($A$1,'GLOBAL INVOICE REGISTER'!$C548:$P1032,14,FALSE)</f>
        <v>#N/A</v>
      </c>
      <c r="O548" t="e">
        <f>VLOOKUP($A$1,'GLOBAL INVOICE REGISTER'!$C548:$Q1032,15,FALSE)</f>
        <v>#N/A</v>
      </c>
    </row>
    <row r="549" spans="1:15" x14ac:dyDescent="0.35">
      <c r="A549" t="e">
        <f>VLOOKUP($A$1,'GLOBAL INVOICE REGISTER'!C549:P1033,1,FALSE)</f>
        <v>#N/A</v>
      </c>
      <c r="B549" t="e">
        <f>VLOOKUP($A$1,'GLOBAL INVOICE REGISTER'!C549:P1033,2,FALSE)</f>
        <v>#N/A</v>
      </c>
      <c r="C549" t="e">
        <f>VLOOKUP($A$1,'GLOBAL INVOICE REGISTER'!$C549:$P1033,3,FALSE)</f>
        <v>#N/A</v>
      </c>
      <c r="D549" s="167" t="e">
        <f>VLOOKUP($A$1,'GLOBAL INVOICE REGISTER'!$C549:$P1033,4,FALSE)</f>
        <v>#N/A</v>
      </c>
      <c r="E549" s="168" t="e">
        <f>VLOOKUP($A$1,'GLOBAL INVOICE REGISTER'!$C549:$P1033,5,FALSE)</f>
        <v>#N/A</v>
      </c>
      <c r="F549" s="168" t="e">
        <f>VLOOKUP($A$1,'GLOBAL INVOICE REGISTER'!$C549:$P1033,6,FALSE)</f>
        <v>#N/A</v>
      </c>
      <c r="G549" t="e">
        <f>VLOOKUP($A$1,'GLOBAL INVOICE REGISTER'!$C549:$P1033,7,FALSE)</f>
        <v>#N/A</v>
      </c>
      <c r="H549" s="168" t="e">
        <f>VLOOKUP($A$1,'GLOBAL INVOICE REGISTER'!$C549:$P1033,8,FALSE)</f>
        <v>#N/A</v>
      </c>
      <c r="I549" t="e">
        <f>VLOOKUP($A$1,'GLOBAL INVOICE REGISTER'!$C549:$P1033,9,FALSE)</f>
        <v>#N/A</v>
      </c>
      <c r="J549" s="167" t="e">
        <f>VLOOKUP($A$1,'GLOBAL INVOICE REGISTER'!$C549:$P1033,10,FALSE)</f>
        <v>#N/A</v>
      </c>
      <c r="K549" s="167" t="e">
        <f>VLOOKUP($A$1,'GLOBAL INVOICE REGISTER'!$C549:$P1033,11,FALSE)</f>
        <v>#N/A</v>
      </c>
      <c r="L549" s="167" t="e">
        <f>VLOOKUP($A$1,'GLOBAL INVOICE REGISTER'!$C549:$P1033,12,FALSE)</f>
        <v>#N/A</v>
      </c>
      <c r="M549" s="167" t="e">
        <f>VLOOKUP($A$1,'GLOBAL INVOICE REGISTER'!$C549:$P1033,13,FALSE)</f>
        <v>#N/A</v>
      </c>
      <c r="N549" s="168" t="e">
        <f>VLOOKUP($A$1,'GLOBAL INVOICE REGISTER'!$C549:$P1033,14,FALSE)</f>
        <v>#N/A</v>
      </c>
      <c r="O549" t="e">
        <f>VLOOKUP($A$1,'GLOBAL INVOICE REGISTER'!$C549:$Q1033,15,FALSE)</f>
        <v>#N/A</v>
      </c>
    </row>
    <row r="550" spans="1:15" x14ac:dyDescent="0.35">
      <c r="A550" t="e">
        <f>VLOOKUP($A$1,'GLOBAL INVOICE REGISTER'!C550:P1034,1,FALSE)</f>
        <v>#N/A</v>
      </c>
      <c r="B550" t="e">
        <f>VLOOKUP($A$1,'GLOBAL INVOICE REGISTER'!C550:P1034,2,FALSE)</f>
        <v>#N/A</v>
      </c>
      <c r="C550" t="e">
        <f>VLOOKUP($A$1,'GLOBAL INVOICE REGISTER'!$C550:$P1034,3,FALSE)</f>
        <v>#N/A</v>
      </c>
      <c r="D550" s="167" t="e">
        <f>VLOOKUP($A$1,'GLOBAL INVOICE REGISTER'!$C550:$P1034,4,FALSE)</f>
        <v>#N/A</v>
      </c>
      <c r="E550" s="168" t="e">
        <f>VLOOKUP($A$1,'GLOBAL INVOICE REGISTER'!$C550:$P1034,5,FALSE)</f>
        <v>#N/A</v>
      </c>
      <c r="F550" s="168" t="e">
        <f>VLOOKUP($A$1,'GLOBAL INVOICE REGISTER'!$C550:$P1034,6,FALSE)</f>
        <v>#N/A</v>
      </c>
      <c r="G550" t="e">
        <f>VLOOKUP($A$1,'GLOBAL INVOICE REGISTER'!$C550:$P1034,7,FALSE)</f>
        <v>#N/A</v>
      </c>
      <c r="H550" s="168" t="e">
        <f>VLOOKUP($A$1,'GLOBAL INVOICE REGISTER'!$C550:$P1034,8,FALSE)</f>
        <v>#N/A</v>
      </c>
      <c r="I550" t="e">
        <f>VLOOKUP($A$1,'GLOBAL INVOICE REGISTER'!$C550:$P1034,9,FALSE)</f>
        <v>#N/A</v>
      </c>
      <c r="J550" s="167" t="e">
        <f>VLOOKUP($A$1,'GLOBAL INVOICE REGISTER'!$C550:$P1034,10,FALSE)</f>
        <v>#N/A</v>
      </c>
      <c r="K550" s="167" t="e">
        <f>VLOOKUP($A$1,'GLOBAL INVOICE REGISTER'!$C550:$P1034,11,FALSE)</f>
        <v>#N/A</v>
      </c>
      <c r="L550" s="167" t="e">
        <f>VLOOKUP($A$1,'GLOBAL INVOICE REGISTER'!$C550:$P1034,12,FALSE)</f>
        <v>#N/A</v>
      </c>
      <c r="M550" s="167" t="e">
        <f>VLOOKUP($A$1,'GLOBAL INVOICE REGISTER'!$C550:$P1034,13,FALSE)</f>
        <v>#N/A</v>
      </c>
      <c r="N550" s="168" t="e">
        <f>VLOOKUP($A$1,'GLOBAL INVOICE REGISTER'!$C550:$P1034,14,FALSE)</f>
        <v>#N/A</v>
      </c>
      <c r="O550" t="e">
        <f>VLOOKUP($A$1,'GLOBAL INVOICE REGISTER'!$C550:$Q1034,15,FALSE)</f>
        <v>#N/A</v>
      </c>
    </row>
    <row r="551" spans="1:15" x14ac:dyDescent="0.35">
      <c r="A551" t="e">
        <f>VLOOKUP($A$1,'GLOBAL INVOICE REGISTER'!C551:P1035,1,FALSE)</f>
        <v>#N/A</v>
      </c>
      <c r="B551" t="e">
        <f>VLOOKUP($A$1,'GLOBAL INVOICE REGISTER'!C551:P1035,2,FALSE)</f>
        <v>#N/A</v>
      </c>
      <c r="C551" t="e">
        <f>VLOOKUP($A$1,'GLOBAL INVOICE REGISTER'!$C551:$P1035,3,FALSE)</f>
        <v>#N/A</v>
      </c>
      <c r="D551" s="167" t="e">
        <f>VLOOKUP($A$1,'GLOBAL INVOICE REGISTER'!$C551:$P1035,4,FALSE)</f>
        <v>#N/A</v>
      </c>
      <c r="E551" s="168" t="e">
        <f>VLOOKUP($A$1,'GLOBAL INVOICE REGISTER'!$C551:$P1035,5,FALSE)</f>
        <v>#N/A</v>
      </c>
      <c r="F551" s="168" t="e">
        <f>VLOOKUP($A$1,'GLOBAL INVOICE REGISTER'!$C551:$P1035,6,FALSE)</f>
        <v>#N/A</v>
      </c>
      <c r="G551" t="e">
        <f>VLOOKUP($A$1,'GLOBAL INVOICE REGISTER'!$C551:$P1035,7,FALSE)</f>
        <v>#N/A</v>
      </c>
      <c r="H551" s="168" t="e">
        <f>VLOOKUP($A$1,'GLOBAL INVOICE REGISTER'!$C551:$P1035,8,FALSE)</f>
        <v>#N/A</v>
      </c>
      <c r="I551" t="e">
        <f>VLOOKUP($A$1,'GLOBAL INVOICE REGISTER'!$C551:$P1035,9,FALSE)</f>
        <v>#N/A</v>
      </c>
      <c r="J551" s="167" t="e">
        <f>VLOOKUP($A$1,'GLOBAL INVOICE REGISTER'!$C551:$P1035,10,FALSE)</f>
        <v>#N/A</v>
      </c>
      <c r="K551" s="167" t="e">
        <f>VLOOKUP($A$1,'GLOBAL INVOICE REGISTER'!$C551:$P1035,11,FALSE)</f>
        <v>#N/A</v>
      </c>
      <c r="L551" s="167" t="e">
        <f>VLOOKUP($A$1,'GLOBAL INVOICE REGISTER'!$C551:$P1035,12,FALSE)</f>
        <v>#N/A</v>
      </c>
      <c r="M551" s="167" t="e">
        <f>VLOOKUP($A$1,'GLOBAL INVOICE REGISTER'!$C551:$P1035,13,FALSE)</f>
        <v>#N/A</v>
      </c>
      <c r="N551" s="168" t="e">
        <f>VLOOKUP($A$1,'GLOBAL INVOICE REGISTER'!$C551:$P1035,14,FALSE)</f>
        <v>#N/A</v>
      </c>
      <c r="O551" t="e">
        <f>VLOOKUP($A$1,'GLOBAL INVOICE REGISTER'!$C551:$Q1035,15,FALSE)</f>
        <v>#N/A</v>
      </c>
    </row>
    <row r="552" spans="1:15" x14ac:dyDescent="0.35">
      <c r="A552" t="e">
        <f>VLOOKUP($A$1,'GLOBAL INVOICE REGISTER'!C552:P1036,1,FALSE)</f>
        <v>#N/A</v>
      </c>
      <c r="B552" t="e">
        <f>VLOOKUP($A$1,'GLOBAL INVOICE REGISTER'!C552:P1036,2,FALSE)</f>
        <v>#N/A</v>
      </c>
      <c r="C552" t="e">
        <f>VLOOKUP($A$1,'GLOBAL INVOICE REGISTER'!$C552:$P1036,3,FALSE)</f>
        <v>#N/A</v>
      </c>
      <c r="D552" s="167" t="e">
        <f>VLOOKUP($A$1,'GLOBAL INVOICE REGISTER'!$C552:$P1036,4,FALSE)</f>
        <v>#N/A</v>
      </c>
      <c r="E552" s="168" t="e">
        <f>VLOOKUP($A$1,'GLOBAL INVOICE REGISTER'!$C552:$P1036,5,FALSE)</f>
        <v>#N/A</v>
      </c>
      <c r="F552" s="168" t="e">
        <f>VLOOKUP($A$1,'GLOBAL INVOICE REGISTER'!$C552:$P1036,6,FALSE)</f>
        <v>#N/A</v>
      </c>
      <c r="G552" t="e">
        <f>VLOOKUP($A$1,'GLOBAL INVOICE REGISTER'!$C552:$P1036,7,FALSE)</f>
        <v>#N/A</v>
      </c>
      <c r="H552" s="168" t="e">
        <f>VLOOKUP($A$1,'GLOBAL INVOICE REGISTER'!$C552:$P1036,8,FALSE)</f>
        <v>#N/A</v>
      </c>
      <c r="I552" t="e">
        <f>VLOOKUP($A$1,'GLOBAL INVOICE REGISTER'!$C552:$P1036,9,FALSE)</f>
        <v>#N/A</v>
      </c>
      <c r="J552" s="167" t="e">
        <f>VLOOKUP($A$1,'GLOBAL INVOICE REGISTER'!$C552:$P1036,10,FALSE)</f>
        <v>#N/A</v>
      </c>
      <c r="K552" s="167" t="e">
        <f>VLOOKUP($A$1,'GLOBAL INVOICE REGISTER'!$C552:$P1036,11,FALSE)</f>
        <v>#N/A</v>
      </c>
      <c r="L552" s="167" t="e">
        <f>VLOOKUP($A$1,'GLOBAL INVOICE REGISTER'!$C552:$P1036,12,FALSE)</f>
        <v>#N/A</v>
      </c>
      <c r="M552" s="167" t="e">
        <f>VLOOKUP($A$1,'GLOBAL INVOICE REGISTER'!$C552:$P1036,13,FALSE)</f>
        <v>#N/A</v>
      </c>
      <c r="N552" s="168" t="e">
        <f>VLOOKUP($A$1,'GLOBAL INVOICE REGISTER'!$C552:$P1036,14,FALSE)</f>
        <v>#N/A</v>
      </c>
      <c r="O552" t="e">
        <f>VLOOKUP($A$1,'GLOBAL INVOICE REGISTER'!$C552:$Q1036,15,FALSE)</f>
        <v>#N/A</v>
      </c>
    </row>
    <row r="553" spans="1:15" x14ac:dyDescent="0.35">
      <c r="A553" t="e">
        <f>VLOOKUP($A$1,'GLOBAL INVOICE REGISTER'!C553:P1037,1,FALSE)</f>
        <v>#N/A</v>
      </c>
      <c r="B553" t="e">
        <f>VLOOKUP($A$1,'GLOBAL INVOICE REGISTER'!C553:P1037,2,FALSE)</f>
        <v>#N/A</v>
      </c>
      <c r="C553" t="e">
        <f>VLOOKUP($A$1,'GLOBAL INVOICE REGISTER'!$C553:$P1037,3,FALSE)</f>
        <v>#N/A</v>
      </c>
      <c r="D553" s="167" t="e">
        <f>VLOOKUP($A$1,'GLOBAL INVOICE REGISTER'!$C553:$P1037,4,FALSE)</f>
        <v>#N/A</v>
      </c>
      <c r="E553" s="168" t="e">
        <f>VLOOKUP($A$1,'GLOBAL INVOICE REGISTER'!$C553:$P1037,5,FALSE)</f>
        <v>#N/A</v>
      </c>
      <c r="F553" s="168" t="e">
        <f>VLOOKUP($A$1,'GLOBAL INVOICE REGISTER'!$C553:$P1037,6,FALSE)</f>
        <v>#N/A</v>
      </c>
      <c r="G553" t="e">
        <f>VLOOKUP($A$1,'GLOBAL INVOICE REGISTER'!$C553:$P1037,7,FALSE)</f>
        <v>#N/A</v>
      </c>
      <c r="H553" s="168" t="e">
        <f>VLOOKUP($A$1,'GLOBAL INVOICE REGISTER'!$C553:$P1037,8,FALSE)</f>
        <v>#N/A</v>
      </c>
      <c r="I553" t="e">
        <f>VLOOKUP($A$1,'GLOBAL INVOICE REGISTER'!$C553:$P1037,9,FALSE)</f>
        <v>#N/A</v>
      </c>
      <c r="J553" s="167" t="e">
        <f>VLOOKUP($A$1,'GLOBAL INVOICE REGISTER'!$C553:$P1037,10,FALSE)</f>
        <v>#N/A</v>
      </c>
      <c r="K553" s="167" t="e">
        <f>VLOOKUP($A$1,'GLOBAL INVOICE REGISTER'!$C553:$P1037,11,FALSE)</f>
        <v>#N/A</v>
      </c>
      <c r="L553" s="167" t="e">
        <f>VLOOKUP($A$1,'GLOBAL INVOICE REGISTER'!$C553:$P1037,12,FALSE)</f>
        <v>#N/A</v>
      </c>
      <c r="M553" s="167" t="e">
        <f>VLOOKUP($A$1,'GLOBAL INVOICE REGISTER'!$C553:$P1037,13,FALSE)</f>
        <v>#N/A</v>
      </c>
      <c r="N553" s="168" t="e">
        <f>VLOOKUP($A$1,'GLOBAL INVOICE REGISTER'!$C553:$P1037,14,FALSE)</f>
        <v>#N/A</v>
      </c>
      <c r="O553" t="e">
        <f>VLOOKUP($A$1,'GLOBAL INVOICE REGISTER'!$C553:$Q1037,15,FALSE)</f>
        <v>#N/A</v>
      </c>
    </row>
    <row r="554" spans="1:15" x14ac:dyDescent="0.35">
      <c r="A554" t="e">
        <f>VLOOKUP($A$1,'GLOBAL INVOICE REGISTER'!C554:P1038,1,FALSE)</f>
        <v>#N/A</v>
      </c>
      <c r="B554" t="e">
        <f>VLOOKUP($A$1,'GLOBAL INVOICE REGISTER'!C554:P1038,2,FALSE)</f>
        <v>#N/A</v>
      </c>
      <c r="C554" t="e">
        <f>VLOOKUP($A$1,'GLOBAL INVOICE REGISTER'!$C554:$P1038,3,FALSE)</f>
        <v>#N/A</v>
      </c>
      <c r="D554" s="167" t="e">
        <f>VLOOKUP($A$1,'GLOBAL INVOICE REGISTER'!$C554:$P1038,4,FALSE)</f>
        <v>#N/A</v>
      </c>
      <c r="E554" s="168" t="e">
        <f>VLOOKUP($A$1,'GLOBAL INVOICE REGISTER'!$C554:$P1038,5,FALSE)</f>
        <v>#N/A</v>
      </c>
      <c r="F554" s="168" t="e">
        <f>VLOOKUP($A$1,'GLOBAL INVOICE REGISTER'!$C554:$P1038,6,FALSE)</f>
        <v>#N/A</v>
      </c>
      <c r="G554" t="e">
        <f>VLOOKUP($A$1,'GLOBAL INVOICE REGISTER'!$C554:$P1038,7,FALSE)</f>
        <v>#N/A</v>
      </c>
      <c r="H554" s="168" t="e">
        <f>VLOOKUP($A$1,'GLOBAL INVOICE REGISTER'!$C554:$P1038,8,FALSE)</f>
        <v>#N/A</v>
      </c>
      <c r="I554" t="e">
        <f>VLOOKUP($A$1,'GLOBAL INVOICE REGISTER'!$C554:$P1038,9,FALSE)</f>
        <v>#N/A</v>
      </c>
      <c r="J554" s="167" t="e">
        <f>VLOOKUP($A$1,'GLOBAL INVOICE REGISTER'!$C554:$P1038,10,FALSE)</f>
        <v>#N/A</v>
      </c>
      <c r="K554" s="167" t="e">
        <f>VLOOKUP($A$1,'GLOBAL INVOICE REGISTER'!$C554:$P1038,11,FALSE)</f>
        <v>#N/A</v>
      </c>
      <c r="L554" s="167" t="e">
        <f>VLOOKUP($A$1,'GLOBAL INVOICE REGISTER'!$C554:$P1038,12,FALSE)</f>
        <v>#N/A</v>
      </c>
      <c r="M554" s="167" t="e">
        <f>VLOOKUP($A$1,'GLOBAL INVOICE REGISTER'!$C554:$P1038,13,FALSE)</f>
        <v>#N/A</v>
      </c>
      <c r="N554" s="168" t="e">
        <f>VLOOKUP($A$1,'GLOBAL INVOICE REGISTER'!$C554:$P1038,14,FALSE)</f>
        <v>#N/A</v>
      </c>
      <c r="O554" t="e">
        <f>VLOOKUP($A$1,'GLOBAL INVOICE REGISTER'!$C554:$Q1038,15,FALSE)</f>
        <v>#N/A</v>
      </c>
    </row>
    <row r="555" spans="1:15" x14ac:dyDescent="0.35">
      <c r="A555" t="e">
        <f>VLOOKUP($A$1,'GLOBAL INVOICE REGISTER'!C555:P1039,1,FALSE)</f>
        <v>#N/A</v>
      </c>
      <c r="B555" t="e">
        <f>VLOOKUP($A$1,'GLOBAL INVOICE REGISTER'!C555:P1039,2,FALSE)</f>
        <v>#N/A</v>
      </c>
      <c r="C555" t="e">
        <f>VLOOKUP($A$1,'GLOBAL INVOICE REGISTER'!$C555:$P1039,3,FALSE)</f>
        <v>#N/A</v>
      </c>
      <c r="D555" s="167" t="e">
        <f>VLOOKUP($A$1,'GLOBAL INVOICE REGISTER'!$C555:$P1039,4,FALSE)</f>
        <v>#N/A</v>
      </c>
      <c r="E555" s="168" t="e">
        <f>VLOOKUP($A$1,'GLOBAL INVOICE REGISTER'!$C555:$P1039,5,FALSE)</f>
        <v>#N/A</v>
      </c>
      <c r="F555" s="168" t="e">
        <f>VLOOKUP($A$1,'GLOBAL INVOICE REGISTER'!$C555:$P1039,6,FALSE)</f>
        <v>#N/A</v>
      </c>
      <c r="G555" t="e">
        <f>VLOOKUP($A$1,'GLOBAL INVOICE REGISTER'!$C555:$P1039,7,FALSE)</f>
        <v>#N/A</v>
      </c>
      <c r="H555" s="168" t="e">
        <f>VLOOKUP($A$1,'GLOBAL INVOICE REGISTER'!$C555:$P1039,8,FALSE)</f>
        <v>#N/A</v>
      </c>
      <c r="I555" t="e">
        <f>VLOOKUP($A$1,'GLOBAL INVOICE REGISTER'!$C555:$P1039,9,FALSE)</f>
        <v>#N/A</v>
      </c>
      <c r="J555" s="167" t="e">
        <f>VLOOKUP($A$1,'GLOBAL INVOICE REGISTER'!$C555:$P1039,10,FALSE)</f>
        <v>#N/A</v>
      </c>
      <c r="K555" s="167" t="e">
        <f>VLOOKUP($A$1,'GLOBAL INVOICE REGISTER'!$C555:$P1039,11,FALSE)</f>
        <v>#N/A</v>
      </c>
      <c r="L555" s="167" t="e">
        <f>VLOOKUP($A$1,'GLOBAL INVOICE REGISTER'!$C555:$P1039,12,FALSE)</f>
        <v>#N/A</v>
      </c>
      <c r="M555" s="167" t="e">
        <f>VLOOKUP($A$1,'GLOBAL INVOICE REGISTER'!$C555:$P1039,13,FALSE)</f>
        <v>#N/A</v>
      </c>
      <c r="N555" s="168" t="e">
        <f>VLOOKUP($A$1,'GLOBAL INVOICE REGISTER'!$C555:$P1039,14,FALSE)</f>
        <v>#N/A</v>
      </c>
      <c r="O555" t="e">
        <f>VLOOKUP($A$1,'GLOBAL INVOICE REGISTER'!$C555:$Q1039,15,FALSE)</f>
        <v>#N/A</v>
      </c>
    </row>
  </sheetData>
  <dataValidations count="1">
    <dataValidation type="list" allowBlank="1" showInputMessage="1" showErrorMessage="1" sqref="A1">
      <formula1>SUPPLIERS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GLOBAL INVOICE REGISTER</vt:lpstr>
      <vt:lpstr>&gt;&gt;&gt;&gt;&gt;&gt;     SUPPLIERS     &gt;&gt;&gt;&gt;&gt;&gt;</vt:lpstr>
      <vt:lpstr>INVOICE REG TEST</vt:lpstr>
      <vt:lpstr>SUPPLIERS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Figueiredo</dc:creator>
  <cp:lastModifiedBy>Miguel Figueiredo</cp:lastModifiedBy>
  <dcterms:created xsi:type="dcterms:W3CDTF">2016-10-31T08:45:57Z</dcterms:created>
  <dcterms:modified xsi:type="dcterms:W3CDTF">2016-10-31T10:02:24Z</dcterms:modified>
</cp:coreProperties>
</file>