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585" windowWidth="28635" windowHeight="12180"/>
  </bookViews>
  <sheets>
    <sheet name="Paramètres" sheetId="4" r:id="rId1"/>
    <sheet name="Calendrier" sheetId="5" r:id="rId2"/>
  </sheets>
  <definedNames>
    <definedName name="Feries" localSheetId="0">OFFSET(Paramètres!$A$2,,,COUNTA(Paramètres!$A:$A),1)</definedName>
  </definedNames>
  <calcPr calcId="124519"/>
</workbook>
</file>

<file path=xl/calcChain.xml><?xml version="1.0" encoding="utf-8"?>
<calcChain xmlns="http://schemas.openxmlformats.org/spreadsheetml/2006/main">
  <c r="A1" i="5"/>
  <c r="AT4" l="1"/>
  <c r="AL8"/>
  <c r="AH12"/>
  <c r="AD14"/>
  <c r="Z15"/>
  <c r="V14"/>
  <c r="R6"/>
  <c r="R27"/>
  <c r="N17"/>
  <c r="J9"/>
  <c r="J26"/>
  <c r="F11"/>
  <c r="F23"/>
  <c r="B3"/>
  <c r="B11"/>
  <c r="B19"/>
  <c r="B27"/>
  <c r="AL1"/>
  <c r="F1"/>
  <c r="AD1" l="1"/>
  <c r="B29"/>
  <c r="B21"/>
  <c r="B13"/>
  <c r="B5"/>
  <c r="F25"/>
  <c r="F15"/>
  <c r="J30"/>
  <c r="J14"/>
  <c r="N23"/>
  <c r="R32"/>
  <c r="R11"/>
  <c r="V20"/>
  <c r="Z23"/>
  <c r="AD22"/>
  <c r="AH20"/>
  <c r="AL18"/>
  <c r="AT30"/>
  <c r="V1"/>
  <c r="B31"/>
  <c r="B23"/>
  <c r="B15"/>
  <c r="B7"/>
  <c r="F27"/>
  <c r="F19"/>
  <c r="F3"/>
  <c r="J18"/>
  <c r="N28"/>
  <c r="N7"/>
  <c r="R16"/>
  <c r="V25"/>
  <c r="Z31"/>
  <c r="AD30"/>
  <c r="AH28"/>
  <c r="AL27"/>
  <c r="AP15"/>
  <c r="N1"/>
  <c r="AT1"/>
  <c r="B25"/>
  <c r="B17"/>
  <c r="B9"/>
  <c r="F29"/>
  <c r="F21"/>
  <c r="F7"/>
  <c r="J22"/>
  <c r="J3"/>
  <c r="N12"/>
  <c r="R22"/>
  <c r="V30"/>
  <c r="V8"/>
  <c r="Z7"/>
  <c r="AD6"/>
  <c r="AH4"/>
  <c r="AP27"/>
  <c r="R1"/>
  <c r="AH1"/>
  <c r="B32"/>
  <c r="B28"/>
  <c r="B24"/>
  <c r="B20"/>
  <c r="B16"/>
  <c r="B12"/>
  <c r="B8"/>
  <c r="B4"/>
  <c r="F28"/>
  <c r="F24"/>
  <c r="F20"/>
  <c r="F16"/>
  <c r="F12"/>
  <c r="F8"/>
  <c r="F4"/>
  <c r="J31"/>
  <c r="J27"/>
  <c r="J23"/>
  <c r="J19"/>
  <c r="J15"/>
  <c r="J10"/>
  <c r="J5"/>
  <c r="N29"/>
  <c r="N24"/>
  <c r="N19"/>
  <c r="N13"/>
  <c r="N8"/>
  <c r="N3"/>
  <c r="R28"/>
  <c r="R23"/>
  <c r="R18"/>
  <c r="R12"/>
  <c r="R7"/>
  <c r="V2"/>
  <c r="V26"/>
  <c r="V21"/>
  <c r="V16"/>
  <c r="V9"/>
  <c r="Z32"/>
  <c r="Z24"/>
  <c r="Z16"/>
  <c r="Z8"/>
  <c r="AD31"/>
  <c r="AD23"/>
  <c r="AD15"/>
  <c r="AD7"/>
  <c r="AH29"/>
  <c r="AH21"/>
  <c r="AH13"/>
  <c r="AH5"/>
  <c r="AL28"/>
  <c r="AL20"/>
  <c r="AL9"/>
  <c r="AP28"/>
  <c r="AP18"/>
  <c r="AT2"/>
  <c r="AT9"/>
  <c r="F17"/>
  <c r="F9"/>
  <c r="F5"/>
  <c r="J32"/>
  <c r="J28"/>
  <c r="J24"/>
  <c r="J20"/>
  <c r="J16"/>
  <c r="J11"/>
  <c r="J6"/>
  <c r="N31"/>
  <c r="N25"/>
  <c r="N20"/>
  <c r="N15"/>
  <c r="N9"/>
  <c r="N4"/>
  <c r="R30"/>
  <c r="R24"/>
  <c r="R19"/>
  <c r="R14"/>
  <c r="R8"/>
  <c r="R3"/>
  <c r="V28"/>
  <c r="V22"/>
  <c r="V17"/>
  <c r="V12"/>
  <c r="V4"/>
  <c r="Z27"/>
  <c r="Z19"/>
  <c r="Z11"/>
  <c r="Z3"/>
  <c r="AD26"/>
  <c r="AD18"/>
  <c r="AD10"/>
  <c r="AH2"/>
  <c r="AH24"/>
  <c r="AH16"/>
  <c r="AH8"/>
  <c r="AL31"/>
  <c r="AL23"/>
  <c r="AL13"/>
  <c r="AP2"/>
  <c r="AP22"/>
  <c r="AP7"/>
  <c r="AT17"/>
  <c r="F13"/>
  <c r="J1"/>
  <c r="Z1"/>
  <c r="AP1"/>
  <c r="B30"/>
  <c r="B26"/>
  <c r="B22"/>
  <c r="B18"/>
  <c r="B14"/>
  <c r="B10"/>
  <c r="B6"/>
  <c r="F2"/>
  <c r="F26"/>
  <c r="F22"/>
  <c r="F18"/>
  <c r="F14"/>
  <c r="F10"/>
  <c r="F6"/>
  <c r="J2"/>
  <c r="J29"/>
  <c r="J25"/>
  <c r="J21"/>
  <c r="J17"/>
  <c r="J13"/>
  <c r="J7"/>
  <c r="N2"/>
  <c r="N27"/>
  <c r="N21"/>
  <c r="N16"/>
  <c r="N11"/>
  <c r="N5"/>
  <c r="R31"/>
  <c r="R26"/>
  <c r="R20"/>
  <c r="R15"/>
  <c r="R10"/>
  <c r="R4"/>
  <c r="V29"/>
  <c r="V24"/>
  <c r="V18"/>
  <c r="V13"/>
  <c r="V5"/>
  <c r="Z28"/>
  <c r="Z20"/>
  <c r="Z12"/>
  <c r="Z4"/>
  <c r="AD27"/>
  <c r="AD19"/>
  <c r="AD11"/>
  <c r="AD3"/>
  <c r="AH25"/>
  <c r="AH17"/>
  <c r="AH9"/>
  <c r="AL32"/>
  <c r="AL24"/>
  <c r="AL14"/>
  <c r="AL4"/>
  <c r="AP23"/>
  <c r="AP10"/>
  <c r="AT25"/>
  <c r="V10"/>
  <c r="V6"/>
  <c r="Z2"/>
  <c r="Z29"/>
  <c r="Z25"/>
  <c r="Z21"/>
  <c r="Z17"/>
  <c r="Z13"/>
  <c r="Z9"/>
  <c r="Z5"/>
  <c r="AD32"/>
  <c r="AD28"/>
  <c r="AD24"/>
  <c r="AD20"/>
  <c r="AD16"/>
  <c r="AD12"/>
  <c r="AD8"/>
  <c r="AD4"/>
  <c r="AH30"/>
  <c r="AH26"/>
  <c r="AH22"/>
  <c r="AH18"/>
  <c r="AH14"/>
  <c r="AH10"/>
  <c r="AH6"/>
  <c r="AL2"/>
  <c r="AL29"/>
  <c r="AL25"/>
  <c r="AL21"/>
  <c r="AL16"/>
  <c r="AL10"/>
  <c r="AL5"/>
  <c r="AP30"/>
  <c r="AP24"/>
  <c r="AP19"/>
  <c r="AP11"/>
  <c r="AP3"/>
  <c r="AT26"/>
  <c r="AT18"/>
  <c r="AT10"/>
  <c r="F30"/>
  <c r="J12"/>
  <c r="J8"/>
  <c r="J4"/>
  <c r="N30"/>
  <c r="N26"/>
  <c r="N22"/>
  <c r="N18"/>
  <c r="N14"/>
  <c r="N10"/>
  <c r="N6"/>
  <c r="R2"/>
  <c r="R29"/>
  <c r="R25"/>
  <c r="R21"/>
  <c r="R17"/>
  <c r="R13"/>
  <c r="R9"/>
  <c r="R5"/>
  <c r="V31"/>
  <c r="V27"/>
  <c r="V23"/>
  <c r="V19"/>
  <c r="V15"/>
  <c r="V11"/>
  <c r="V7"/>
  <c r="V3"/>
  <c r="Z30"/>
  <c r="Z26"/>
  <c r="Z22"/>
  <c r="Z18"/>
  <c r="Z14"/>
  <c r="Z10"/>
  <c r="Z6"/>
  <c r="AD2"/>
  <c r="AD29"/>
  <c r="AD25"/>
  <c r="AD21"/>
  <c r="AD17"/>
  <c r="AD13"/>
  <c r="AD9"/>
  <c r="AD5"/>
  <c r="AH31"/>
  <c r="AH27"/>
  <c r="AH23"/>
  <c r="AH19"/>
  <c r="AH15"/>
  <c r="AH11"/>
  <c r="AH7"/>
  <c r="AH3"/>
  <c r="AL30"/>
  <c r="AL26"/>
  <c r="AL22"/>
  <c r="AL17"/>
  <c r="AL12"/>
  <c r="AL6"/>
  <c r="AP31"/>
  <c r="AP26"/>
  <c r="AP20"/>
  <c r="AP14"/>
  <c r="AP6"/>
  <c r="AT29"/>
  <c r="AT21"/>
  <c r="AT13"/>
  <c r="AT5"/>
  <c r="AT22"/>
  <c r="AT14"/>
  <c r="AT6"/>
  <c r="AP16"/>
  <c r="AP12"/>
  <c r="AP8"/>
  <c r="AP4"/>
  <c r="AT31"/>
  <c r="AT27"/>
  <c r="AT23"/>
  <c r="AT19"/>
  <c r="AT15"/>
  <c r="AT11"/>
  <c r="AT7"/>
  <c r="AT3"/>
  <c r="AL19"/>
  <c r="AL15"/>
  <c r="AL11"/>
  <c r="AL7"/>
  <c r="AL3"/>
  <c r="AP29"/>
  <c r="AP25"/>
  <c r="AP21"/>
  <c r="AP17"/>
  <c r="AP13"/>
  <c r="AP9"/>
  <c r="AP5"/>
  <c r="AT32"/>
  <c r="AT28"/>
  <c r="AT24"/>
  <c r="AT20"/>
  <c r="AT16"/>
  <c r="AT12"/>
  <c r="AT8"/>
  <c r="B1"/>
  <c r="B2"/>
  <c r="A14" i="4" l="1"/>
  <c r="A13"/>
  <c r="A12"/>
  <c r="A11"/>
  <c r="A10"/>
  <c r="A7"/>
  <c r="A6"/>
  <c r="A4" l="1"/>
  <c r="A9" s="1"/>
  <c r="A3"/>
  <c r="A5" l="1"/>
  <c r="A8"/>
</calcChain>
</file>

<file path=xl/sharedStrings.xml><?xml version="1.0" encoding="utf-8"?>
<sst xmlns="http://schemas.openxmlformats.org/spreadsheetml/2006/main" count="29" uniqueCount="29">
  <si>
    <t>Fevrier</t>
  </si>
  <si>
    <t>Nouvel An</t>
  </si>
  <si>
    <t>Dimanche de Pâques</t>
  </si>
  <si>
    <t>Lundi de Pâques</t>
  </si>
  <si>
    <t>Fête du travail</t>
  </si>
  <si>
    <t>Victoire 1945</t>
  </si>
  <si>
    <t>Ascension</t>
  </si>
  <si>
    <t>Lundi de Pentecôte</t>
  </si>
  <si>
    <t>Fête nationale</t>
  </si>
  <si>
    <t>Assomption</t>
  </si>
  <si>
    <t>Toussaint</t>
  </si>
  <si>
    <t>Victoire 1918</t>
  </si>
  <si>
    <t>Noël</t>
  </si>
  <si>
    <t>Janvier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</si>
  <si>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</si>
  <si>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</si>
  <si>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</si>
  <si>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</si>
  <si>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</si>
  <si>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</si>
  <si>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</si>
  <si>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</si>
  <si>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</si>
  <si>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Decembre</t>
  </si>
  <si>
    <t>Fériés</t>
  </si>
  <si>
    <t xml:space="preserve"> =ET(NB.SI(Feries;B2)&gt;0;B2&lt;&gt;"")</t>
  </si>
  <si>
    <t xml:space="preserve"> =$B$2:$B$32;$F$2:$F$32;$J$2:$J$32;$N$2:$N$31;$R$2:$R$32;$V$2:$V$31;$Z$2:$Z$32;$AD$2:$AD$32;$AH$2:$AH$31;$AL$2:$AL$32;$AP$2:$AP$31;$AT$2:$AT$3232</t>
  </si>
  <si>
    <t>Conges</t>
  </si>
  <si>
    <t>Plage</t>
  </si>
</sst>
</file>

<file path=xl/styles.xml><?xml version="1.0" encoding="utf-8"?>
<styleSheet xmlns="http://schemas.openxmlformats.org/spreadsheetml/2006/main">
  <numFmts count="4">
    <numFmt numFmtId="164" formatCode="d\ mmmm"/>
    <numFmt numFmtId="165" formatCode="dd/mm/yy;@"/>
    <numFmt numFmtId="166" formatCode="mmmm"/>
    <numFmt numFmtId="167" formatCode="d\ ddd"/>
  </numFmts>
  <fonts count="7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rgb="FF0070C0"/>
      <name val="Calibri"/>
      <family val="2"/>
      <scheme val="minor"/>
    </font>
    <font>
      <b/>
      <sz val="16"/>
      <color theme="4"/>
      <name val="Calibri"/>
      <family val="2"/>
      <scheme val="minor"/>
    </font>
    <font>
      <sz val="10"/>
      <color theme="1"/>
      <name val="Arial Unicode MS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2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3" fillId="0" borderId="9" xfId="0" applyNumberFormat="1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65" fontId="0" fillId="0" borderId="9" xfId="0" applyNumberFormat="1" applyBorder="1" applyAlignment="1">
      <alignment horizontal="center" vertical="center"/>
    </xf>
    <xf numFmtId="0" fontId="0" fillId="0" borderId="3" xfId="0" applyBorder="1"/>
    <xf numFmtId="166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167" fontId="0" fillId="0" borderId="0" xfId="0" applyNumberFormat="1" applyBorder="1" applyAlignment="1">
      <alignment horizontal="left" vertical="center"/>
    </xf>
    <xf numFmtId="167" fontId="5" fillId="0" borderId="0" xfId="0" applyNumberFormat="1" applyFont="1" applyBorder="1" applyAlignment="1">
      <alignment horizontal="left" vertical="center"/>
    </xf>
    <xf numFmtId="0" fontId="0" fillId="0" borderId="0" xfId="0" applyBorder="1"/>
    <xf numFmtId="0" fontId="0" fillId="0" borderId="1" xfId="0" applyBorder="1"/>
    <xf numFmtId="0" fontId="0" fillId="0" borderId="6" xfId="0" applyBorder="1"/>
    <xf numFmtId="167" fontId="0" fillId="0" borderId="8" xfId="0" applyNumberFormat="1" applyBorder="1" applyAlignment="1">
      <alignment horizontal="left" vertical="center"/>
    </xf>
    <xf numFmtId="167" fontId="5" fillId="0" borderId="8" xfId="0" applyNumberFormat="1" applyFont="1" applyBorder="1" applyAlignment="1">
      <alignment horizontal="left" vertical="center"/>
    </xf>
    <xf numFmtId="0" fontId="0" fillId="0" borderId="8" xfId="0" applyBorder="1"/>
    <xf numFmtId="0" fontId="0" fillId="0" borderId="7" xfId="0" applyBorder="1"/>
    <xf numFmtId="0" fontId="0" fillId="2" borderId="0" xfId="0" applyFill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2"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H39"/>
  <sheetViews>
    <sheetView tabSelected="1" workbookViewId="0">
      <selection activeCell="D26" sqref="D26"/>
    </sheetView>
  </sheetViews>
  <sheetFormatPr baseColWidth="10" defaultRowHeight="14.25"/>
  <cols>
    <col min="1" max="1" width="13" style="1" customWidth="1"/>
    <col min="2" max="2" width="19.5703125" style="1" customWidth="1"/>
    <col min="3" max="5" width="11.42578125" style="1"/>
    <col min="6" max="6" width="12.5703125" style="1" bestFit="1" customWidth="1"/>
    <col min="7" max="7" width="19.42578125" style="1" customWidth="1"/>
    <col min="8" max="8" width="4.28515625" style="1" customWidth="1"/>
    <col min="9" max="9" width="66.7109375" style="1" customWidth="1"/>
    <col min="10" max="10" width="7.28515625" style="1" customWidth="1"/>
    <col min="11" max="11" width="2.140625" style="1" customWidth="1"/>
    <col min="12" max="12" width="72.42578125" style="1" customWidth="1"/>
    <col min="13" max="13" width="9.5703125" style="1" customWidth="1"/>
    <col min="14" max="14" width="2.140625" style="1" customWidth="1"/>
    <col min="15" max="15" width="16" style="1" customWidth="1"/>
    <col min="16" max="16384" width="11.42578125" style="1"/>
  </cols>
  <sheetData>
    <row r="1" spans="1:8" ht="18" customHeight="1">
      <c r="A1" s="2">
        <v>2016</v>
      </c>
      <c r="E1" s="2"/>
      <c r="F1" s="2"/>
      <c r="G1" s="2"/>
      <c r="H1" s="2"/>
    </row>
    <row r="2" spans="1:8" ht="18" customHeight="1">
      <c r="A2" s="21" t="s">
        <v>24</v>
      </c>
      <c r="C2"/>
      <c r="E2" s="22"/>
      <c r="F2" s="23" t="s">
        <v>27</v>
      </c>
      <c r="G2" s="24"/>
      <c r="H2" s="2"/>
    </row>
    <row r="3" spans="1:8" ht="18" customHeight="1">
      <c r="A3" s="4">
        <f>DATE(A1,1,1)</f>
        <v>42370</v>
      </c>
      <c r="B3" s="5" t="s">
        <v>1</v>
      </c>
      <c r="E3" s="5" t="s">
        <v>13</v>
      </c>
      <c r="F3" s="6">
        <v>42374</v>
      </c>
      <c r="G3" s="6">
        <v>42384</v>
      </c>
      <c r="H3" s="2"/>
    </row>
    <row r="4" spans="1:8" ht="18" customHeight="1">
      <c r="A4" s="4">
        <f>ROUND(DATE(A1,4,MOD(234-11*MOD(A1,19),30))/7,)*7-6</f>
        <v>42456</v>
      </c>
      <c r="B4" s="5" t="s">
        <v>2</v>
      </c>
      <c r="E4" s="5" t="s">
        <v>0</v>
      </c>
      <c r="F4" s="3"/>
      <c r="G4" s="3"/>
      <c r="H4" s="2"/>
    </row>
    <row r="5" spans="1:8" ht="18" customHeight="1">
      <c r="A5" s="4">
        <f>A4+1</f>
        <v>42457</v>
      </c>
      <c r="B5" s="5" t="s">
        <v>3</v>
      </c>
      <c r="E5" s="5" t="s">
        <v>14</v>
      </c>
      <c r="F5" s="3"/>
      <c r="G5" s="3"/>
      <c r="H5" s="2"/>
    </row>
    <row r="6" spans="1:8" ht="18" customHeight="1">
      <c r="A6" s="4">
        <f>DATE(A1,5,1)</f>
        <v>42491</v>
      </c>
      <c r="B6" s="5" t="s">
        <v>4</v>
      </c>
      <c r="E6" s="5" t="s">
        <v>15</v>
      </c>
      <c r="F6" s="3"/>
      <c r="G6" s="3"/>
      <c r="H6" s="2"/>
    </row>
    <row r="7" spans="1:8" ht="18" customHeight="1">
      <c r="A7" s="4">
        <f>DATE(A1,5,8)</f>
        <v>42498</v>
      </c>
      <c r="B7" s="5" t="s">
        <v>5</v>
      </c>
      <c r="E7" s="5" t="s">
        <v>16</v>
      </c>
      <c r="F7" s="3"/>
      <c r="G7" s="3"/>
      <c r="H7" s="2"/>
    </row>
    <row r="8" spans="1:8" ht="18" customHeight="1">
      <c r="A8" s="4">
        <f>A4+39</f>
        <v>42495</v>
      </c>
      <c r="B8" s="5" t="s">
        <v>6</v>
      </c>
      <c r="E8" s="5" t="s">
        <v>17</v>
      </c>
      <c r="F8" s="3"/>
      <c r="G8" s="3"/>
      <c r="H8" s="2"/>
    </row>
    <row r="9" spans="1:8" ht="18" customHeight="1">
      <c r="A9" s="4">
        <f>A4+50</f>
        <v>42506</v>
      </c>
      <c r="B9" s="5" t="s">
        <v>7</v>
      </c>
      <c r="E9" s="5" t="s">
        <v>18</v>
      </c>
      <c r="F9" s="3"/>
      <c r="G9" s="3"/>
      <c r="H9" s="2"/>
    </row>
    <row r="10" spans="1:8" ht="18" customHeight="1">
      <c r="A10" s="4" t="e">
        <f>DATE(#REF!,7,14)</f>
        <v>#REF!</v>
      </c>
      <c r="B10" s="5" t="s">
        <v>8</v>
      </c>
      <c r="E10" s="5" t="s">
        <v>19</v>
      </c>
      <c r="F10" s="3"/>
      <c r="G10" s="3"/>
      <c r="H10" s="2"/>
    </row>
    <row r="11" spans="1:8" ht="18" customHeight="1">
      <c r="A11" s="4">
        <f>DATE(A1,8,15)</f>
        <v>42597</v>
      </c>
      <c r="B11" s="5" t="s">
        <v>9</v>
      </c>
      <c r="E11" s="5" t="s">
        <v>20</v>
      </c>
      <c r="F11" s="3"/>
      <c r="G11" s="3"/>
      <c r="H11" s="2"/>
    </row>
    <row r="12" spans="1:8" ht="18" customHeight="1">
      <c r="A12" s="4">
        <f>DATE(A1,11,1)</f>
        <v>42675</v>
      </c>
      <c r="B12" s="5" t="s">
        <v>10</v>
      </c>
      <c r="E12" s="5" t="s">
        <v>21</v>
      </c>
      <c r="F12" s="3"/>
      <c r="G12" s="3"/>
      <c r="H12" s="2"/>
    </row>
    <row r="13" spans="1:8" ht="18" customHeight="1">
      <c r="A13" s="4">
        <f>DATE(A1,11,11)</f>
        <v>42685</v>
      </c>
      <c r="B13" s="5" t="s">
        <v>11</v>
      </c>
      <c r="E13" s="5" t="s">
        <v>22</v>
      </c>
      <c r="F13" s="3"/>
      <c r="G13" s="3"/>
      <c r="H13" s="2"/>
    </row>
    <row r="14" spans="1:8" ht="18" customHeight="1">
      <c r="A14" s="4">
        <f>DATE(A1,12,25)</f>
        <v>42729</v>
      </c>
      <c r="B14" s="5" t="s">
        <v>12</v>
      </c>
      <c r="E14" s="5" t="s">
        <v>23</v>
      </c>
      <c r="F14" s="3"/>
      <c r="G14" s="3"/>
      <c r="H14" s="2"/>
    </row>
    <row r="15" spans="1:8" ht="18" customHeight="1">
      <c r="E15" s="2"/>
      <c r="F15" s="2"/>
      <c r="G15" s="2"/>
      <c r="H15" s="2"/>
    </row>
    <row r="16" spans="1:8" ht="18" customHeight="1">
      <c r="H16" s="2"/>
    </row>
    <row r="17" spans="8:8" ht="18" customHeight="1">
      <c r="H17" s="2"/>
    </row>
    <row r="18" spans="8:8" ht="18" customHeight="1">
      <c r="H18" s="2"/>
    </row>
    <row r="19" spans="8:8" ht="18" customHeight="1">
      <c r="H19" s="2"/>
    </row>
    <row r="20" spans="8:8" ht="18" customHeight="1">
      <c r="H20" s="2"/>
    </row>
    <row r="21" spans="8:8" ht="18" customHeight="1">
      <c r="H21" s="2"/>
    </row>
    <row r="22" spans="8:8" ht="18" customHeight="1">
      <c r="H22" s="2"/>
    </row>
    <row r="23" spans="8:8" ht="18" customHeight="1">
      <c r="H23" s="2"/>
    </row>
    <row r="24" spans="8:8" ht="18" customHeight="1">
      <c r="H24" s="2"/>
    </row>
    <row r="25" spans="8:8" ht="18" customHeight="1">
      <c r="H25" s="2"/>
    </row>
    <row r="26" spans="8:8" ht="18" customHeight="1">
      <c r="H26" s="2"/>
    </row>
    <row r="27" spans="8:8" ht="18" customHeight="1">
      <c r="H27" s="2"/>
    </row>
    <row r="28" spans="8:8" ht="18" customHeight="1">
      <c r="H28" s="2"/>
    </row>
    <row r="29" spans="8:8" ht="18" customHeight="1">
      <c r="H29" s="2"/>
    </row>
    <row r="30" spans="8:8" ht="18" customHeight="1">
      <c r="H30" s="2"/>
    </row>
    <row r="31" spans="8:8" ht="18" customHeight="1">
      <c r="H31" s="2"/>
    </row>
    <row r="32" spans="8:8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</sheetData>
  <pageMargins left="3.937007874015748E-2" right="3.937007874015748E-2" top="0" bottom="0" header="0" footer="0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W37"/>
  <sheetViews>
    <sheetView topLeftCell="A7" workbookViewId="0">
      <selection activeCell="B38" sqref="B38"/>
    </sheetView>
  </sheetViews>
  <sheetFormatPr baseColWidth="10" defaultRowHeight="15"/>
  <cols>
    <col min="3" max="4" width="1.7109375" customWidth="1"/>
    <col min="5" max="5" width="3.7109375" customWidth="1"/>
    <col min="7" max="8" width="1.7109375" customWidth="1"/>
    <col min="9" max="9" width="3.7109375" customWidth="1"/>
    <col min="11" max="12" width="1.7109375" customWidth="1"/>
    <col min="13" max="13" width="3.7109375" customWidth="1"/>
    <col min="15" max="16" width="1.7109375" customWidth="1"/>
    <col min="17" max="17" width="3.7109375" customWidth="1"/>
    <col min="19" max="20" width="1.7109375" customWidth="1"/>
    <col min="21" max="21" width="3.7109375" customWidth="1"/>
    <col min="23" max="24" width="1.7109375" customWidth="1"/>
    <col min="25" max="25" width="3.7109375" customWidth="1"/>
    <col min="27" max="28" width="1.7109375" customWidth="1"/>
    <col min="29" max="29" width="3.7109375" customWidth="1"/>
    <col min="31" max="32" width="1.7109375" customWidth="1"/>
    <col min="33" max="33" width="3.7109375" customWidth="1"/>
    <col min="35" max="36" width="1.7109375" customWidth="1"/>
    <col min="37" max="37" width="3.7109375" customWidth="1"/>
    <col min="39" max="40" width="1.7109375" customWidth="1"/>
    <col min="41" max="41" width="3.7109375" customWidth="1"/>
    <col min="43" max="44" width="1.7109375" customWidth="1"/>
    <col min="45" max="45" width="3.7109375" customWidth="1"/>
    <col min="47" max="48" width="1.7109375" customWidth="1"/>
    <col min="49" max="49" width="3.7109375" customWidth="1"/>
  </cols>
  <sheetData>
    <row r="1" spans="1:49">
      <c r="A1" s="7">
        <f>SUM(Paramètres!A1)</f>
        <v>2016</v>
      </c>
      <c r="B1" s="8">
        <f>DATE($A$1,COLUMN()-1,1)</f>
        <v>42370</v>
      </c>
      <c r="D1" s="8"/>
      <c r="E1" s="8"/>
      <c r="F1" s="8">
        <f>DATE($A$1,COLUMN()-4,1)</f>
        <v>42401</v>
      </c>
      <c r="G1" s="8"/>
      <c r="H1" s="8"/>
      <c r="I1" s="8"/>
      <c r="J1" s="8">
        <f>DATE($A$1,COLUMN()-7,1)</f>
        <v>42430</v>
      </c>
      <c r="K1" s="8"/>
      <c r="L1" s="8"/>
      <c r="N1" s="8">
        <f>DATE($A$1,COLUMN()-10,1)</f>
        <v>42461</v>
      </c>
      <c r="O1" s="8"/>
      <c r="P1" s="8"/>
      <c r="R1" s="8">
        <f>DATE($A$1,COLUMN()-13,1)</f>
        <v>42491</v>
      </c>
      <c r="S1" s="8"/>
      <c r="T1" s="8"/>
      <c r="U1" s="8"/>
      <c r="V1" s="8">
        <f>DATE($A$1,COLUMN()-16,1)</f>
        <v>42522</v>
      </c>
      <c r="W1" s="8"/>
      <c r="X1" s="8"/>
      <c r="Y1" s="8"/>
      <c r="Z1" s="8">
        <f>DATE($A$1,COLUMN()-19,1)</f>
        <v>42552</v>
      </c>
      <c r="AA1" s="8"/>
      <c r="AB1" s="8"/>
      <c r="AC1" s="8"/>
      <c r="AD1" s="8">
        <f>DATE($A$1,COLUMN()-22,1)</f>
        <v>42583</v>
      </c>
      <c r="AE1" s="8"/>
      <c r="AF1" s="8"/>
      <c r="AG1" s="8"/>
      <c r="AH1" s="8">
        <f>DATE($A$1,COLUMN()-25,1)</f>
        <v>42614</v>
      </c>
      <c r="AI1" s="8"/>
      <c r="AJ1" s="8"/>
      <c r="AK1" s="8"/>
      <c r="AL1" s="8">
        <f>DATE($A$1,COLUMN()-28,1)</f>
        <v>42644</v>
      </c>
      <c r="AM1" s="8"/>
      <c r="AN1" s="8"/>
      <c r="AO1" s="8"/>
      <c r="AP1" s="8">
        <f>DATE($A$1,COLUMN()-31,1)</f>
        <v>42675</v>
      </c>
      <c r="AQ1" s="8"/>
      <c r="AR1" s="8"/>
      <c r="AS1" s="8"/>
      <c r="AT1" s="8">
        <f>DATE($A$1,COLUMN()-34,1)</f>
        <v>42705</v>
      </c>
      <c r="AU1" s="9"/>
      <c r="AV1" s="9"/>
      <c r="AW1" s="10"/>
    </row>
    <row r="2" spans="1:49">
      <c r="A2" s="11"/>
      <c r="B2" s="12">
        <f>DATE($A$1,COLUMN()-1,ROW()-1)</f>
        <v>42370</v>
      </c>
      <c r="C2" s="12"/>
      <c r="D2" s="12"/>
      <c r="E2" s="12"/>
      <c r="F2" s="12">
        <f>DATE($A$1,COLUMN()-4,ROW()-1)</f>
        <v>42401</v>
      </c>
      <c r="G2" s="13"/>
      <c r="H2" s="13"/>
      <c r="I2" s="13"/>
      <c r="J2" s="13">
        <f>DATE($A$1,COLUMN()-7,ROW()-1)</f>
        <v>42430</v>
      </c>
      <c r="K2" s="13"/>
      <c r="L2" s="13"/>
      <c r="M2" s="13"/>
      <c r="N2" s="13">
        <f>DATE($A$1,COLUMN()-10,ROW()-1)</f>
        <v>42461</v>
      </c>
      <c r="O2" s="13"/>
      <c r="P2" s="13"/>
      <c r="Q2" s="13"/>
      <c r="R2" s="13">
        <f>DATE($A$1,COLUMN()-13,ROW()-1)</f>
        <v>42491</v>
      </c>
      <c r="S2" s="13"/>
      <c r="T2" s="13"/>
      <c r="U2" s="13"/>
      <c r="V2" s="13">
        <f>DATE($A$1,COLUMN()-16,ROW()-1)</f>
        <v>42522</v>
      </c>
      <c r="W2" s="13"/>
      <c r="X2" s="13"/>
      <c r="Y2" s="13"/>
      <c r="Z2" s="13">
        <f>DATE($A$1,COLUMN()-19,ROW()-1)</f>
        <v>42552</v>
      </c>
      <c r="AA2" s="13"/>
      <c r="AB2" s="13"/>
      <c r="AC2" s="13"/>
      <c r="AD2" s="13">
        <f>DATE($A$1,COLUMN()-22,ROW()-1)</f>
        <v>42583</v>
      </c>
      <c r="AE2" s="13"/>
      <c r="AF2" s="13"/>
      <c r="AG2" s="13"/>
      <c r="AH2" s="13">
        <f>DATE($A$1,COLUMN()-25,ROW()-1)</f>
        <v>42614</v>
      </c>
      <c r="AI2" s="13"/>
      <c r="AJ2" s="13"/>
      <c r="AK2" s="13"/>
      <c r="AL2" s="13">
        <f>DATE($A$1,COLUMN()-28,ROW()-1)</f>
        <v>42644</v>
      </c>
      <c r="AM2" s="13"/>
      <c r="AN2" s="13"/>
      <c r="AO2" s="13"/>
      <c r="AP2" s="13">
        <f>DATE($A$1,COLUMN()-31,ROW()-1)</f>
        <v>42675</v>
      </c>
      <c r="AQ2" s="13"/>
      <c r="AR2" s="13"/>
      <c r="AS2" s="13"/>
      <c r="AT2" s="13">
        <f>DATE($A$1,COLUMN()-34,ROW()-1)</f>
        <v>42705</v>
      </c>
      <c r="AU2" s="14"/>
      <c r="AV2" s="14"/>
      <c r="AW2" s="15"/>
    </row>
    <row r="3" spans="1:49">
      <c r="A3" s="11"/>
      <c r="B3" s="12">
        <f t="shared" ref="B3:B32" si="0">DATE($A$1,COLUMN()-1,ROW()-1)</f>
        <v>42371</v>
      </c>
      <c r="C3" s="12"/>
      <c r="D3" s="12"/>
      <c r="E3" s="12"/>
      <c r="F3" s="12">
        <f t="shared" ref="F3:F29" si="1">DATE($A$1,COLUMN()-4,ROW()-1)</f>
        <v>42402</v>
      </c>
      <c r="G3" s="13"/>
      <c r="H3" s="13"/>
      <c r="I3" s="13"/>
      <c r="J3" s="13">
        <f t="shared" ref="J3:J32" si="2">DATE($A$1,COLUMN()-7,ROW()-1)</f>
        <v>42431</v>
      </c>
      <c r="K3" s="13"/>
      <c r="L3" s="13"/>
      <c r="M3" s="13"/>
      <c r="N3" s="13">
        <f t="shared" ref="N3:N31" si="3">DATE($A$1,COLUMN()-10,ROW()-1)</f>
        <v>42462</v>
      </c>
      <c r="O3" s="13"/>
      <c r="P3" s="13"/>
      <c r="Q3" s="13"/>
      <c r="R3" s="13">
        <f t="shared" ref="R3:R32" si="4">DATE($A$1,COLUMN()-13,ROW()-1)</f>
        <v>42492</v>
      </c>
      <c r="S3" s="13"/>
      <c r="T3" s="13"/>
      <c r="U3" s="13"/>
      <c r="V3" s="13">
        <f t="shared" ref="V3:V31" si="5">DATE($A$1,COLUMN()-16,ROW()-1)</f>
        <v>42523</v>
      </c>
      <c r="W3" s="13"/>
      <c r="X3" s="13"/>
      <c r="Y3" s="13"/>
      <c r="Z3" s="13">
        <f t="shared" ref="Z3:Z32" si="6">DATE($A$1,COLUMN()-19,ROW()-1)</f>
        <v>42553</v>
      </c>
      <c r="AA3" s="13"/>
      <c r="AB3" s="13"/>
      <c r="AC3" s="13"/>
      <c r="AD3" s="13">
        <f t="shared" ref="AD3:AD32" si="7">DATE($A$1,COLUMN()-22,ROW()-1)</f>
        <v>42584</v>
      </c>
      <c r="AE3" s="13"/>
      <c r="AF3" s="13"/>
      <c r="AG3" s="13"/>
      <c r="AH3" s="13">
        <f t="shared" ref="AH3:AH31" si="8">DATE($A$1,COLUMN()-25,ROW()-1)</f>
        <v>42615</v>
      </c>
      <c r="AI3" s="13"/>
      <c r="AJ3" s="13"/>
      <c r="AK3" s="13"/>
      <c r="AL3" s="13">
        <f t="shared" ref="AL3:AL32" si="9">DATE($A$1,COLUMN()-28,ROW()-1)</f>
        <v>42645</v>
      </c>
      <c r="AM3" s="13"/>
      <c r="AN3" s="13"/>
      <c r="AO3" s="13"/>
      <c r="AP3" s="13">
        <f t="shared" ref="AP3:AP31" si="10">DATE($A$1,COLUMN()-31,ROW()-1)</f>
        <v>42676</v>
      </c>
      <c r="AQ3" s="13"/>
      <c r="AR3" s="13"/>
      <c r="AS3" s="13"/>
      <c r="AT3" s="13">
        <f t="shared" ref="AT3:AT32" si="11">DATE($A$1,COLUMN()-34,ROW()-1)</f>
        <v>42706</v>
      </c>
      <c r="AU3" s="14"/>
      <c r="AV3" s="14"/>
      <c r="AW3" s="15"/>
    </row>
    <row r="4" spans="1:49">
      <c r="A4" s="11"/>
      <c r="B4" s="12">
        <f t="shared" si="0"/>
        <v>42372</v>
      </c>
      <c r="C4" s="12"/>
      <c r="D4" s="12"/>
      <c r="E4" s="12"/>
      <c r="F4" s="12">
        <f t="shared" si="1"/>
        <v>42403</v>
      </c>
      <c r="G4" s="13"/>
      <c r="H4" s="13"/>
      <c r="I4" s="13"/>
      <c r="J4" s="13">
        <f t="shared" si="2"/>
        <v>42432</v>
      </c>
      <c r="K4" s="13"/>
      <c r="L4" s="13"/>
      <c r="M4" s="13"/>
      <c r="N4" s="13">
        <f t="shared" si="3"/>
        <v>42463</v>
      </c>
      <c r="O4" s="13"/>
      <c r="P4" s="13"/>
      <c r="Q4" s="13"/>
      <c r="R4" s="13">
        <f t="shared" si="4"/>
        <v>42493</v>
      </c>
      <c r="S4" s="13"/>
      <c r="T4" s="13"/>
      <c r="U4" s="13"/>
      <c r="V4" s="13">
        <f t="shared" si="5"/>
        <v>42524</v>
      </c>
      <c r="W4" s="13"/>
      <c r="X4" s="13"/>
      <c r="Y4" s="13"/>
      <c r="Z4" s="13">
        <f t="shared" si="6"/>
        <v>42554</v>
      </c>
      <c r="AA4" s="13"/>
      <c r="AB4" s="13"/>
      <c r="AC4" s="13"/>
      <c r="AD4" s="13">
        <f t="shared" si="7"/>
        <v>42585</v>
      </c>
      <c r="AE4" s="13"/>
      <c r="AF4" s="13"/>
      <c r="AG4" s="13"/>
      <c r="AH4" s="13">
        <f t="shared" si="8"/>
        <v>42616</v>
      </c>
      <c r="AI4" s="13"/>
      <c r="AJ4" s="13"/>
      <c r="AK4" s="13"/>
      <c r="AL4" s="13">
        <f t="shared" si="9"/>
        <v>42646</v>
      </c>
      <c r="AM4" s="13"/>
      <c r="AN4" s="13"/>
      <c r="AO4" s="13"/>
      <c r="AP4" s="13">
        <f t="shared" si="10"/>
        <v>42677</v>
      </c>
      <c r="AQ4" s="13"/>
      <c r="AR4" s="13"/>
      <c r="AS4" s="13"/>
      <c r="AT4" s="13">
        <f t="shared" si="11"/>
        <v>42707</v>
      </c>
      <c r="AU4" s="14"/>
      <c r="AV4" s="14"/>
      <c r="AW4" s="15"/>
    </row>
    <row r="5" spans="1:49">
      <c r="A5" s="11"/>
      <c r="B5" s="12">
        <f t="shared" si="0"/>
        <v>42373</v>
      </c>
      <c r="C5" s="12"/>
      <c r="D5" s="12"/>
      <c r="E5" s="12"/>
      <c r="F5" s="12">
        <f t="shared" si="1"/>
        <v>42404</v>
      </c>
      <c r="G5" s="13"/>
      <c r="H5" s="13"/>
      <c r="I5" s="13"/>
      <c r="J5" s="13">
        <f t="shared" si="2"/>
        <v>42433</v>
      </c>
      <c r="K5" s="13"/>
      <c r="L5" s="13"/>
      <c r="M5" s="13"/>
      <c r="N5" s="13">
        <f t="shared" si="3"/>
        <v>42464</v>
      </c>
      <c r="O5" s="13"/>
      <c r="P5" s="13"/>
      <c r="Q5" s="13"/>
      <c r="R5" s="13">
        <f t="shared" si="4"/>
        <v>42494</v>
      </c>
      <c r="S5" s="13"/>
      <c r="T5" s="13"/>
      <c r="U5" s="13"/>
      <c r="V5" s="13">
        <f t="shared" si="5"/>
        <v>42525</v>
      </c>
      <c r="W5" s="13"/>
      <c r="X5" s="13"/>
      <c r="Y5" s="13"/>
      <c r="Z5" s="13">
        <f t="shared" si="6"/>
        <v>42555</v>
      </c>
      <c r="AA5" s="13"/>
      <c r="AB5" s="13"/>
      <c r="AC5" s="13"/>
      <c r="AD5" s="13">
        <f t="shared" si="7"/>
        <v>42586</v>
      </c>
      <c r="AE5" s="13"/>
      <c r="AF5" s="13"/>
      <c r="AG5" s="13"/>
      <c r="AH5" s="13">
        <f t="shared" si="8"/>
        <v>42617</v>
      </c>
      <c r="AI5" s="13"/>
      <c r="AJ5" s="13"/>
      <c r="AK5" s="13"/>
      <c r="AL5" s="13">
        <f t="shared" si="9"/>
        <v>42647</v>
      </c>
      <c r="AM5" s="13"/>
      <c r="AN5" s="13"/>
      <c r="AO5" s="13"/>
      <c r="AP5" s="13">
        <f t="shared" si="10"/>
        <v>42678</v>
      </c>
      <c r="AQ5" s="13"/>
      <c r="AR5" s="13"/>
      <c r="AS5" s="13"/>
      <c r="AT5" s="13">
        <f t="shared" si="11"/>
        <v>42708</v>
      </c>
      <c r="AU5" s="14"/>
      <c r="AV5" s="14"/>
      <c r="AW5" s="15"/>
    </row>
    <row r="6" spans="1:49">
      <c r="A6" s="11"/>
      <c r="B6" s="12">
        <f t="shared" si="0"/>
        <v>42374</v>
      </c>
      <c r="C6" s="12"/>
      <c r="D6" s="12"/>
      <c r="E6" s="12"/>
      <c r="F6" s="12">
        <f t="shared" si="1"/>
        <v>42405</v>
      </c>
      <c r="G6" s="13"/>
      <c r="H6" s="13"/>
      <c r="I6" s="13"/>
      <c r="J6" s="13">
        <f t="shared" si="2"/>
        <v>42434</v>
      </c>
      <c r="K6" s="13"/>
      <c r="L6" s="13"/>
      <c r="M6" s="13"/>
      <c r="N6" s="13">
        <f t="shared" si="3"/>
        <v>42465</v>
      </c>
      <c r="O6" s="13"/>
      <c r="P6" s="13"/>
      <c r="Q6" s="13"/>
      <c r="R6" s="13">
        <f t="shared" si="4"/>
        <v>42495</v>
      </c>
      <c r="S6" s="13"/>
      <c r="T6" s="13"/>
      <c r="U6" s="13"/>
      <c r="V6" s="13">
        <f t="shared" si="5"/>
        <v>42526</v>
      </c>
      <c r="W6" s="13"/>
      <c r="X6" s="13"/>
      <c r="Y6" s="13"/>
      <c r="Z6" s="13">
        <f t="shared" si="6"/>
        <v>42556</v>
      </c>
      <c r="AA6" s="13"/>
      <c r="AB6" s="13"/>
      <c r="AC6" s="13"/>
      <c r="AD6" s="13">
        <f t="shared" si="7"/>
        <v>42587</v>
      </c>
      <c r="AE6" s="13"/>
      <c r="AF6" s="13"/>
      <c r="AG6" s="13"/>
      <c r="AH6" s="13">
        <f t="shared" si="8"/>
        <v>42618</v>
      </c>
      <c r="AI6" s="13"/>
      <c r="AJ6" s="13"/>
      <c r="AK6" s="13"/>
      <c r="AL6" s="13">
        <f t="shared" si="9"/>
        <v>42648</v>
      </c>
      <c r="AM6" s="13"/>
      <c r="AN6" s="13"/>
      <c r="AO6" s="13"/>
      <c r="AP6" s="13">
        <f t="shared" si="10"/>
        <v>42679</v>
      </c>
      <c r="AQ6" s="13"/>
      <c r="AR6" s="13"/>
      <c r="AS6" s="13"/>
      <c r="AT6" s="13">
        <f t="shared" si="11"/>
        <v>42709</v>
      </c>
      <c r="AU6" s="14"/>
      <c r="AV6" s="14"/>
      <c r="AW6" s="15"/>
    </row>
    <row r="7" spans="1:49">
      <c r="A7" s="11"/>
      <c r="B7" s="12">
        <f t="shared" si="0"/>
        <v>42375</v>
      </c>
      <c r="C7" s="12"/>
      <c r="D7" s="12"/>
      <c r="E7" s="12"/>
      <c r="F7" s="12">
        <f t="shared" si="1"/>
        <v>42406</v>
      </c>
      <c r="G7" s="13"/>
      <c r="H7" s="13"/>
      <c r="I7" s="13"/>
      <c r="J7" s="13">
        <f t="shared" si="2"/>
        <v>42435</v>
      </c>
      <c r="K7" s="13"/>
      <c r="L7" s="13"/>
      <c r="M7" s="13"/>
      <c r="N7" s="13">
        <f t="shared" si="3"/>
        <v>42466</v>
      </c>
      <c r="O7" s="13"/>
      <c r="P7" s="13"/>
      <c r="Q7" s="13"/>
      <c r="R7" s="13">
        <f t="shared" si="4"/>
        <v>42496</v>
      </c>
      <c r="S7" s="13"/>
      <c r="T7" s="13"/>
      <c r="U7" s="13"/>
      <c r="V7" s="13">
        <f t="shared" si="5"/>
        <v>42527</v>
      </c>
      <c r="W7" s="13"/>
      <c r="X7" s="13"/>
      <c r="Y7" s="13"/>
      <c r="Z7" s="13">
        <f t="shared" si="6"/>
        <v>42557</v>
      </c>
      <c r="AA7" s="13"/>
      <c r="AB7" s="13"/>
      <c r="AC7" s="13"/>
      <c r="AD7" s="13">
        <f t="shared" si="7"/>
        <v>42588</v>
      </c>
      <c r="AE7" s="13"/>
      <c r="AF7" s="13"/>
      <c r="AG7" s="13"/>
      <c r="AH7" s="13">
        <f t="shared" si="8"/>
        <v>42619</v>
      </c>
      <c r="AI7" s="13"/>
      <c r="AJ7" s="13"/>
      <c r="AK7" s="13"/>
      <c r="AL7" s="13">
        <f t="shared" si="9"/>
        <v>42649</v>
      </c>
      <c r="AM7" s="13"/>
      <c r="AN7" s="13"/>
      <c r="AO7" s="13"/>
      <c r="AP7" s="13">
        <f t="shared" si="10"/>
        <v>42680</v>
      </c>
      <c r="AQ7" s="13"/>
      <c r="AR7" s="13"/>
      <c r="AS7" s="13"/>
      <c r="AT7" s="13">
        <f t="shared" si="11"/>
        <v>42710</v>
      </c>
      <c r="AU7" s="14"/>
      <c r="AV7" s="14"/>
      <c r="AW7" s="15"/>
    </row>
    <row r="8" spans="1:49">
      <c r="A8" s="11"/>
      <c r="B8" s="12">
        <f t="shared" si="0"/>
        <v>42376</v>
      </c>
      <c r="C8" s="12"/>
      <c r="D8" s="12"/>
      <c r="E8" s="12"/>
      <c r="F8" s="12">
        <f t="shared" si="1"/>
        <v>42407</v>
      </c>
      <c r="G8" s="13"/>
      <c r="H8" s="13"/>
      <c r="I8" s="13"/>
      <c r="J8" s="13">
        <f t="shared" si="2"/>
        <v>42436</v>
      </c>
      <c r="K8" s="13"/>
      <c r="L8" s="13"/>
      <c r="M8" s="13"/>
      <c r="N8" s="13">
        <f t="shared" si="3"/>
        <v>42467</v>
      </c>
      <c r="O8" s="13"/>
      <c r="P8" s="13"/>
      <c r="Q8" s="13"/>
      <c r="R8" s="13">
        <f t="shared" si="4"/>
        <v>42497</v>
      </c>
      <c r="S8" s="13"/>
      <c r="T8" s="13"/>
      <c r="U8" s="13"/>
      <c r="V8" s="13">
        <f t="shared" si="5"/>
        <v>42528</v>
      </c>
      <c r="W8" s="13"/>
      <c r="X8" s="13"/>
      <c r="Y8" s="13"/>
      <c r="Z8" s="13">
        <f t="shared" si="6"/>
        <v>42558</v>
      </c>
      <c r="AA8" s="13"/>
      <c r="AB8" s="13"/>
      <c r="AC8" s="13"/>
      <c r="AD8" s="13">
        <f t="shared" si="7"/>
        <v>42589</v>
      </c>
      <c r="AE8" s="13"/>
      <c r="AF8" s="13"/>
      <c r="AG8" s="13"/>
      <c r="AH8" s="13">
        <f t="shared" si="8"/>
        <v>42620</v>
      </c>
      <c r="AI8" s="13"/>
      <c r="AJ8" s="13"/>
      <c r="AK8" s="13"/>
      <c r="AL8" s="13">
        <f t="shared" si="9"/>
        <v>42650</v>
      </c>
      <c r="AM8" s="13"/>
      <c r="AN8" s="13"/>
      <c r="AO8" s="13"/>
      <c r="AP8" s="13">
        <f t="shared" si="10"/>
        <v>42681</v>
      </c>
      <c r="AQ8" s="13"/>
      <c r="AR8" s="13"/>
      <c r="AS8" s="13"/>
      <c r="AT8" s="13">
        <f t="shared" si="11"/>
        <v>42711</v>
      </c>
      <c r="AU8" s="14"/>
      <c r="AV8" s="14"/>
      <c r="AW8" s="15"/>
    </row>
    <row r="9" spans="1:49">
      <c r="A9" s="11"/>
      <c r="B9" s="12">
        <f t="shared" si="0"/>
        <v>42377</v>
      </c>
      <c r="C9" s="12"/>
      <c r="D9" s="12"/>
      <c r="E9" s="12"/>
      <c r="F9" s="12">
        <f t="shared" si="1"/>
        <v>42408</v>
      </c>
      <c r="G9" s="13"/>
      <c r="H9" s="13"/>
      <c r="I9" s="13"/>
      <c r="J9" s="13">
        <f t="shared" si="2"/>
        <v>42437</v>
      </c>
      <c r="K9" s="13"/>
      <c r="L9" s="13"/>
      <c r="M9" s="13"/>
      <c r="N9" s="13">
        <f t="shared" si="3"/>
        <v>42468</v>
      </c>
      <c r="O9" s="13"/>
      <c r="P9" s="13"/>
      <c r="Q9" s="13"/>
      <c r="R9" s="13">
        <f t="shared" si="4"/>
        <v>42498</v>
      </c>
      <c r="S9" s="13"/>
      <c r="T9" s="13"/>
      <c r="U9" s="13"/>
      <c r="V9" s="13">
        <f t="shared" si="5"/>
        <v>42529</v>
      </c>
      <c r="W9" s="13"/>
      <c r="X9" s="13"/>
      <c r="Y9" s="13"/>
      <c r="Z9" s="13">
        <f t="shared" si="6"/>
        <v>42559</v>
      </c>
      <c r="AA9" s="13"/>
      <c r="AB9" s="13"/>
      <c r="AC9" s="13"/>
      <c r="AD9" s="13">
        <f t="shared" si="7"/>
        <v>42590</v>
      </c>
      <c r="AE9" s="13"/>
      <c r="AF9" s="13"/>
      <c r="AG9" s="13"/>
      <c r="AH9" s="13">
        <f t="shared" si="8"/>
        <v>42621</v>
      </c>
      <c r="AI9" s="13"/>
      <c r="AJ9" s="13"/>
      <c r="AK9" s="13"/>
      <c r="AL9" s="13">
        <f t="shared" si="9"/>
        <v>42651</v>
      </c>
      <c r="AM9" s="13"/>
      <c r="AN9" s="13"/>
      <c r="AO9" s="13"/>
      <c r="AP9" s="13">
        <f t="shared" si="10"/>
        <v>42682</v>
      </c>
      <c r="AQ9" s="13"/>
      <c r="AR9" s="13"/>
      <c r="AS9" s="13"/>
      <c r="AT9" s="13">
        <f t="shared" si="11"/>
        <v>42712</v>
      </c>
      <c r="AU9" s="14"/>
      <c r="AV9" s="14"/>
      <c r="AW9" s="15"/>
    </row>
    <row r="10" spans="1:49">
      <c r="A10" s="11"/>
      <c r="B10" s="12">
        <f t="shared" si="0"/>
        <v>42378</v>
      </c>
      <c r="C10" s="12"/>
      <c r="D10" s="12"/>
      <c r="E10" s="12"/>
      <c r="F10" s="12">
        <f t="shared" si="1"/>
        <v>42409</v>
      </c>
      <c r="G10" s="13"/>
      <c r="H10" s="13"/>
      <c r="I10" s="13"/>
      <c r="J10" s="13">
        <f t="shared" si="2"/>
        <v>42438</v>
      </c>
      <c r="K10" s="13"/>
      <c r="L10" s="13"/>
      <c r="M10" s="13"/>
      <c r="N10" s="13">
        <f t="shared" si="3"/>
        <v>42469</v>
      </c>
      <c r="O10" s="13"/>
      <c r="P10" s="13"/>
      <c r="Q10" s="13"/>
      <c r="R10" s="13">
        <f t="shared" si="4"/>
        <v>42499</v>
      </c>
      <c r="S10" s="13"/>
      <c r="T10" s="13"/>
      <c r="U10" s="13"/>
      <c r="V10" s="13">
        <f t="shared" si="5"/>
        <v>42530</v>
      </c>
      <c r="W10" s="13"/>
      <c r="X10" s="13"/>
      <c r="Y10" s="13"/>
      <c r="Z10" s="13">
        <f t="shared" si="6"/>
        <v>42560</v>
      </c>
      <c r="AA10" s="13"/>
      <c r="AB10" s="13"/>
      <c r="AC10" s="13"/>
      <c r="AD10" s="13">
        <f t="shared" si="7"/>
        <v>42591</v>
      </c>
      <c r="AE10" s="13"/>
      <c r="AF10" s="13"/>
      <c r="AG10" s="13"/>
      <c r="AH10" s="13">
        <f t="shared" si="8"/>
        <v>42622</v>
      </c>
      <c r="AI10" s="13"/>
      <c r="AJ10" s="13"/>
      <c r="AK10" s="13"/>
      <c r="AL10" s="13">
        <f t="shared" si="9"/>
        <v>42652</v>
      </c>
      <c r="AM10" s="13"/>
      <c r="AN10" s="13"/>
      <c r="AO10" s="13"/>
      <c r="AP10" s="13">
        <f t="shared" si="10"/>
        <v>42683</v>
      </c>
      <c r="AQ10" s="13"/>
      <c r="AR10" s="13"/>
      <c r="AS10" s="13"/>
      <c r="AT10" s="13">
        <f t="shared" si="11"/>
        <v>42713</v>
      </c>
      <c r="AU10" s="14"/>
      <c r="AV10" s="14"/>
      <c r="AW10" s="15"/>
    </row>
    <row r="11" spans="1:49">
      <c r="A11" s="11"/>
      <c r="B11" s="12">
        <f t="shared" si="0"/>
        <v>42379</v>
      </c>
      <c r="C11" s="12"/>
      <c r="D11" s="12"/>
      <c r="E11" s="12"/>
      <c r="F11" s="12">
        <f t="shared" si="1"/>
        <v>42410</v>
      </c>
      <c r="G11" s="13"/>
      <c r="H11" s="13"/>
      <c r="I11" s="13"/>
      <c r="J11" s="13">
        <f t="shared" si="2"/>
        <v>42439</v>
      </c>
      <c r="K11" s="13"/>
      <c r="L11" s="13"/>
      <c r="M11" s="13"/>
      <c r="N11" s="13">
        <f t="shared" si="3"/>
        <v>42470</v>
      </c>
      <c r="O11" s="13"/>
      <c r="P11" s="13"/>
      <c r="Q11" s="13"/>
      <c r="R11" s="13">
        <f t="shared" si="4"/>
        <v>42500</v>
      </c>
      <c r="S11" s="13"/>
      <c r="T11" s="13"/>
      <c r="U11" s="13"/>
      <c r="V11" s="13">
        <f t="shared" si="5"/>
        <v>42531</v>
      </c>
      <c r="W11" s="13"/>
      <c r="X11" s="13"/>
      <c r="Y11" s="13"/>
      <c r="Z11" s="13">
        <f t="shared" si="6"/>
        <v>42561</v>
      </c>
      <c r="AA11" s="13"/>
      <c r="AB11" s="13"/>
      <c r="AC11" s="13"/>
      <c r="AD11" s="13">
        <f t="shared" si="7"/>
        <v>42592</v>
      </c>
      <c r="AE11" s="13"/>
      <c r="AF11" s="13"/>
      <c r="AG11" s="13"/>
      <c r="AH11" s="13">
        <f t="shared" si="8"/>
        <v>42623</v>
      </c>
      <c r="AI11" s="13"/>
      <c r="AJ11" s="13"/>
      <c r="AK11" s="13"/>
      <c r="AL11" s="13">
        <f t="shared" si="9"/>
        <v>42653</v>
      </c>
      <c r="AM11" s="13"/>
      <c r="AN11" s="13"/>
      <c r="AO11" s="13"/>
      <c r="AP11" s="13">
        <f t="shared" si="10"/>
        <v>42684</v>
      </c>
      <c r="AQ11" s="13"/>
      <c r="AR11" s="13"/>
      <c r="AS11" s="13"/>
      <c r="AT11" s="13">
        <f t="shared" si="11"/>
        <v>42714</v>
      </c>
      <c r="AU11" s="14"/>
      <c r="AV11" s="14"/>
      <c r="AW11" s="15"/>
    </row>
    <row r="12" spans="1:49">
      <c r="A12" s="11"/>
      <c r="B12" s="12">
        <f t="shared" si="0"/>
        <v>42380</v>
      </c>
      <c r="C12" s="12"/>
      <c r="D12" s="12"/>
      <c r="E12" s="12"/>
      <c r="F12" s="12">
        <f t="shared" si="1"/>
        <v>42411</v>
      </c>
      <c r="G12" s="13"/>
      <c r="H12" s="13"/>
      <c r="I12" s="13"/>
      <c r="J12" s="13">
        <f t="shared" si="2"/>
        <v>42440</v>
      </c>
      <c r="K12" s="13"/>
      <c r="L12" s="13"/>
      <c r="M12" s="13"/>
      <c r="N12" s="13">
        <f t="shared" si="3"/>
        <v>42471</v>
      </c>
      <c r="O12" s="13"/>
      <c r="P12" s="13"/>
      <c r="Q12" s="13"/>
      <c r="R12" s="13">
        <f t="shared" si="4"/>
        <v>42501</v>
      </c>
      <c r="S12" s="13"/>
      <c r="T12" s="13"/>
      <c r="U12" s="13"/>
      <c r="V12" s="13">
        <f t="shared" si="5"/>
        <v>42532</v>
      </c>
      <c r="W12" s="13"/>
      <c r="X12" s="13"/>
      <c r="Y12" s="13"/>
      <c r="Z12" s="13">
        <f t="shared" si="6"/>
        <v>42562</v>
      </c>
      <c r="AA12" s="13"/>
      <c r="AB12" s="13"/>
      <c r="AC12" s="13"/>
      <c r="AD12" s="13">
        <f t="shared" si="7"/>
        <v>42593</v>
      </c>
      <c r="AE12" s="13"/>
      <c r="AF12" s="13"/>
      <c r="AG12" s="13"/>
      <c r="AH12" s="13">
        <f t="shared" si="8"/>
        <v>42624</v>
      </c>
      <c r="AI12" s="13"/>
      <c r="AJ12" s="13"/>
      <c r="AK12" s="13"/>
      <c r="AL12" s="13">
        <f t="shared" si="9"/>
        <v>42654</v>
      </c>
      <c r="AM12" s="13"/>
      <c r="AN12" s="13"/>
      <c r="AO12" s="13"/>
      <c r="AP12" s="13">
        <f t="shared" si="10"/>
        <v>42685</v>
      </c>
      <c r="AQ12" s="13"/>
      <c r="AR12" s="13"/>
      <c r="AS12" s="13"/>
      <c r="AT12" s="13">
        <f t="shared" si="11"/>
        <v>42715</v>
      </c>
      <c r="AU12" s="14"/>
      <c r="AV12" s="14"/>
      <c r="AW12" s="15"/>
    </row>
    <row r="13" spans="1:49">
      <c r="A13" s="11"/>
      <c r="B13" s="12">
        <f t="shared" si="0"/>
        <v>42381</v>
      </c>
      <c r="C13" s="12"/>
      <c r="D13" s="12"/>
      <c r="E13" s="12"/>
      <c r="F13" s="12">
        <f t="shared" si="1"/>
        <v>42412</v>
      </c>
      <c r="G13" s="13"/>
      <c r="H13" s="13"/>
      <c r="I13" s="13"/>
      <c r="J13" s="13">
        <f t="shared" si="2"/>
        <v>42441</v>
      </c>
      <c r="K13" s="13"/>
      <c r="L13" s="13"/>
      <c r="M13" s="13"/>
      <c r="N13" s="13">
        <f t="shared" si="3"/>
        <v>42472</v>
      </c>
      <c r="O13" s="13"/>
      <c r="P13" s="13"/>
      <c r="Q13" s="13"/>
      <c r="R13" s="13">
        <f t="shared" si="4"/>
        <v>42502</v>
      </c>
      <c r="S13" s="13"/>
      <c r="T13" s="13"/>
      <c r="U13" s="13"/>
      <c r="V13" s="13">
        <f t="shared" si="5"/>
        <v>42533</v>
      </c>
      <c r="W13" s="13"/>
      <c r="X13" s="13"/>
      <c r="Y13" s="13"/>
      <c r="Z13" s="13">
        <f t="shared" si="6"/>
        <v>42563</v>
      </c>
      <c r="AA13" s="13"/>
      <c r="AB13" s="13"/>
      <c r="AC13" s="13"/>
      <c r="AD13" s="13">
        <f t="shared" si="7"/>
        <v>42594</v>
      </c>
      <c r="AE13" s="13"/>
      <c r="AF13" s="13"/>
      <c r="AG13" s="13"/>
      <c r="AH13" s="13">
        <f t="shared" si="8"/>
        <v>42625</v>
      </c>
      <c r="AI13" s="13"/>
      <c r="AJ13" s="13"/>
      <c r="AK13" s="13"/>
      <c r="AL13" s="13">
        <f t="shared" si="9"/>
        <v>42655</v>
      </c>
      <c r="AM13" s="13"/>
      <c r="AN13" s="13"/>
      <c r="AO13" s="13"/>
      <c r="AP13" s="13">
        <f t="shared" si="10"/>
        <v>42686</v>
      </c>
      <c r="AQ13" s="13"/>
      <c r="AR13" s="13"/>
      <c r="AS13" s="13"/>
      <c r="AT13" s="13">
        <f t="shared" si="11"/>
        <v>42716</v>
      </c>
      <c r="AU13" s="14"/>
      <c r="AV13" s="14"/>
      <c r="AW13" s="15"/>
    </row>
    <row r="14" spans="1:49">
      <c r="A14" s="11"/>
      <c r="B14" s="12">
        <f t="shared" si="0"/>
        <v>42382</v>
      </c>
      <c r="C14" s="12"/>
      <c r="D14" s="12"/>
      <c r="E14" s="12"/>
      <c r="F14" s="12">
        <f t="shared" si="1"/>
        <v>42413</v>
      </c>
      <c r="G14" s="13"/>
      <c r="H14" s="13"/>
      <c r="I14" s="13"/>
      <c r="J14" s="13">
        <f t="shared" si="2"/>
        <v>42442</v>
      </c>
      <c r="K14" s="13"/>
      <c r="L14" s="13"/>
      <c r="M14" s="13"/>
      <c r="N14" s="13">
        <f t="shared" si="3"/>
        <v>42473</v>
      </c>
      <c r="O14" s="13"/>
      <c r="P14" s="13"/>
      <c r="Q14" s="13"/>
      <c r="R14" s="13">
        <f t="shared" si="4"/>
        <v>42503</v>
      </c>
      <c r="S14" s="13"/>
      <c r="T14" s="13"/>
      <c r="U14" s="13"/>
      <c r="V14" s="13">
        <f t="shared" si="5"/>
        <v>42534</v>
      </c>
      <c r="W14" s="13"/>
      <c r="X14" s="13"/>
      <c r="Y14" s="13"/>
      <c r="Z14" s="13">
        <f t="shared" si="6"/>
        <v>42564</v>
      </c>
      <c r="AA14" s="13"/>
      <c r="AB14" s="13"/>
      <c r="AC14" s="13"/>
      <c r="AD14" s="13">
        <f t="shared" si="7"/>
        <v>42595</v>
      </c>
      <c r="AE14" s="13"/>
      <c r="AF14" s="13"/>
      <c r="AG14" s="13"/>
      <c r="AH14" s="13">
        <f t="shared" si="8"/>
        <v>42626</v>
      </c>
      <c r="AI14" s="13"/>
      <c r="AJ14" s="13"/>
      <c r="AK14" s="13"/>
      <c r="AL14" s="13">
        <f t="shared" si="9"/>
        <v>42656</v>
      </c>
      <c r="AM14" s="13"/>
      <c r="AN14" s="13"/>
      <c r="AO14" s="13"/>
      <c r="AP14" s="13">
        <f t="shared" si="10"/>
        <v>42687</v>
      </c>
      <c r="AQ14" s="13"/>
      <c r="AR14" s="13"/>
      <c r="AS14" s="13"/>
      <c r="AT14" s="13">
        <f t="shared" si="11"/>
        <v>42717</v>
      </c>
      <c r="AU14" s="14"/>
      <c r="AV14" s="14"/>
      <c r="AW14" s="15"/>
    </row>
    <row r="15" spans="1:49">
      <c r="A15" s="11"/>
      <c r="B15" s="12">
        <f t="shared" si="0"/>
        <v>42383</v>
      </c>
      <c r="C15" s="12"/>
      <c r="D15" s="12"/>
      <c r="E15" s="12"/>
      <c r="F15" s="12">
        <f t="shared" si="1"/>
        <v>42414</v>
      </c>
      <c r="G15" s="13"/>
      <c r="H15" s="13"/>
      <c r="I15" s="13"/>
      <c r="J15" s="13">
        <f t="shared" si="2"/>
        <v>42443</v>
      </c>
      <c r="K15" s="13"/>
      <c r="L15" s="13"/>
      <c r="M15" s="13"/>
      <c r="N15" s="13">
        <f t="shared" si="3"/>
        <v>42474</v>
      </c>
      <c r="O15" s="13"/>
      <c r="P15" s="13"/>
      <c r="Q15" s="13"/>
      <c r="R15" s="13">
        <f t="shared" si="4"/>
        <v>42504</v>
      </c>
      <c r="S15" s="13"/>
      <c r="T15" s="13"/>
      <c r="U15" s="13"/>
      <c r="V15" s="13">
        <f t="shared" si="5"/>
        <v>42535</v>
      </c>
      <c r="W15" s="13"/>
      <c r="X15" s="13"/>
      <c r="Y15" s="13"/>
      <c r="Z15" s="13">
        <f t="shared" si="6"/>
        <v>42565</v>
      </c>
      <c r="AA15" s="13"/>
      <c r="AB15" s="13"/>
      <c r="AC15" s="13"/>
      <c r="AD15" s="13">
        <f t="shared" si="7"/>
        <v>42596</v>
      </c>
      <c r="AE15" s="13"/>
      <c r="AF15" s="13"/>
      <c r="AG15" s="13"/>
      <c r="AH15" s="13">
        <f t="shared" si="8"/>
        <v>42627</v>
      </c>
      <c r="AI15" s="13"/>
      <c r="AJ15" s="13"/>
      <c r="AK15" s="13"/>
      <c r="AL15" s="13">
        <f t="shared" si="9"/>
        <v>42657</v>
      </c>
      <c r="AM15" s="13"/>
      <c r="AN15" s="13"/>
      <c r="AO15" s="13"/>
      <c r="AP15" s="13">
        <f t="shared" si="10"/>
        <v>42688</v>
      </c>
      <c r="AQ15" s="13"/>
      <c r="AR15" s="13"/>
      <c r="AS15" s="13"/>
      <c r="AT15" s="13">
        <f t="shared" si="11"/>
        <v>42718</v>
      </c>
      <c r="AU15" s="14"/>
      <c r="AV15" s="14"/>
      <c r="AW15" s="15"/>
    </row>
    <row r="16" spans="1:49">
      <c r="A16" s="11"/>
      <c r="B16" s="12">
        <f t="shared" si="0"/>
        <v>42384</v>
      </c>
      <c r="C16" s="12"/>
      <c r="D16" s="12"/>
      <c r="E16" s="12"/>
      <c r="F16" s="12">
        <f t="shared" si="1"/>
        <v>42415</v>
      </c>
      <c r="G16" s="13"/>
      <c r="H16" s="13"/>
      <c r="I16" s="13"/>
      <c r="J16" s="13">
        <f t="shared" si="2"/>
        <v>42444</v>
      </c>
      <c r="K16" s="13"/>
      <c r="L16" s="13"/>
      <c r="M16" s="13"/>
      <c r="N16" s="13">
        <f t="shared" si="3"/>
        <v>42475</v>
      </c>
      <c r="O16" s="13"/>
      <c r="P16" s="13"/>
      <c r="Q16" s="13"/>
      <c r="R16" s="13">
        <f t="shared" si="4"/>
        <v>42505</v>
      </c>
      <c r="S16" s="13"/>
      <c r="T16" s="13"/>
      <c r="U16" s="13"/>
      <c r="V16" s="13">
        <f t="shared" si="5"/>
        <v>42536</v>
      </c>
      <c r="W16" s="13"/>
      <c r="X16" s="13"/>
      <c r="Y16" s="13"/>
      <c r="Z16" s="13">
        <f t="shared" si="6"/>
        <v>42566</v>
      </c>
      <c r="AA16" s="13"/>
      <c r="AB16" s="13"/>
      <c r="AC16" s="13"/>
      <c r="AD16" s="13">
        <f t="shared" si="7"/>
        <v>42597</v>
      </c>
      <c r="AE16" s="13"/>
      <c r="AF16" s="13"/>
      <c r="AG16" s="13"/>
      <c r="AH16" s="13">
        <f t="shared" si="8"/>
        <v>42628</v>
      </c>
      <c r="AI16" s="13"/>
      <c r="AJ16" s="13"/>
      <c r="AK16" s="13"/>
      <c r="AL16" s="13">
        <f t="shared" si="9"/>
        <v>42658</v>
      </c>
      <c r="AM16" s="13"/>
      <c r="AN16" s="13"/>
      <c r="AO16" s="13"/>
      <c r="AP16" s="13">
        <f t="shared" si="10"/>
        <v>42689</v>
      </c>
      <c r="AQ16" s="13"/>
      <c r="AR16" s="13"/>
      <c r="AS16" s="13"/>
      <c r="AT16" s="13">
        <f t="shared" si="11"/>
        <v>42719</v>
      </c>
      <c r="AU16" s="14"/>
      <c r="AV16" s="14"/>
      <c r="AW16" s="15"/>
    </row>
    <row r="17" spans="1:49">
      <c r="A17" s="11"/>
      <c r="B17" s="12">
        <f t="shared" si="0"/>
        <v>42385</v>
      </c>
      <c r="C17" s="12"/>
      <c r="D17" s="12"/>
      <c r="E17" s="12"/>
      <c r="F17" s="12">
        <f t="shared" si="1"/>
        <v>42416</v>
      </c>
      <c r="G17" s="13"/>
      <c r="H17" s="13"/>
      <c r="I17" s="13"/>
      <c r="J17" s="13">
        <f t="shared" si="2"/>
        <v>42445</v>
      </c>
      <c r="K17" s="13"/>
      <c r="L17" s="13"/>
      <c r="M17" s="13"/>
      <c r="N17" s="13">
        <f t="shared" si="3"/>
        <v>42476</v>
      </c>
      <c r="O17" s="13"/>
      <c r="P17" s="13"/>
      <c r="Q17" s="13"/>
      <c r="R17" s="13">
        <f t="shared" si="4"/>
        <v>42506</v>
      </c>
      <c r="S17" s="13"/>
      <c r="T17" s="13"/>
      <c r="U17" s="13"/>
      <c r="V17" s="13">
        <f t="shared" si="5"/>
        <v>42537</v>
      </c>
      <c r="W17" s="13"/>
      <c r="X17" s="13"/>
      <c r="Y17" s="13"/>
      <c r="Z17" s="13">
        <f t="shared" si="6"/>
        <v>42567</v>
      </c>
      <c r="AA17" s="13"/>
      <c r="AB17" s="13"/>
      <c r="AC17" s="13"/>
      <c r="AD17" s="13">
        <f t="shared" si="7"/>
        <v>42598</v>
      </c>
      <c r="AE17" s="13"/>
      <c r="AF17" s="13"/>
      <c r="AG17" s="13"/>
      <c r="AH17" s="13">
        <f t="shared" si="8"/>
        <v>42629</v>
      </c>
      <c r="AI17" s="13"/>
      <c r="AJ17" s="13"/>
      <c r="AK17" s="13"/>
      <c r="AL17" s="13">
        <f t="shared" si="9"/>
        <v>42659</v>
      </c>
      <c r="AM17" s="13"/>
      <c r="AN17" s="13"/>
      <c r="AO17" s="13"/>
      <c r="AP17" s="13">
        <f t="shared" si="10"/>
        <v>42690</v>
      </c>
      <c r="AQ17" s="13"/>
      <c r="AR17" s="13"/>
      <c r="AS17" s="13"/>
      <c r="AT17" s="13">
        <f t="shared" si="11"/>
        <v>42720</v>
      </c>
      <c r="AU17" s="14"/>
      <c r="AV17" s="14"/>
      <c r="AW17" s="15"/>
    </row>
    <row r="18" spans="1:49">
      <c r="A18" s="11"/>
      <c r="B18" s="12">
        <f t="shared" si="0"/>
        <v>42386</v>
      </c>
      <c r="C18" s="12"/>
      <c r="D18" s="12"/>
      <c r="E18" s="12"/>
      <c r="F18" s="12">
        <f t="shared" si="1"/>
        <v>42417</v>
      </c>
      <c r="G18" s="13"/>
      <c r="H18" s="13"/>
      <c r="I18" s="13"/>
      <c r="J18" s="13">
        <f t="shared" si="2"/>
        <v>42446</v>
      </c>
      <c r="K18" s="13"/>
      <c r="L18" s="13"/>
      <c r="M18" s="13"/>
      <c r="N18" s="13">
        <f t="shared" si="3"/>
        <v>42477</v>
      </c>
      <c r="O18" s="13"/>
      <c r="P18" s="13"/>
      <c r="Q18" s="13"/>
      <c r="R18" s="13">
        <f t="shared" si="4"/>
        <v>42507</v>
      </c>
      <c r="S18" s="13"/>
      <c r="T18" s="13"/>
      <c r="U18" s="13"/>
      <c r="V18" s="13">
        <f t="shared" si="5"/>
        <v>42538</v>
      </c>
      <c r="W18" s="13"/>
      <c r="X18" s="13"/>
      <c r="Y18" s="13"/>
      <c r="Z18" s="13">
        <f t="shared" si="6"/>
        <v>42568</v>
      </c>
      <c r="AA18" s="13"/>
      <c r="AB18" s="13"/>
      <c r="AC18" s="13"/>
      <c r="AD18" s="13">
        <f t="shared" si="7"/>
        <v>42599</v>
      </c>
      <c r="AE18" s="13"/>
      <c r="AF18" s="13"/>
      <c r="AG18" s="13"/>
      <c r="AH18" s="13">
        <f t="shared" si="8"/>
        <v>42630</v>
      </c>
      <c r="AI18" s="13"/>
      <c r="AJ18" s="13"/>
      <c r="AK18" s="13"/>
      <c r="AL18" s="13">
        <f t="shared" si="9"/>
        <v>42660</v>
      </c>
      <c r="AM18" s="13"/>
      <c r="AN18" s="13"/>
      <c r="AO18" s="13"/>
      <c r="AP18" s="13">
        <f t="shared" si="10"/>
        <v>42691</v>
      </c>
      <c r="AQ18" s="13"/>
      <c r="AR18" s="13"/>
      <c r="AS18" s="13"/>
      <c r="AT18" s="13">
        <f t="shared" si="11"/>
        <v>42721</v>
      </c>
      <c r="AU18" s="14"/>
      <c r="AV18" s="14"/>
      <c r="AW18" s="15"/>
    </row>
    <row r="19" spans="1:49">
      <c r="A19" s="11"/>
      <c r="B19" s="12">
        <f t="shared" si="0"/>
        <v>42387</v>
      </c>
      <c r="C19" s="12"/>
      <c r="D19" s="12"/>
      <c r="E19" s="12"/>
      <c r="F19" s="12">
        <f t="shared" si="1"/>
        <v>42418</v>
      </c>
      <c r="G19" s="13"/>
      <c r="H19" s="13"/>
      <c r="I19" s="13"/>
      <c r="J19" s="13">
        <f t="shared" si="2"/>
        <v>42447</v>
      </c>
      <c r="K19" s="13"/>
      <c r="L19" s="13"/>
      <c r="M19" s="13"/>
      <c r="N19" s="13">
        <f t="shared" si="3"/>
        <v>42478</v>
      </c>
      <c r="O19" s="13"/>
      <c r="P19" s="13"/>
      <c r="Q19" s="13"/>
      <c r="R19" s="13">
        <f t="shared" si="4"/>
        <v>42508</v>
      </c>
      <c r="S19" s="13"/>
      <c r="T19" s="13"/>
      <c r="U19" s="13"/>
      <c r="V19" s="13">
        <f t="shared" si="5"/>
        <v>42539</v>
      </c>
      <c r="W19" s="13"/>
      <c r="X19" s="13"/>
      <c r="Y19" s="13"/>
      <c r="Z19" s="13">
        <f t="shared" si="6"/>
        <v>42569</v>
      </c>
      <c r="AA19" s="13"/>
      <c r="AB19" s="13"/>
      <c r="AC19" s="13"/>
      <c r="AD19" s="13">
        <f t="shared" si="7"/>
        <v>42600</v>
      </c>
      <c r="AE19" s="13"/>
      <c r="AF19" s="13"/>
      <c r="AG19" s="13"/>
      <c r="AH19" s="13">
        <f t="shared" si="8"/>
        <v>42631</v>
      </c>
      <c r="AI19" s="13"/>
      <c r="AJ19" s="13"/>
      <c r="AK19" s="13"/>
      <c r="AL19" s="13">
        <f t="shared" si="9"/>
        <v>42661</v>
      </c>
      <c r="AM19" s="13"/>
      <c r="AN19" s="13"/>
      <c r="AO19" s="13"/>
      <c r="AP19" s="13">
        <f t="shared" si="10"/>
        <v>42692</v>
      </c>
      <c r="AQ19" s="13"/>
      <c r="AR19" s="13"/>
      <c r="AS19" s="13"/>
      <c r="AT19" s="13">
        <f t="shared" si="11"/>
        <v>42722</v>
      </c>
      <c r="AU19" s="14"/>
      <c r="AV19" s="14"/>
      <c r="AW19" s="15"/>
    </row>
    <row r="20" spans="1:49">
      <c r="A20" s="11"/>
      <c r="B20" s="12">
        <f t="shared" si="0"/>
        <v>42388</v>
      </c>
      <c r="C20" s="12"/>
      <c r="D20" s="12"/>
      <c r="E20" s="12"/>
      <c r="F20" s="12">
        <f t="shared" si="1"/>
        <v>42419</v>
      </c>
      <c r="G20" s="13"/>
      <c r="H20" s="13"/>
      <c r="I20" s="13"/>
      <c r="J20" s="13">
        <f t="shared" si="2"/>
        <v>42448</v>
      </c>
      <c r="K20" s="13"/>
      <c r="L20" s="13"/>
      <c r="M20" s="13"/>
      <c r="N20" s="13">
        <f t="shared" si="3"/>
        <v>42479</v>
      </c>
      <c r="O20" s="13"/>
      <c r="P20" s="13"/>
      <c r="Q20" s="13"/>
      <c r="R20" s="13">
        <f t="shared" si="4"/>
        <v>42509</v>
      </c>
      <c r="S20" s="13"/>
      <c r="T20" s="13"/>
      <c r="U20" s="13"/>
      <c r="V20" s="13">
        <f t="shared" si="5"/>
        <v>42540</v>
      </c>
      <c r="W20" s="13"/>
      <c r="X20" s="13"/>
      <c r="Y20" s="13"/>
      <c r="Z20" s="13">
        <f t="shared" si="6"/>
        <v>42570</v>
      </c>
      <c r="AA20" s="13"/>
      <c r="AB20" s="13"/>
      <c r="AC20" s="13"/>
      <c r="AD20" s="13">
        <f t="shared" si="7"/>
        <v>42601</v>
      </c>
      <c r="AE20" s="13"/>
      <c r="AF20" s="13"/>
      <c r="AG20" s="13"/>
      <c r="AH20" s="13">
        <f t="shared" si="8"/>
        <v>42632</v>
      </c>
      <c r="AI20" s="13"/>
      <c r="AJ20" s="13"/>
      <c r="AK20" s="13"/>
      <c r="AL20" s="13">
        <f t="shared" si="9"/>
        <v>42662</v>
      </c>
      <c r="AM20" s="13"/>
      <c r="AN20" s="13"/>
      <c r="AO20" s="13"/>
      <c r="AP20" s="13">
        <f t="shared" si="10"/>
        <v>42693</v>
      </c>
      <c r="AQ20" s="13"/>
      <c r="AR20" s="13"/>
      <c r="AS20" s="13"/>
      <c r="AT20" s="13">
        <f t="shared" si="11"/>
        <v>42723</v>
      </c>
      <c r="AU20" s="14"/>
      <c r="AV20" s="14"/>
      <c r="AW20" s="15"/>
    </row>
    <row r="21" spans="1:49">
      <c r="A21" s="11"/>
      <c r="B21" s="12">
        <f t="shared" si="0"/>
        <v>42389</v>
      </c>
      <c r="C21" s="12"/>
      <c r="D21" s="12"/>
      <c r="E21" s="12"/>
      <c r="F21" s="12">
        <f t="shared" si="1"/>
        <v>42420</v>
      </c>
      <c r="G21" s="13"/>
      <c r="H21" s="13"/>
      <c r="I21" s="13"/>
      <c r="J21" s="13">
        <f t="shared" si="2"/>
        <v>42449</v>
      </c>
      <c r="K21" s="13"/>
      <c r="L21" s="13"/>
      <c r="M21" s="13"/>
      <c r="N21" s="13">
        <f t="shared" si="3"/>
        <v>42480</v>
      </c>
      <c r="O21" s="13"/>
      <c r="P21" s="13"/>
      <c r="Q21" s="13"/>
      <c r="R21" s="13">
        <f t="shared" si="4"/>
        <v>42510</v>
      </c>
      <c r="S21" s="13"/>
      <c r="T21" s="13"/>
      <c r="U21" s="13"/>
      <c r="V21" s="13">
        <f t="shared" si="5"/>
        <v>42541</v>
      </c>
      <c r="W21" s="13"/>
      <c r="X21" s="13"/>
      <c r="Y21" s="13"/>
      <c r="Z21" s="13">
        <f t="shared" si="6"/>
        <v>42571</v>
      </c>
      <c r="AA21" s="13"/>
      <c r="AB21" s="13"/>
      <c r="AC21" s="13"/>
      <c r="AD21" s="13">
        <f t="shared" si="7"/>
        <v>42602</v>
      </c>
      <c r="AE21" s="13"/>
      <c r="AF21" s="13"/>
      <c r="AG21" s="13"/>
      <c r="AH21" s="13">
        <f t="shared" si="8"/>
        <v>42633</v>
      </c>
      <c r="AI21" s="13"/>
      <c r="AJ21" s="13"/>
      <c r="AK21" s="13"/>
      <c r="AL21" s="13">
        <f t="shared" si="9"/>
        <v>42663</v>
      </c>
      <c r="AM21" s="13"/>
      <c r="AN21" s="13"/>
      <c r="AO21" s="13"/>
      <c r="AP21" s="13">
        <f t="shared" si="10"/>
        <v>42694</v>
      </c>
      <c r="AQ21" s="13"/>
      <c r="AR21" s="13"/>
      <c r="AS21" s="13"/>
      <c r="AT21" s="13">
        <f t="shared" si="11"/>
        <v>42724</v>
      </c>
      <c r="AU21" s="14"/>
      <c r="AV21" s="14"/>
      <c r="AW21" s="15"/>
    </row>
    <row r="22" spans="1:49">
      <c r="A22" s="11"/>
      <c r="B22" s="12">
        <f t="shared" si="0"/>
        <v>42390</v>
      </c>
      <c r="C22" s="12"/>
      <c r="D22" s="12"/>
      <c r="E22" s="12"/>
      <c r="F22" s="12">
        <f t="shared" si="1"/>
        <v>42421</v>
      </c>
      <c r="G22" s="13"/>
      <c r="H22" s="13"/>
      <c r="I22" s="13"/>
      <c r="J22" s="13">
        <f t="shared" si="2"/>
        <v>42450</v>
      </c>
      <c r="K22" s="13"/>
      <c r="L22" s="13"/>
      <c r="M22" s="13"/>
      <c r="N22" s="13">
        <f t="shared" si="3"/>
        <v>42481</v>
      </c>
      <c r="O22" s="13"/>
      <c r="P22" s="13"/>
      <c r="Q22" s="13"/>
      <c r="R22" s="13">
        <f t="shared" si="4"/>
        <v>42511</v>
      </c>
      <c r="S22" s="13"/>
      <c r="T22" s="13"/>
      <c r="U22" s="13"/>
      <c r="V22" s="13">
        <f t="shared" si="5"/>
        <v>42542</v>
      </c>
      <c r="W22" s="13"/>
      <c r="X22" s="13"/>
      <c r="Y22" s="13"/>
      <c r="Z22" s="13">
        <f t="shared" si="6"/>
        <v>42572</v>
      </c>
      <c r="AA22" s="13"/>
      <c r="AB22" s="13"/>
      <c r="AC22" s="13"/>
      <c r="AD22" s="13">
        <f t="shared" si="7"/>
        <v>42603</v>
      </c>
      <c r="AE22" s="13"/>
      <c r="AF22" s="13"/>
      <c r="AG22" s="13"/>
      <c r="AH22" s="13">
        <f t="shared" si="8"/>
        <v>42634</v>
      </c>
      <c r="AI22" s="13"/>
      <c r="AJ22" s="13"/>
      <c r="AK22" s="13"/>
      <c r="AL22" s="13">
        <f t="shared" si="9"/>
        <v>42664</v>
      </c>
      <c r="AM22" s="13"/>
      <c r="AN22" s="13"/>
      <c r="AO22" s="13"/>
      <c r="AP22" s="13">
        <f t="shared" si="10"/>
        <v>42695</v>
      </c>
      <c r="AQ22" s="13"/>
      <c r="AR22" s="13"/>
      <c r="AS22" s="13"/>
      <c r="AT22" s="13">
        <f t="shared" si="11"/>
        <v>42725</v>
      </c>
      <c r="AU22" s="14"/>
      <c r="AV22" s="14"/>
      <c r="AW22" s="15"/>
    </row>
    <row r="23" spans="1:49">
      <c r="A23" s="11"/>
      <c r="B23" s="12">
        <f t="shared" si="0"/>
        <v>42391</v>
      </c>
      <c r="C23" s="12"/>
      <c r="D23" s="12"/>
      <c r="E23" s="12"/>
      <c r="F23" s="12">
        <f t="shared" si="1"/>
        <v>42422</v>
      </c>
      <c r="G23" s="13"/>
      <c r="H23" s="13"/>
      <c r="I23" s="13"/>
      <c r="J23" s="13">
        <f t="shared" si="2"/>
        <v>42451</v>
      </c>
      <c r="K23" s="13"/>
      <c r="L23" s="13"/>
      <c r="M23" s="13"/>
      <c r="N23" s="13">
        <f t="shared" si="3"/>
        <v>42482</v>
      </c>
      <c r="O23" s="13"/>
      <c r="P23" s="13"/>
      <c r="Q23" s="13"/>
      <c r="R23" s="13">
        <f t="shared" si="4"/>
        <v>42512</v>
      </c>
      <c r="S23" s="13"/>
      <c r="T23" s="13"/>
      <c r="U23" s="13"/>
      <c r="V23" s="13">
        <f t="shared" si="5"/>
        <v>42543</v>
      </c>
      <c r="W23" s="13"/>
      <c r="X23" s="13"/>
      <c r="Y23" s="13"/>
      <c r="Z23" s="13">
        <f t="shared" si="6"/>
        <v>42573</v>
      </c>
      <c r="AA23" s="13"/>
      <c r="AB23" s="13"/>
      <c r="AC23" s="13"/>
      <c r="AD23" s="13">
        <f t="shared" si="7"/>
        <v>42604</v>
      </c>
      <c r="AE23" s="13"/>
      <c r="AF23" s="13"/>
      <c r="AG23" s="13"/>
      <c r="AH23" s="13">
        <f t="shared" si="8"/>
        <v>42635</v>
      </c>
      <c r="AI23" s="13"/>
      <c r="AJ23" s="13"/>
      <c r="AK23" s="13"/>
      <c r="AL23" s="13">
        <f t="shared" si="9"/>
        <v>42665</v>
      </c>
      <c r="AM23" s="13"/>
      <c r="AN23" s="13"/>
      <c r="AO23" s="13"/>
      <c r="AP23" s="13">
        <f t="shared" si="10"/>
        <v>42696</v>
      </c>
      <c r="AQ23" s="13"/>
      <c r="AR23" s="13"/>
      <c r="AS23" s="13"/>
      <c r="AT23" s="13">
        <f t="shared" si="11"/>
        <v>42726</v>
      </c>
      <c r="AU23" s="14"/>
      <c r="AV23" s="14"/>
      <c r="AW23" s="15"/>
    </row>
    <row r="24" spans="1:49">
      <c r="A24" s="11"/>
      <c r="B24" s="12">
        <f t="shared" si="0"/>
        <v>42392</v>
      </c>
      <c r="C24" s="12"/>
      <c r="D24" s="12"/>
      <c r="E24" s="12"/>
      <c r="F24" s="12">
        <f t="shared" si="1"/>
        <v>42423</v>
      </c>
      <c r="G24" s="13"/>
      <c r="H24" s="13"/>
      <c r="I24" s="13"/>
      <c r="J24" s="13">
        <f t="shared" si="2"/>
        <v>42452</v>
      </c>
      <c r="K24" s="13"/>
      <c r="L24" s="13"/>
      <c r="M24" s="13"/>
      <c r="N24" s="13">
        <f t="shared" si="3"/>
        <v>42483</v>
      </c>
      <c r="O24" s="13"/>
      <c r="P24" s="13"/>
      <c r="Q24" s="13"/>
      <c r="R24" s="13">
        <f t="shared" si="4"/>
        <v>42513</v>
      </c>
      <c r="S24" s="13"/>
      <c r="T24" s="13"/>
      <c r="U24" s="13"/>
      <c r="V24" s="13">
        <f t="shared" si="5"/>
        <v>42544</v>
      </c>
      <c r="W24" s="13"/>
      <c r="X24" s="13"/>
      <c r="Y24" s="13"/>
      <c r="Z24" s="13">
        <f t="shared" si="6"/>
        <v>42574</v>
      </c>
      <c r="AA24" s="13"/>
      <c r="AB24" s="13"/>
      <c r="AC24" s="13"/>
      <c r="AD24" s="13">
        <f t="shared" si="7"/>
        <v>42605</v>
      </c>
      <c r="AE24" s="13"/>
      <c r="AF24" s="13"/>
      <c r="AG24" s="13"/>
      <c r="AH24" s="13">
        <f t="shared" si="8"/>
        <v>42636</v>
      </c>
      <c r="AI24" s="13"/>
      <c r="AJ24" s="13"/>
      <c r="AK24" s="13"/>
      <c r="AL24" s="13">
        <f t="shared" si="9"/>
        <v>42666</v>
      </c>
      <c r="AM24" s="13"/>
      <c r="AN24" s="13"/>
      <c r="AO24" s="13"/>
      <c r="AP24" s="13">
        <f t="shared" si="10"/>
        <v>42697</v>
      </c>
      <c r="AQ24" s="13"/>
      <c r="AR24" s="13"/>
      <c r="AS24" s="13"/>
      <c r="AT24" s="13">
        <f t="shared" si="11"/>
        <v>42727</v>
      </c>
      <c r="AU24" s="14"/>
      <c r="AV24" s="14"/>
      <c r="AW24" s="15"/>
    </row>
    <row r="25" spans="1:49">
      <c r="A25" s="11"/>
      <c r="B25" s="12">
        <f t="shared" si="0"/>
        <v>42393</v>
      </c>
      <c r="C25" s="12"/>
      <c r="D25" s="12"/>
      <c r="E25" s="12"/>
      <c r="F25" s="12">
        <f t="shared" si="1"/>
        <v>42424</v>
      </c>
      <c r="G25" s="13"/>
      <c r="H25" s="13"/>
      <c r="I25" s="13"/>
      <c r="J25" s="13">
        <f t="shared" si="2"/>
        <v>42453</v>
      </c>
      <c r="K25" s="13"/>
      <c r="L25" s="13"/>
      <c r="M25" s="13"/>
      <c r="N25" s="13">
        <f t="shared" si="3"/>
        <v>42484</v>
      </c>
      <c r="O25" s="13"/>
      <c r="P25" s="13"/>
      <c r="Q25" s="13"/>
      <c r="R25" s="13">
        <f t="shared" si="4"/>
        <v>42514</v>
      </c>
      <c r="S25" s="13"/>
      <c r="T25" s="13"/>
      <c r="U25" s="13"/>
      <c r="V25" s="13">
        <f t="shared" si="5"/>
        <v>42545</v>
      </c>
      <c r="W25" s="13"/>
      <c r="X25" s="13"/>
      <c r="Y25" s="13"/>
      <c r="Z25" s="13">
        <f t="shared" si="6"/>
        <v>42575</v>
      </c>
      <c r="AA25" s="13"/>
      <c r="AB25" s="13"/>
      <c r="AC25" s="13"/>
      <c r="AD25" s="13">
        <f t="shared" si="7"/>
        <v>42606</v>
      </c>
      <c r="AE25" s="13"/>
      <c r="AF25" s="13"/>
      <c r="AG25" s="13"/>
      <c r="AH25" s="13">
        <f t="shared" si="8"/>
        <v>42637</v>
      </c>
      <c r="AI25" s="13"/>
      <c r="AJ25" s="13"/>
      <c r="AK25" s="13"/>
      <c r="AL25" s="13">
        <f t="shared" si="9"/>
        <v>42667</v>
      </c>
      <c r="AM25" s="13"/>
      <c r="AN25" s="13"/>
      <c r="AO25" s="13"/>
      <c r="AP25" s="13">
        <f t="shared" si="10"/>
        <v>42698</v>
      </c>
      <c r="AQ25" s="13"/>
      <c r="AR25" s="13"/>
      <c r="AS25" s="13"/>
      <c r="AT25" s="13">
        <f t="shared" si="11"/>
        <v>42728</v>
      </c>
      <c r="AU25" s="14"/>
      <c r="AV25" s="14"/>
      <c r="AW25" s="15"/>
    </row>
    <row r="26" spans="1:49">
      <c r="A26" s="11"/>
      <c r="B26" s="12">
        <f t="shared" si="0"/>
        <v>42394</v>
      </c>
      <c r="C26" s="12"/>
      <c r="D26" s="12"/>
      <c r="E26" s="12"/>
      <c r="F26" s="12">
        <f t="shared" si="1"/>
        <v>42425</v>
      </c>
      <c r="G26" s="13"/>
      <c r="H26" s="13"/>
      <c r="I26" s="13"/>
      <c r="J26" s="13">
        <f t="shared" si="2"/>
        <v>42454</v>
      </c>
      <c r="K26" s="13"/>
      <c r="L26" s="13"/>
      <c r="M26" s="13"/>
      <c r="N26" s="13">
        <f t="shared" si="3"/>
        <v>42485</v>
      </c>
      <c r="O26" s="13"/>
      <c r="P26" s="13"/>
      <c r="Q26" s="13"/>
      <c r="R26" s="13">
        <f t="shared" si="4"/>
        <v>42515</v>
      </c>
      <c r="S26" s="13"/>
      <c r="T26" s="13"/>
      <c r="U26" s="13"/>
      <c r="V26" s="13">
        <f t="shared" si="5"/>
        <v>42546</v>
      </c>
      <c r="W26" s="13"/>
      <c r="X26" s="13"/>
      <c r="Y26" s="13"/>
      <c r="Z26" s="13">
        <f t="shared" si="6"/>
        <v>42576</v>
      </c>
      <c r="AA26" s="13"/>
      <c r="AB26" s="13"/>
      <c r="AC26" s="13"/>
      <c r="AD26" s="13">
        <f t="shared" si="7"/>
        <v>42607</v>
      </c>
      <c r="AE26" s="13"/>
      <c r="AF26" s="13"/>
      <c r="AG26" s="13"/>
      <c r="AH26" s="13">
        <f t="shared" si="8"/>
        <v>42638</v>
      </c>
      <c r="AI26" s="13"/>
      <c r="AJ26" s="13"/>
      <c r="AK26" s="13"/>
      <c r="AL26" s="13">
        <f t="shared" si="9"/>
        <v>42668</v>
      </c>
      <c r="AM26" s="13"/>
      <c r="AN26" s="13"/>
      <c r="AO26" s="13"/>
      <c r="AP26" s="13">
        <f t="shared" si="10"/>
        <v>42699</v>
      </c>
      <c r="AQ26" s="13"/>
      <c r="AR26" s="13"/>
      <c r="AS26" s="13"/>
      <c r="AT26" s="13">
        <f t="shared" si="11"/>
        <v>42729</v>
      </c>
      <c r="AU26" s="14"/>
      <c r="AV26" s="14"/>
      <c r="AW26" s="15"/>
    </row>
    <row r="27" spans="1:49">
      <c r="A27" s="11"/>
      <c r="B27" s="12">
        <f t="shared" si="0"/>
        <v>42395</v>
      </c>
      <c r="C27" s="12"/>
      <c r="D27" s="12"/>
      <c r="E27" s="12"/>
      <c r="F27" s="12">
        <f t="shared" si="1"/>
        <v>42426</v>
      </c>
      <c r="G27" s="13"/>
      <c r="H27" s="13"/>
      <c r="I27" s="13"/>
      <c r="J27" s="13">
        <f t="shared" si="2"/>
        <v>42455</v>
      </c>
      <c r="K27" s="13"/>
      <c r="L27" s="13"/>
      <c r="M27" s="13"/>
      <c r="N27" s="13">
        <f t="shared" si="3"/>
        <v>42486</v>
      </c>
      <c r="O27" s="13"/>
      <c r="P27" s="13"/>
      <c r="Q27" s="13"/>
      <c r="R27" s="13">
        <f t="shared" si="4"/>
        <v>42516</v>
      </c>
      <c r="S27" s="13"/>
      <c r="T27" s="13"/>
      <c r="U27" s="13"/>
      <c r="V27" s="13">
        <f t="shared" si="5"/>
        <v>42547</v>
      </c>
      <c r="W27" s="13"/>
      <c r="X27" s="13"/>
      <c r="Y27" s="13"/>
      <c r="Z27" s="13">
        <f t="shared" si="6"/>
        <v>42577</v>
      </c>
      <c r="AA27" s="13"/>
      <c r="AB27" s="13"/>
      <c r="AC27" s="13"/>
      <c r="AD27" s="13">
        <f t="shared" si="7"/>
        <v>42608</v>
      </c>
      <c r="AE27" s="13"/>
      <c r="AF27" s="13"/>
      <c r="AG27" s="13"/>
      <c r="AH27" s="13">
        <f t="shared" si="8"/>
        <v>42639</v>
      </c>
      <c r="AI27" s="13"/>
      <c r="AJ27" s="13"/>
      <c r="AK27" s="13"/>
      <c r="AL27" s="13">
        <f t="shared" si="9"/>
        <v>42669</v>
      </c>
      <c r="AM27" s="13"/>
      <c r="AN27" s="13"/>
      <c r="AO27" s="13"/>
      <c r="AP27" s="13">
        <f t="shared" si="10"/>
        <v>42700</v>
      </c>
      <c r="AQ27" s="13"/>
      <c r="AR27" s="13"/>
      <c r="AS27" s="13"/>
      <c r="AT27" s="13">
        <f t="shared" si="11"/>
        <v>42730</v>
      </c>
      <c r="AU27" s="14"/>
      <c r="AV27" s="14"/>
      <c r="AW27" s="15"/>
    </row>
    <row r="28" spans="1:49">
      <c r="A28" s="11"/>
      <c r="B28" s="12">
        <f t="shared" si="0"/>
        <v>42396</v>
      </c>
      <c r="C28" s="12"/>
      <c r="D28" s="12"/>
      <c r="E28" s="12"/>
      <c r="F28" s="12">
        <f t="shared" si="1"/>
        <v>42427</v>
      </c>
      <c r="G28" s="13"/>
      <c r="H28" s="13"/>
      <c r="I28" s="13"/>
      <c r="J28" s="13">
        <f t="shared" si="2"/>
        <v>42456</v>
      </c>
      <c r="K28" s="13"/>
      <c r="L28" s="13"/>
      <c r="M28" s="13"/>
      <c r="N28" s="13">
        <f t="shared" si="3"/>
        <v>42487</v>
      </c>
      <c r="O28" s="13"/>
      <c r="P28" s="13"/>
      <c r="Q28" s="13"/>
      <c r="R28" s="13">
        <f t="shared" si="4"/>
        <v>42517</v>
      </c>
      <c r="S28" s="13"/>
      <c r="T28" s="13"/>
      <c r="U28" s="13"/>
      <c r="V28" s="13">
        <f t="shared" si="5"/>
        <v>42548</v>
      </c>
      <c r="W28" s="13"/>
      <c r="X28" s="13"/>
      <c r="Y28" s="13"/>
      <c r="Z28" s="13">
        <f t="shared" si="6"/>
        <v>42578</v>
      </c>
      <c r="AA28" s="13"/>
      <c r="AB28" s="13"/>
      <c r="AC28" s="13"/>
      <c r="AD28" s="13">
        <f t="shared" si="7"/>
        <v>42609</v>
      </c>
      <c r="AE28" s="13"/>
      <c r="AF28" s="13"/>
      <c r="AG28" s="13"/>
      <c r="AH28" s="13">
        <f t="shared" si="8"/>
        <v>42640</v>
      </c>
      <c r="AI28" s="13"/>
      <c r="AJ28" s="13"/>
      <c r="AK28" s="13"/>
      <c r="AL28" s="13">
        <f t="shared" si="9"/>
        <v>42670</v>
      </c>
      <c r="AM28" s="13"/>
      <c r="AN28" s="13"/>
      <c r="AO28" s="13"/>
      <c r="AP28" s="13">
        <f t="shared" si="10"/>
        <v>42701</v>
      </c>
      <c r="AQ28" s="13"/>
      <c r="AR28" s="13"/>
      <c r="AS28" s="13"/>
      <c r="AT28" s="13">
        <f t="shared" si="11"/>
        <v>42731</v>
      </c>
      <c r="AU28" s="14"/>
      <c r="AV28" s="14"/>
      <c r="AW28" s="15"/>
    </row>
    <row r="29" spans="1:49">
      <c r="A29" s="11"/>
      <c r="B29" s="12">
        <f t="shared" si="0"/>
        <v>42397</v>
      </c>
      <c r="C29" s="12"/>
      <c r="D29" s="12"/>
      <c r="E29" s="12"/>
      <c r="F29" s="12">
        <f t="shared" si="1"/>
        <v>42428</v>
      </c>
      <c r="G29" s="13"/>
      <c r="H29" s="13"/>
      <c r="I29" s="13"/>
      <c r="J29" s="13">
        <f t="shared" si="2"/>
        <v>42457</v>
      </c>
      <c r="K29" s="13"/>
      <c r="L29" s="13"/>
      <c r="M29" s="13"/>
      <c r="N29" s="13">
        <f t="shared" si="3"/>
        <v>42488</v>
      </c>
      <c r="O29" s="13"/>
      <c r="P29" s="13"/>
      <c r="Q29" s="13"/>
      <c r="R29" s="13">
        <f t="shared" si="4"/>
        <v>42518</v>
      </c>
      <c r="S29" s="13"/>
      <c r="T29" s="13"/>
      <c r="U29" s="13"/>
      <c r="V29" s="13">
        <f t="shared" si="5"/>
        <v>42549</v>
      </c>
      <c r="W29" s="13"/>
      <c r="X29" s="13"/>
      <c r="Y29" s="13"/>
      <c r="Z29" s="13">
        <f t="shared" si="6"/>
        <v>42579</v>
      </c>
      <c r="AA29" s="13"/>
      <c r="AB29" s="13"/>
      <c r="AC29" s="13"/>
      <c r="AD29" s="13">
        <f t="shared" si="7"/>
        <v>42610</v>
      </c>
      <c r="AE29" s="13"/>
      <c r="AF29" s="13"/>
      <c r="AG29" s="13"/>
      <c r="AH29" s="13">
        <f t="shared" si="8"/>
        <v>42641</v>
      </c>
      <c r="AI29" s="13"/>
      <c r="AJ29" s="13"/>
      <c r="AK29" s="13"/>
      <c r="AL29" s="13">
        <f t="shared" si="9"/>
        <v>42671</v>
      </c>
      <c r="AM29" s="13"/>
      <c r="AN29" s="13"/>
      <c r="AO29" s="13"/>
      <c r="AP29" s="13">
        <f t="shared" si="10"/>
        <v>42702</v>
      </c>
      <c r="AQ29" s="13"/>
      <c r="AR29" s="13"/>
      <c r="AS29" s="13"/>
      <c r="AT29" s="13">
        <f t="shared" si="11"/>
        <v>42732</v>
      </c>
      <c r="AU29" s="14"/>
      <c r="AV29" s="14"/>
      <c r="AW29" s="15"/>
    </row>
    <row r="30" spans="1:49">
      <c r="A30" s="11"/>
      <c r="B30" s="12">
        <f t="shared" si="0"/>
        <v>42398</v>
      </c>
      <c r="C30" s="12"/>
      <c r="D30" s="12"/>
      <c r="E30" s="12"/>
      <c r="F30" s="12">
        <f>IF(MONTH(DATE($A$1,COLUMN()-4,ROW()-1))=2,DATE($A$1,COLUMN()-4,ROW()-1),"")</f>
        <v>42429</v>
      </c>
      <c r="G30" s="13"/>
      <c r="H30" s="13"/>
      <c r="I30" s="13"/>
      <c r="J30" s="13">
        <f t="shared" si="2"/>
        <v>42458</v>
      </c>
      <c r="K30" s="13"/>
      <c r="L30" s="13"/>
      <c r="M30" s="13"/>
      <c r="N30" s="13">
        <f t="shared" si="3"/>
        <v>42489</v>
      </c>
      <c r="O30" s="13"/>
      <c r="P30" s="13"/>
      <c r="Q30" s="13"/>
      <c r="R30" s="13">
        <f t="shared" si="4"/>
        <v>42519</v>
      </c>
      <c r="S30" s="13"/>
      <c r="T30" s="13"/>
      <c r="U30" s="13"/>
      <c r="V30" s="13">
        <f t="shared" si="5"/>
        <v>42550</v>
      </c>
      <c r="W30" s="13"/>
      <c r="X30" s="13"/>
      <c r="Y30" s="13"/>
      <c r="Z30" s="13">
        <f t="shared" si="6"/>
        <v>42580</v>
      </c>
      <c r="AA30" s="13"/>
      <c r="AB30" s="13"/>
      <c r="AC30" s="13"/>
      <c r="AD30" s="13">
        <f t="shared" si="7"/>
        <v>42611</v>
      </c>
      <c r="AE30" s="13"/>
      <c r="AF30" s="13"/>
      <c r="AG30" s="13"/>
      <c r="AH30" s="13">
        <f t="shared" si="8"/>
        <v>42642</v>
      </c>
      <c r="AI30" s="13"/>
      <c r="AJ30" s="13"/>
      <c r="AK30" s="13"/>
      <c r="AL30" s="13">
        <f t="shared" si="9"/>
        <v>42672</v>
      </c>
      <c r="AM30" s="13"/>
      <c r="AN30" s="13"/>
      <c r="AO30" s="13"/>
      <c r="AP30" s="13">
        <f t="shared" si="10"/>
        <v>42703</v>
      </c>
      <c r="AQ30" s="13"/>
      <c r="AR30" s="13"/>
      <c r="AS30" s="13"/>
      <c r="AT30" s="13">
        <f t="shared" si="11"/>
        <v>42733</v>
      </c>
      <c r="AU30" s="14"/>
      <c r="AV30" s="14"/>
      <c r="AW30" s="15"/>
    </row>
    <row r="31" spans="1:49">
      <c r="A31" s="11"/>
      <c r="B31" s="12">
        <f t="shared" si="0"/>
        <v>42399</v>
      </c>
      <c r="C31" s="12"/>
      <c r="D31" s="12"/>
      <c r="E31" s="12"/>
      <c r="F31" s="12"/>
      <c r="G31" s="12"/>
      <c r="H31" s="12"/>
      <c r="I31" s="12"/>
      <c r="J31" s="13">
        <f t="shared" si="2"/>
        <v>42459</v>
      </c>
      <c r="K31" s="13"/>
      <c r="L31" s="13"/>
      <c r="M31" s="13"/>
      <c r="N31" s="13">
        <f t="shared" si="3"/>
        <v>42490</v>
      </c>
      <c r="O31" s="13"/>
      <c r="P31" s="13"/>
      <c r="Q31" s="13"/>
      <c r="R31" s="13">
        <f t="shared" si="4"/>
        <v>42520</v>
      </c>
      <c r="S31" s="13"/>
      <c r="T31" s="13"/>
      <c r="U31" s="13"/>
      <c r="V31" s="13">
        <f t="shared" si="5"/>
        <v>42551</v>
      </c>
      <c r="W31" s="13"/>
      <c r="X31" s="13"/>
      <c r="Y31" s="13"/>
      <c r="Z31" s="13">
        <f t="shared" si="6"/>
        <v>42581</v>
      </c>
      <c r="AA31" s="13"/>
      <c r="AB31" s="13"/>
      <c r="AC31" s="13"/>
      <c r="AD31" s="13">
        <f t="shared" si="7"/>
        <v>42612</v>
      </c>
      <c r="AE31" s="13"/>
      <c r="AF31" s="13"/>
      <c r="AG31" s="13"/>
      <c r="AH31" s="13">
        <f t="shared" si="8"/>
        <v>42643</v>
      </c>
      <c r="AI31" s="13"/>
      <c r="AJ31" s="13"/>
      <c r="AK31" s="13"/>
      <c r="AL31" s="13">
        <f t="shared" si="9"/>
        <v>42673</v>
      </c>
      <c r="AM31" s="13"/>
      <c r="AN31" s="13"/>
      <c r="AO31" s="13"/>
      <c r="AP31" s="13">
        <f t="shared" si="10"/>
        <v>42704</v>
      </c>
      <c r="AQ31" s="13"/>
      <c r="AR31" s="13"/>
      <c r="AS31" s="13"/>
      <c r="AT31" s="13">
        <f t="shared" si="11"/>
        <v>42734</v>
      </c>
      <c r="AU31" s="14"/>
      <c r="AV31" s="14"/>
      <c r="AW31" s="15"/>
    </row>
    <row r="32" spans="1:49" ht="15.75" thickBot="1">
      <c r="A32" s="16"/>
      <c r="B32" s="17">
        <f t="shared" si="0"/>
        <v>42400</v>
      </c>
      <c r="C32" s="17"/>
      <c r="D32" s="17"/>
      <c r="E32" s="17"/>
      <c r="F32" s="17"/>
      <c r="G32" s="17"/>
      <c r="H32" s="17"/>
      <c r="I32" s="17"/>
      <c r="J32" s="18">
        <f t="shared" si="2"/>
        <v>42460</v>
      </c>
      <c r="K32" s="18"/>
      <c r="L32" s="18"/>
      <c r="M32" s="18"/>
      <c r="N32" s="17"/>
      <c r="O32" s="17"/>
      <c r="P32" s="17"/>
      <c r="Q32" s="17"/>
      <c r="R32" s="18">
        <f t="shared" si="4"/>
        <v>42521</v>
      </c>
      <c r="S32" s="18"/>
      <c r="T32" s="18"/>
      <c r="U32" s="18"/>
      <c r="V32" s="17"/>
      <c r="W32" s="17"/>
      <c r="X32" s="17"/>
      <c r="Y32" s="17"/>
      <c r="Z32" s="18">
        <f t="shared" si="6"/>
        <v>42582</v>
      </c>
      <c r="AA32" s="18"/>
      <c r="AB32" s="18"/>
      <c r="AC32" s="18"/>
      <c r="AD32" s="18">
        <f t="shared" si="7"/>
        <v>42613</v>
      </c>
      <c r="AE32" s="18"/>
      <c r="AF32" s="18"/>
      <c r="AG32" s="18"/>
      <c r="AH32" s="17"/>
      <c r="AI32" s="17"/>
      <c r="AJ32" s="17"/>
      <c r="AK32" s="17"/>
      <c r="AL32" s="18">
        <f t="shared" si="9"/>
        <v>42674</v>
      </c>
      <c r="AM32" s="18"/>
      <c r="AN32" s="18"/>
      <c r="AO32" s="18"/>
      <c r="AP32" s="17"/>
      <c r="AQ32" s="17"/>
      <c r="AR32" s="17"/>
      <c r="AS32" s="17"/>
      <c r="AT32" s="18">
        <f t="shared" si="11"/>
        <v>42735</v>
      </c>
      <c r="AU32" s="19"/>
      <c r="AV32" s="19"/>
      <c r="AW32" s="20"/>
    </row>
    <row r="35" spans="2:6">
      <c r="E35" t="s">
        <v>25</v>
      </c>
    </row>
    <row r="37" spans="2:6">
      <c r="B37" t="s">
        <v>28</v>
      </c>
      <c r="F37" t="s">
        <v>26</v>
      </c>
    </row>
  </sheetData>
  <conditionalFormatting sqref="B2:B32 F2:F32 J2:J32 N2:N31 R2:R32 V2:V31 Z2:Z32 AD2:AD32 AH2:AH31 AL2:AL32 AP2:AP31 AT2:AT33 AT37:AT3232 AS34:AS36">
    <cfRule type="expression" dxfId="1" priority="1" stopIfTrue="1">
      <formula>AND(WEEKDAY(B2,2)&gt;5,B2&lt;&gt;"")</formula>
    </cfRule>
    <cfRule type="expression" dxfId="0" priority="4" stopIfTrue="1">
      <formula>AND(COUNTIF(Feries,B2)&gt;0,B2&lt;&gt;"")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Paramètres</vt:lpstr>
      <vt:lpstr>Calendrier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</dc:creator>
  <cp:lastModifiedBy>Ced</cp:lastModifiedBy>
  <cp:lastPrinted>2016-09-07T15:52:40Z</cp:lastPrinted>
  <dcterms:created xsi:type="dcterms:W3CDTF">2016-09-03T09:05:05Z</dcterms:created>
  <dcterms:modified xsi:type="dcterms:W3CDTF">2016-09-25T16:15:41Z</dcterms:modified>
</cp:coreProperties>
</file>