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ranck\Documents\cassip.fr\Domaines et villages\"/>
    </mc:Choice>
  </mc:AlternateContent>
  <bookViews>
    <workbookView xWindow="120" yWindow="75" windowWidth="17400" windowHeight="7995"/>
  </bookViews>
  <sheets>
    <sheet name="BC" sheetId="4" r:id="rId1"/>
    <sheet name="Feuil2" sheetId="2" r:id="rId2"/>
    <sheet name="Feuil3" sheetId="3" r:id="rId3"/>
  </sheets>
  <definedNames>
    <definedName name="_xlnm.Print_Area" localSheetId="0">BC!$A$1:$S$138</definedName>
  </definedNames>
  <calcPr calcId="152511" iterateDelta="1E-4"/>
</workbook>
</file>

<file path=xl/calcChain.xml><?xml version="1.0" encoding="utf-8"?>
<calcChain xmlns="http://schemas.openxmlformats.org/spreadsheetml/2006/main">
  <c r="S74" i="4" l="1"/>
  <c r="S75" i="4"/>
  <c r="S76" i="4"/>
  <c r="S77" i="4"/>
  <c r="S78" i="4"/>
  <c r="S79" i="4"/>
  <c r="S80" i="4"/>
  <c r="S81" i="4"/>
  <c r="S82" i="4"/>
  <c r="S84" i="4"/>
  <c r="S85" i="4"/>
  <c r="S86" i="4"/>
  <c r="S87" i="4"/>
  <c r="S89" i="4"/>
  <c r="S90" i="4"/>
  <c r="S91" i="4"/>
  <c r="S92" i="4"/>
  <c r="S93" i="4"/>
  <c r="S94" i="4"/>
  <c r="S95" i="4"/>
  <c r="S96" i="4"/>
  <c r="S97" i="4"/>
  <c r="S99" i="4"/>
  <c r="S100" i="4"/>
  <c r="S101" i="4"/>
  <c r="S102" i="4"/>
  <c r="S103" i="4"/>
  <c r="S104" i="4"/>
  <c r="S105" i="4"/>
  <c r="S106" i="4"/>
  <c r="S107" i="4"/>
  <c r="S109" i="4"/>
  <c r="S110" i="4"/>
  <c r="S111" i="4"/>
  <c r="S112" i="4"/>
  <c r="S113" i="4"/>
  <c r="S114" i="4"/>
  <c r="S115" i="4"/>
  <c r="S116" i="4"/>
  <c r="S117" i="4"/>
  <c r="S118" i="4"/>
  <c r="S120" i="4"/>
  <c r="S121" i="4"/>
  <c r="I74" i="4"/>
  <c r="I75" i="4"/>
  <c r="I76" i="4"/>
  <c r="I77" i="4"/>
  <c r="I78" i="4"/>
  <c r="I79" i="4"/>
  <c r="I80" i="4"/>
  <c r="I81" i="4"/>
  <c r="I82" i="4"/>
  <c r="I83" i="4"/>
  <c r="I84" i="4"/>
  <c r="I85" i="4"/>
  <c r="I86" i="4"/>
  <c r="I87" i="4"/>
  <c r="I88" i="4"/>
  <c r="I89" i="4"/>
  <c r="I90" i="4"/>
  <c r="I91" i="4"/>
  <c r="I92" i="4"/>
  <c r="I93" i="4"/>
  <c r="I94" i="4"/>
  <c r="I95" i="4"/>
  <c r="I96" i="4"/>
  <c r="I97" i="4"/>
  <c r="I98" i="4"/>
  <c r="I99" i="4"/>
  <c r="I100" i="4"/>
  <c r="I101" i="4"/>
  <c r="I102" i="4"/>
  <c r="I103" i="4"/>
  <c r="I104" i="4"/>
  <c r="I105" i="4"/>
  <c r="I106" i="4"/>
  <c r="I107" i="4"/>
  <c r="I108" i="4"/>
  <c r="I109" i="4"/>
  <c r="I110" i="4"/>
  <c r="I111" i="4"/>
  <c r="I112" i="4"/>
  <c r="I113" i="4"/>
  <c r="I114" i="4"/>
  <c r="I115" i="4"/>
  <c r="I117" i="4"/>
  <c r="I118" i="4"/>
  <c r="I119" i="4"/>
  <c r="I120" i="4"/>
  <c r="I121" i="4"/>
  <c r="I122" i="4"/>
  <c r="I123" i="4"/>
  <c r="I124" i="4"/>
  <c r="I125" i="4"/>
  <c r="I126" i="4"/>
  <c r="I127" i="4"/>
  <c r="I128" i="4"/>
  <c r="I129" i="4"/>
  <c r="I130" i="4"/>
  <c r="I131" i="4"/>
  <c r="I132" i="4"/>
  <c r="I133" i="4"/>
  <c r="I134" i="4"/>
  <c r="I135" i="4"/>
  <c r="I137" i="4"/>
  <c r="I138" i="4"/>
  <c r="S6" i="4"/>
  <c r="S7" i="4"/>
  <c r="S9" i="4"/>
  <c r="S10" i="4"/>
  <c r="S11" i="4"/>
  <c r="S12" i="4"/>
  <c r="S13" i="4"/>
  <c r="S14" i="4"/>
  <c r="S15" i="4"/>
  <c r="S16" i="4"/>
  <c r="S18" i="4"/>
  <c r="S19" i="4"/>
  <c r="S20" i="4"/>
  <c r="S21" i="4"/>
  <c r="S22" i="4"/>
  <c r="S23" i="4"/>
  <c r="S24" i="4"/>
  <c r="S26" i="4"/>
  <c r="S27" i="4"/>
  <c r="S28" i="4"/>
  <c r="S30" i="4"/>
  <c r="S31" i="4"/>
  <c r="S32" i="4"/>
  <c r="S34" i="4"/>
  <c r="S35" i="4"/>
  <c r="S36" i="4"/>
  <c r="S37" i="4"/>
  <c r="S38" i="4"/>
  <c r="S39" i="4"/>
  <c r="S40" i="4"/>
  <c r="S41" i="4"/>
  <c r="S42" i="4"/>
  <c r="S43" i="4"/>
  <c r="S44" i="4"/>
  <c r="S45" i="4"/>
  <c r="S46" i="4"/>
  <c r="S47" i="4"/>
  <c r="S48" i="4"/>
  <c r="S49" i="4"/>
  <c r="S51" i="4"/>
  <c r="S52" i="4"/>
  <c r="S53" i="4"/>
  <c r="S54" i="4"/>
  <c r="S56" i="4"/>
  <c r="S57" i="4"/>
  <c r="S59" i="4"/>
  <c r="S60" i="4"/>
  <c r="S61" i="4"/>
  <c r="S62" i="4"/>
  <c r="S63" i="4"/>
  <c r="S64" i="4"/>
  <c r="S65" i="4"/>
  <c r="S67" i="4"/>
  <c r="S68" i="4"/>
  <c r="S69" i="4"/>
  <c r="S70" i="4"/>
  <c r="I7" i="4"/>
  <c r="I8" i="4"/>
  <c r="I10" i="4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25" i="4"/>
  <c r="I26" i="4"/>
  <c r="I27" i="4"/>
  <c r="I28" i="4"/>
  <c r="I29" i="4"/>
  <c r="I30" i="4"/>
  <c r="I31" i="4"/>
  <c r="I32" i="4"/>
  <c r="I33" i="4"/>
  <c r="I34" i="4"/>
  <c r="I35" i="4"/>
  <c r="I36" i="4"/>
  <c r="I37" i="4"/>
  <c r="I38" i="4"/>
  <c r="I39" i="4"/>
  <c r="I40" i="4"/>
  <c r="I41" i="4"/>
  <c r="I42" i="4"/>
  <c r="I43" i="4"/>
  <c r="I44" i="4"/>
  <c r="I45" i="4"/>
  <c r="I46" i="4"/>
  <c r="I47" i="4"/>
  <c r="I48" i="4"/>
  <c r="I49" i="4"/>
  <c r="I50" i="4"/>
  <c r="I51" i="4"/>
  <c r="I53" i="4"/>
  <c r="I54" i="4"/>
  <c r="I55" i="4"/>
  <c r="I56" i="4"/>
  <c r="I58" i="4"/>
  <c r="I59" i="4"/>
  <c r="I60" i="4"/>
  <c r="I61" i="4"/>
  <c r="I62" i="4"/>
  <c r="I63" i="4"/>
  <c r="I64" i="4"/>
  <c r="I65" i="4"/>
  <c r="I66" i="4"/>
  <c r="I68" i="4"/>
  <c r="I69" i="4"/>
  <c r="I70" i="4"/>
  <c r="I71" i="4"/>
  <c r="S123" i="4"/>
</calcChain>
</file>

<file path=xl/sharedStrings.xml><?xml version="1.0" encoding="utf-8"?>
<sst xmlns="http://schemas.openxmlformats.org/spreadsheetml/2006/main" count="545" uniqueCount="275">
  <si>
    <t>COMMANDES GROUPÉES AUTOMNE 2016                                                                                                                                                                                                    BON DE COMMANDE INDIVIDUEL</t>
  </si>
  <si>
    <t>Valable du 12/09/2016 au 16/12/2016</t>
  </si>
  <si>
    <t>APPELLATION</t>
  </si>
  <si>
    <t>MILL.</t>
  </si>
  <si>
    <t>COULEUR</t>
  </si>
  <si>
    <t>PRIX VENTE CAVEAU</t>
  </si>
  <si>
    <t>REMISE EN %</t>
  </si>
  <si>
    <t>PRIX VENTE CE</t>
  </si>
  <si>
    <t>NBRE DE CARTON*</t>
  </si>
  <si>
    <t>TOTAL</t>
  </si>
  <si>
    <t xml:space="preserve">NBRE DE CARTON* </t>
  </si>
  <si>
    <t>MAISON COLIN SEGUIN &amp; BOURGOGNE OFFRE SPÉCIAL</t>
  </si>
  <si>
    <t>BOURG. CHARDONNAY (PRESTIGE)</t>
  </si>
  <si>
    <t>2014-15</t>
  </si>
  <si>
    <t>Blanc</t>
  </si>
  <si>
    <t>CHARDONNAY (VDF)</t>
  </si>
  <si>
    <t>BOURGOGNE PINOT NOIR (PRESTIGE)</t>
  </si>
  <si>
    <t>Rouge</t>
  </si>
  <si>
    <t>PINOT NOIR (VDF)</t>
  </si>
  <si>
    <t>LES NATIVES</t>
  </si>
  <si>
    <t>MAISON COLIN SEGUIN &amp; BOURGOGNE VINS BLANCS</t>
  </si>
  <si>
    <t>IGP CASSAN BIO Carignan</t>
  </si>
  <si>
    <t>CHARDONNAY - Ernest Seguin (VDF)</t>
  </si>
  <si>
    <t xml:space="preserve"> 2014-15</t>
  </si>
  <si>
    <t>SYRAH (VDF)</t>
  </si>
  <si>
    <t>MACON VILLAGE</t>
  </si>
  <si>
    <t xml:space="preserve"> Blanc</t>
  </si>
  <si>
    <t>COMTÉS RHÔDANIENS Blanc - Dom. du Loup</t>
  </si>
  <si>
    <t>BEAUJOLAIS</t>
  </si>
  <si>
    <t>COMTÉS RHÔDANIENS Rosé - Dom. du Loup</t>
  </si>
  <si>
    <t>Rosé</t>
  </si>
  <si>
    <t>COTEAUX BOURGUIGNONS</t>
  </si>
  <si>
    <t>2013-14</t>
  </si>
  <si>
    <t>COMTÉS RHÔDANIENS Rouge - Dom. du Loup</t>
  </si>
  <si>
    <t>MACON CHAINTRÉ</t>
  </si>
  <si>
    <t>2010-12</t>
  </si>
  <si>
    <t>COTEAUX BOURG. Rouge "Le Chant du Loup"</t>
  </si>
  <si>
    <t>MACON IGÉ</t>
  </si>
  <si>
    <t>BOURGOGNE PINOT NOIR "Les Charmes"</t>
  </si>
  <si>
    <t>VIRÉ CLESSÉ</t>
  </si>
  <si>
    <t xml:space="preserve">BOURGOGNE CHARDONNAY "Les Charmes" </t>
  </si>
  <si>
    <t>BOUZERON</t>
  </si>
  <si>
    <t>HERITAGE CAVARE</t>
  </si>
  <si>
    <t xml:space="preserve">BOURG. CHARDONNAY "Cuvée Jean Sans Peur" </t>
  </si>
  <si>
    <t>MUSCAT "Petits Grains" (VDF)</t>
  </si>
  <si>
    <t>POUILLY FUISSÉ</t>
  </si>
  <si>
    <t>SECUNDUS (VDF)</t>
  </si>
  <si>
    <t>MERCUREY</t>
  </si>
  <si>
    <t>RASTEAU</t>
  </si>
  <si>
    <t>MARANGES "Cuvée des Trois Croix"</t>
  </si>
  <si>
    <t>BEAUMES DE VENISE</t>
  </si>
  <si>
    <t xml:space="preserve">RULLY 1er Cru </t>
  </si>
  <si>
    <t>CHÂTEAUNEUF DU PAPE</t>
  </si>
  <si>
    <t>SANTENAY</t>
  </si>
  <si>
    <t xml:space="preserve">COTES DU RHONE Blanc </t>
  </si>
  <si>
    <t>MAISON COLIN SEGUIN &amp; BOURGOGNE VINS ROUGES</t>
  </si>
  <si>
    <t>COTES DU RHONE Rouge</t>
  </si>
  <si>
    <t>2012-13</t>
  </si>
  <si>
    <t>PINOT NOIR Rosé - Ernest Seguin (VDF)</t>
  </si>
  <si>
    <t>CAVE DE TAIN</t>
  </si>
  <si>
    <t>PINOT NOIR - Ernest Seguin (VDF)</t>
  </si>
  <si>
    <t>CROZE HERMITAGE - Empreinte du Rhône</t>
  </si>
  <si>
    <t>2014</t>
  </si>
  <si>
    <t>CLOITRE ST MARTIN</t>
  </si>
  <si>
    <t>SAINT JOSEPH - Empreinte du Rhône</t>
  </si>
  <si>
    <t>SAINT JOSEPH - Sélection Première</t>
  </si>
  <si>
    <t>LES 2 OLIVIERS</t>
  </si>
  <si>
    <t>MORGON</t>
  </si>
  <si>
    <t>2011-14</t>
  </si>
  <si>
    <t>LES 2 OLIVIERS Rosé (VDF)</t>
  </si>
  <si>
    <t>BOURGOGNE LES PIERRES</t>
  </si>
  <si>
    <t>LES 2 OLIVIERS Blanc (VDF)</t>
  </si>
  <si>
    <t xml:space="preserve">JULIÉNAS </t>
  </si>
  <si>
    <t>LES 2 OLIVIERS Rouge (VDF)</t>
  </si>
  <si>
    <t>FLEURIE - Domaine des Grands Rochaux</t>
  </si>
  <si>
    <t>VILLA D'ERG</t>
  </si>
  <si>
    <t>MOULIN A VENT (TRADITION)</t>
  </si>
  <si>
    <t>COTES DU RHONE Blanc - Villa d'Erg</t>
  </si>
  <si>
    <t>BOURGOGNE COULANGES LA VINEUSE</t>
  </si>
  <si>
    <t>VIOGNIER Le Temps des Grives (VDF)</t>
  </si>
  <si>
    <t>BOURGOGNE HAUTES COTES DE NUITS</t>
  </si>
  <si>
    <t>LIRAC Blanc - Villa d'Erg</t>
  </si>
  <si>
    <t>MORGON "Les Charmes"</t>
  </si>
  <si>
    <t xml:space="preserve">SYRAH "Rencontre Sauvage" (VDF) </t>
  </si>
  <si>
    <t>JULIÉNAS "Les Impatientes"</t>
  </si>
  <si>
    <t>COTES DU RHONE Vieilles Vignes - Villa d'Erg</t>
  </si>
  <si>
    <t>MOULIN A VENT "Les Pérelles"</t>
  </si>
  <si>
    <t>VALREAS Côtes du Rhône Village - Villa d'Erg</t>
  </si>
  <si>
    <t>BOURGOGNE PINOT NOIR "Cuvée Jean Sans Peur"</t>
  </si>
  <si>
    <t>COTES DU RHONE Dom. Le Saint Laurent</t>
  </si>
  <si>
    <t>IRANCY (TRADITION)</t>
  </si>
  <si>
    <t>PLAN DE DIEU Cts Rhône Village - Villa d'Erg</t>
  </si>
  <si>
    <t>MERCUREY (TRADITION)</t>
  </si>
  <si>
    <t>CAIRANNE Cts du Rhône Village - Villa d'Erg</t>
  </si>
  <si>
    <t>BOURGOGNE HAUTES COTES DE BEAUNE</t>
  </si>
  <si>
    <t>LIRAC Cts du Rhône Village Rouge - Villa d'Erg</t>
  </si>
  <si>
    <t>SAINT AUBIN</t>
  </si>
  <si>
    <t>2012-14</t>
  </si>
  <si>
    <t>VINSOBRES - Villa d'Erg</t>
  </si>
  <si>
    <t>MERCUREY "L'Audacieux"</t>
  </si>
  <si>
    <t>RASTEAU - Villa d'Erg</t>
  </si>
  <si>
    <t>FIXIN</t>
  </si>
  <si>
    <t>BEAUMES DE VENISE - Villa d'Erg</t>
  </si>
  <si>
    <t>MARANGES 1er Cru "La Fussière"</t>
  </si>
  <si>
    <t>VACQUEYRAS - Villa d'Erg</t>
  </si>
  <si>
    <t>SAINT AUBIN 1er Cru</t>
  </si>
  <si>
    <t>SAINT JOSEPH - Grand Solitaire</t>
  </si>
  <si>
    <t>SANTENAY 1er Cru "Maladière"</t>
  </si>
  <si>
    <t>GIGONDAS - Villa d'Erg</t>
  </si>
  <si>
    <t>MEURSAULT 1er Cru</t>
  </si>
  <si>
    <t>CHÂTEAU SAINT BENEZET</t>
  </si>
  <si>
    <r>
      <t xml:space="preserve">NUITS ST GEORGES Hosp. Nuits </t>
    </r>
    <r>
      <rPr>
        <b/>
        <sz val="16"/>
        <color indexed="10"/>
        <rFont val="Calibri"/>
        <family val="2"/>
      </rPr>
      <t>Par 3 bouteilles</t>
    </r>
  </si>
  <si>
    <t>COSTIERES DE NIMES Blanc</t>
  </si>
  <si>
    <t>FAMILLE BOSSEPLATIERE (VITICULTEUR DEPUIS 1890…)</t>
  </si>
  <si>
    <t>COSTIERES DE NIMES Rouge</t>
  </si>
  <si>
    <t xml:space="preserve">MOULIN A VENT </t>
  </si>
  <si>
    <t>COSTIERES DE NIMES Rosé</t>
  </si>
  <si>
    <t>BROUILLY</t>
  </si>
  <si>
    <t>COSTIERES DE NIMES Rouge Fût</t>
  </si>
  <si>
    <t>DOMAINE PEYREVENT</t>
  </si>
  <si>
    <t>SAINT AMOUR</t>
  </si>
  <si>
    <t>CORBIERES</t>
  </si>
  <si>
    <t>DOMAINE PARIS L'HOSPITALIER VENDANGES MANUELLEES</t>
  </si>
  <si>
    <t>CORBIERES Saint Michel - Fût</t>
  </si>
  <si>
    <t>LANGUEDOC</t>
  </si>
  <si>
    <t>IGP CTX NARBONNE - Bergerie Cassun</t>
  </si>
  <si>
    <t>LANGUEDOC - Domaine Hélène</t>
  </si>
  <si>
    <t>SAINT CHINIAN - Bergerie Cassun</t>
  </si>
  <si>
    <t>2013-15</t>
  </si>
  <si>
    <t>MINERVOIS - Domaine La Santoline</t>
  </si>
  <si>
    <t>FITOU - Bergerie Cassun</t>
  </si>
  <si>
    <t>IGP COTEAUX DE NARBONNE Fût</t>
  </si>
  <si>
    <t>LANGUEDOC TERRASSES DU LARZAC</t>
  </si>
  <si>
    <t>MERCUREY 1er Cru "Clos Montaigus"</t>
  </si>
  <si>
    <t>CHÂTEAU LES VERGNES</t>
  </si>
  <si>
    <t>CHÂTEAU DE LACHASSAGNE</t>
  </si>
  <si>
    <t>BORDEAUX Blanc - Château Les Vergnes</t>
  </si>
  <si>
    <t>BOURGOGNE CHARDONNAY Clos du château</t>
  </si>
  <si>
    <t>BORDEAUX Rosé - Château Les Vergnes</t>
  </si>
  <si>
    <t>BOURGOGNE PINOT NOIR Clos du château</t>
  </si>
  <si>
    <t>BORDEAUX - l'Esprit des Vergnes</t>
  </si>
  <si>
    <t>CREMANT DE BOURGOGNE Blanc Brut</t>
  </si>
  <si>
    <r>
      <t xml:space="preserve">BORDEAUX SUP. - Ch. Les Vergnes Beaulieu </t>
    </r>
    <r>
      <rPr>
        <b/>
        <sz val="16"/>
        <color indexed="10"/>
        <rFont val="Calibri"/>
        <family val="2"/>
      </rPr>
      <t>Caisse bois</t>
    </r>
  </si>
  <si>
    <t>CREMANT DE BOURGOGNE Rosé Brut</t>
  </si>
  <si>
    <t>Prix vente CAVEAU</t>
  </si>
  <si>
    <t>REMISE en %</t>
  </si>
  <si>
    <t>Prix vente CE</t>
  </si>
  <si>
    <t>Nbre de carton*</t>
  </si>
  <si>
    <t>BORDEAUX &amp; SUD-OUEST</t>
  </si>
  <si>
    <t>MICHEL KURTZ &amp; ALSACE</t>
  </si>
  <si>
    <t xml:space="preserve">COLOMBINE DE COLIGNAC (IGP) </t>
  </si>
  <si>
    <t>PINOT NOIR - Michel Kurtz (VDF)</t>
  </si>
  <si>
    <t>BORDEAUX MOELLEUX - Grand Théâtre</t>
  </si>
  <si>
    <t>SYLVANER - Michel Kurtz</t>
  </si>
  <si>
    <t>GRAVES DE VAYRES Blanc - MAC</t>
  </si>
  <si>
    <t>RIESLING "Cuvée Anne" - Michel Kurtz</t>
  </si>
  <si>
    <t>GRAVES DE VAYRES Blanc - Ch. Haut Gayat</t>
  </si>
  <si>
    <t>PINOT GRIS - Michel Kurtz</t>
  </si>
  <si>
    <t>SECRETS DE COLIGNAC (VDF)</t>
  </si>
  <si>
    <t>GEWURZTRAMINER "Cuvée Isabelle"</t>
  </si>
  <si>
    <t>PACHERENC DE VIC BILH - MAC</t>
  </si>
  <si>
    <t>RIESLING Grand Cru "Schoenenbourg"</t>
  </si>
  <si>
    <t>MONBAZILLAC - Domaine de Guillonie</t>
  </si>
  <si>
    <t>PINOT GRIS Grand Cru "Sporen"</t>
  </si>
  <si>
    <t>SAUTERNES - Château Pineau du Rey</t>
  </si>
  <si>
    <t>GEWURZTRAMINER Gd Cru "Steinert"</t>
  </si>
  <si>
    <t>BERGERAC Blanc - Chevalier Grand Claud</t>
  </si>
  <si>
    <r>
      <t xml:space="preserve">PINOT GRIS VENDANGES TARDIVES </t>
    </r>
    <r>
      <rPr>
        <b/>
        <sz val="16"/>
        <color indexed="10"/>
        <rFont val="Calibri"/>
        <family val="2"/>
      </rPr>
      <t>Bout. 50 cl</t>
    </r>
  </si>
  <si>
    <t>BERGERAC Rosé Chevalier Grand Claud</t>
  </si>
  <si>
    <t>AFRIQUE DU SUD</t>
  </si>
  <si>
    <t>BERGERAC Rouge Chevalier Grand Claud</t>
  </si>
  <si>
    <t>WESTERN CAP - Viognier</t>
  </si>
  <si>
    <t>GONZAGUE DE COLIGNAC (VDF)</t>
  </si>
  <si>
    <t>WESTERN CAP - Pinotage</t>
  </si>
  <si>
    <t>SAINTE FOY BORDEAUX "Vitus"</t>
  </si>
  <si>
    <t>2008-14</t>
  </si>
  <si>
    <t>CAP FOUNDERS - Pinot Noir</t>
  </si>
  <si>
    <t>GRAVES DE VAYRES Rouge - MAC</t>
  </si>
  <si>
    <t>CAP FOUNDERS - Shiraz</t>
  </si>
  <si>
    <t>BLAYE COTES BORDEAUX Ch. Monconseil</t>
  </si>
  <si>
    <t>EFFERVESCENTS</t>
  </si>
  <si>
    <t>CAHORS - Château Alvina</t>
  </si>
  <si>
    <t>PÉTILLANT PAMPLEMOUSSE - Les Péti'fruits</t>
  </si>
  <si>
    <t>MADIRAN - MAC</t>
  </si>
  <si>
    <t>PÉTILLANT PECHE - Les Péti'fruits</t>
  </si>
  <si>
    <t>COTES DE BOURG - Château du Castenet</t>
  </si>
  <si>
    <t>PÉTILLANT CERISE - Les Péti'fruits</t>
  </si>
  <si>
    <t>COTES DE BDX CASTILLON - Ch. Mondette</t>
  </si>
  <si>
    <t>REINE DES LYS Blanc</t>
  </si>
  <si>
    <t>GRAVES DE VAYRES - Ch. Haut Gayat</t>
  </si>
  <si>
    <t>REINE DES LYS Rosé</t>
  </si>
  <si>
    <t>CANON FRONSAC - Château Sorbier</t>
  </si>
  <si>
    <t>CRÉMANT DE BOURGOGNE Blanc Brut - Lachassagne</t>
  </si>
  <si>
    <t>MONTAGNE SAINT EMILION - P. Crx Monsognac</t>
  </si>
  <si>
    <t>CRÉMANT DE BOURGOGNE Rosé Brut - Lachassagne</t>
  </si>
  <si>
    <t>BERGERAC Rouge - Brennus</t>
  </si>
  <si>
    <t>CHAMPAGNE Brut - Charles Collin</t>
  </si>
  <si>
    <t>GRAVES - Château Balestey</t>
  </si>
  <si>
    <t>CHAMPAGNE Rosé - Charles Collin</t>
  </si>
  <si>
    <t>HAUT MÉDOC Cuvée Sœurs - Ch. D. Blanche</t>
  </si>
  <si>
    <t>COFFRET DÉCOUVREZ UN PRODUCTEUR</t>
  </si>
  <si>
    <t>BORDEAUX SUP. - Héritage M. Greyssac</t>
  </si>
  <si>
    <r>
      <t>MAGNUM VIOGNIER</t>
    </r>
    <r>
      <rPr>
        <b/>
        <sz val="16"/>
        <rFont val="Calibri"/>
        <family val="2"/>
      </rPr>
      <t xml:space="preserve"> </t>
    </r>
    <r>
      <rPr>
        <b/>
        <sz val="16"/>
        <color indexed="10"/>
        <rFont val="Calibri"/>
        <family val="2"/>
      </rPr>
      <t>Vendu à l'unité</t>
    </r>
  </si>
  <si>
    <t xml:space="preserve">LUSSAC SAINT EMILION - Ch. Landes </t>
  </si>
  <si>
    <t>MAGNUM VICTOR SOREN vendu à l'unité</t>
  </si>
  <si>
    <t>MADIRAN - Domaine Clos Saint Martin</t>
  </si>
  <si>
    <t>AMATEUR 10 bières</t>
  </si>
  <si>
    <t xml:space="preserve">LALANDE DE POMEROL - Ch. Jean Gue </t>
  </si>
  <si>
    <t>EXPERT 10 bières</t>
  </si>
  <si>
    <t xml:space="preserve">LUSSAC ST EMILION - Ch Alberts </t>
  </si>
  <si>
    <t>DÉCOUVERTE AFRIQUE DU SUD 6 bouteilles</t>
  </si>
  <si>
    <t>LALANDE DE POMEROL - P. Croix Monsognac</t>
  </si>
  <si>
    <t>LES NATIVES 6 bouteilles</t>
  </si>
  <si>
    <t>ST GEORGES ST EMILION - Ch. Croix Thomas</t>
  </si>
  <si>
    <t>DÉCOUVERTE BOURGOGNE 6 bouteilles</t>
  </si>
  <si>
    <t xml:space="preserve">SAINT EMILION - Font Destiac </t>
  </si>
  <si>
    <t>DÉCOUVERTE CHÂTEAUX BORDELAIS 6 bouteilles</t>
  </si>
  <si>
    <t>LALANDE DE POMEROL - Ch. Rose Gachet</t>
  </si>
  <si>
    <t>DÉCOUVERTE GRANDS TERROIRS 6 bouteilles</t>
  </si>
  <si>
    <t>SAINT EMILION Grand Cru - Ch. Lapelletrie</t>
  </si>
  <si>
    <t>BIBS ET DIVERS</t>
  </si>
  <si>
    <t>SAINT EMILION Grand Cru - Ch. Moulin Bellegrave</t>
  </si>
  <si>
    <t>BIB 5L IGP COTEAUX DE NARBONNE</t>
  </si>
  <si>
    <t>MEDOC CRU BOURGEOIS - Ch. Ricaudet</t>
  </si>
  <si>
    <t>BIB 5L IGP HAUTERIVE</t>
  </si>
  <si>
    <t>SAINT EMILION Grand Cru - L'Et. De Ch. Valade</t>
  </si>
  <si>
    <t>BIB 5L IGP CASSAN - Patrick Diaz</t>
  </si>
  <si>
    <t>PESSAC LEOGNAN - Arpège Ht Nouchet</t>
  </si>
  <si>
    <t>BIB 5L IGP COTEAUX DU PONT DU GARD</t>
  </si>
  <si>
    <t>SAINT ESTEPHE - Ch. Lilian Ladouys</t>
  </si>
  <si>
    <t>BIB 3L GRAMON ROSE (Vin d'Espagne)</t>
  </si>
  <si>
    <t>POMEROL - Ch. Maillet</t>
  </si>
  <si>
    <t>BIB 10L GRAMON BLANC (Vin d'Espagne)</t>
  </si>
  <si>
    <t>MARGAUX - Ch. Laroque</t>
  </si>
  <si>
    <t>BIB 10L GRAMON ROSE (Vin d'Espagne)</t>
  </si>
  <si>
    <t>LES HERITIERS A.D. &amp; VAL DE LOIRE</t>
  </si>
  <si>
    <t>BIB 10L GRAMON ROUGE (Vin d'Espagne)</t>
  </si>
  <si>
    <t xml:space="preserve">SAUVIGNON "Le Chant du Coq" (VDF) </t>
  </si>
  <si>
    <t>GRAIN DE FOLIE Rouge (Vin d'Espagne)</t>
  </si>
  <si>
    <t xml:space="preserve">MUSCADET - Anne Dexemple </t>
  </si>
  <si>
    <t>GRAIN DE FOLIE Rosé (Vin d'Espagne)</t>
  </si>
  <si>
    <t>SAUMUR - Anne Dexemple</t>
  </si>
  <si>
    <t>ACTIVITÉS OENOTOURISTIQUES</t>
  </si>
  <si>
    <t>TOURAINE SAUVIGNON - Anne Dexemple</t>
  </si>
  <si>
    <t>JOURNÉE BOURGUIGNONNE</t>
  </si>
  <si>
    <t>SAUMUR - Les Héritiers A.D.</t>
  </si>
  <si>
    <t>SCOOT'TOUR 1/2 DAY</t>
  </si>
  <si>
    <t>COTEAUX DU LAYON</t>
  </si>
  <si>
    <t>COUR-CHEVERNY - Domaine de la Démalerie</t>
  </si>
  <si>
    <t>MENETOU SALON - Anne Dexemple</t>
  </si>
  <si>
    <t>POUILLY FUMÉ - A. D. - Cuvée A Guillardel</t>
  </si>
  <si>
    <t>VOS INFORMATIONS</t>
  </si>
  <si>
    <t>REGROUPEUR ET LIVRAISON</t>
  </si>
  <si>
    <t>ROSE D'ANJOU - Anne Dexemple</t>
  </si>
  <si>
    <t>NOM :</t>
  </si>
  <si>
    <t>NOM SOCIETE / REGROUPEUR :</t>
  </si>
  <si>
    <t>CABERNET D'ANJOU - Anne Dexemple</t>
  </si>
  <si>
    <t>CHINON - Domaine Gatillon</t>
  </si>
  <si>
    <t>SERVICE / POSTE :</t>
  </si>
  <si>
    <t>ADRESSE LIVRAISON (si différente adresse regroupeur) :</t>
  </si>
  <si>
    <t>SANCERRE Rouge - Anne Dexemple</t>
  </si>
  <si>
    <t>ANJOU Blanc - Domaine la Guillaumerie</t>
  </si>
  <si>
    <t>ADRESSE MAIL / PORTABLE :</t>
  </si>
  <si>
    <t>COTEAUX DU LAYON - Domaine La Guillaumerie</t>
  </si>
  <si>
    <t>ANJOU VILLAGES Rouge - Domaine la Guillaumerie</t>
  </si>
  <si>
    <t>Pour plus d’information, consultez nos CGV sur notre site.</t>
  </si>
  <si>
    <t>BOURGUEIL - Domaine Nathalie Omasson</t>
  </si>
  <si>
    <t>SAUMUR PUY N. DAME - Domaine Vigne Biche</t>
  </si>
  <si>
    <t>Offre valable en France métropolitaine.</t>
  </si>
  <si>
    <t>SAUMUR CHAMPIGNY - Domaine Seigneurie</t>
  </si>
  <si>
    <t>OUTRE RHIN (VIN D'ALLEMAGNE)</t>
  </si>
  <si>
    <t>RIESLING - Stephan Mulher</t>
  </si>
  <si>
    <t>GEWURZTRAMINER - Stephan Mulher</t>
  </si>
  <si>
    <t>CASIPP</t>
  </si>
  <si>
    <t xml:space="preserve">                      36 RUE DE L'ABBE BREMOND 64000 PAU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</si>
</sst>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* #,##0.00\ &quot;€&quot;_-;\-* #,##0.00\ &quot;€&quot;_-;_-* &quot;-&quot;??\ &quot;€&quot;_-;_-@_-"/>
    <numFmt numFmtId="164" formatCode="_-* #,##0.00\ _€_-;\-* #,##0.00\ _€_-;_-* \-??\ _€_-;_-@_-"/>
    <numFmt numFmtId="165" formatCode="_-* #,##0.00&quot; €&quot;_-;\-* #,##0.00&quot; €&quot;_-;_-* \-??&quot; €&quot;_-;_-@_-"/>
    <numFmt numFmtId="166" formatCode="_-* #,##0.00\ [$€-40C]_-;\-* #,##0.00\ [$€-40C]_-;_-* \-??\ [$€-40C]_-;_-@_-"/>
    <numFmt numFmtId="167" formatCode="_-* #,##0.00\ [$€-40C]_-;\-* #,##0.00\ [$€-40C]_-;_-* &quot;-&quot;??\ [$€-40C]_-;_-@_-"/>
    <numFmt numFmtId="168" formatCode="0#&quot; &quot;##&quot; &quot;##&quot; &quot;##&quot; &quot;##"/>
  </numFmts>
  <fonts count="4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indexed="8"/>
      <name val="Calibri"/>
      <family val="2"/>
    </font>
    <font>
      <sz val="11"/>
      <color indexed="8"/>
      <name val="Calibri"/>
      <family val="2"/>
    </font>
    <font>
      <sz val="8"/>
      <name val="Calibri"/>
      <family val="2"/>
    </font>
    <font>
      <sz val="9"/>
      <color indexed="8"/>
      <name val="Calibri"/>
      <family val="2"/>
    </font>
    <font>
      <sz val="20"/>
      <color indexed="8"/>
      <name val="Berlin Sans FB Demi"/>
      <family val="2"/>
    </font>
    <font>
      <b/>
      <sz val="10"/>
      <color indexed="8"/>
      <name val="Calibri"/>
      <family val="2"/>
    </font>
    <font>
      <b/>
      <sz val="26"/>
      <color indexed="8"/>
      <name val="Times New Roman"/>
      <family val="1"/>
    </font>
    <font>
      <b/>
      <sz val="10"/>
      <name val="Calibri"/>
      <family val="2"/>
    </font>
    <font>
      <b/>
      <sz val="14"/>
      <color indexed="8"/>
      <name val="Calibri"/>
      <family val="2"/>
    </font>
    <font>
      <sz val="10"/>
      <color indexed="9"/>
      <name val="Calibri"/>
      <family val="2"/>
    </font>
    <font>
      <b/>
      <sz val="16"/>
      <name val="Calibri"/>
      <family val="2"/>
    </font>
    <font>
      <b/>
      <sz val="16"/>
      <color indexed="10"/>
      <name val="Calibri"/>
      <family val="2"/>
    </font>
    <font>
      <b/>
      <sz val="22"/>
      <color indexed="8"/>
      <name val="Trebuchet MS"/>
      <family val="2"/>
    </font>
    <font>
      <b/>
      <sz val="16"/>
      <color indexed="8"/>
      <name val="Calibri"/>
      <family val="2"/>
    </font>
    <font>
      <u/>
      <sz val="11"/>
      <color theme="10"/>
      <name val="Calibri"/>
      <family val="2"/>
    </font>
    <font>
      <b/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0"/>
      <name val="Calibri"/>
      <family val="2"/>
    </font>
    <font>
      <sz val="9"/>
      <color theme="0"/>
      <name val="Calibri"/>
      <family val="2"/>
    </font>
    <font>
      <sz val="9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u/>
      <sz val="10"/>
      <color theme="10"/>
      <name val="Calibri"/>
      <family val="2"/>
    </font>
    <font>
      <sz val="10"/>
      <color theme="1"/>
      <name val="Calibri"/>
      <family val="2"/>
    </font>
    <font>
      <b/>
      <sz val="10"/>
      <color theme="1"/>
      <name val="Calibri"/>
      <family val="2"/>
      <scheme val="minor"/>
    </font>
    <font>
      <sz val="11"/>
      <color theme="0"/>
      <name val="Berlin Sans FB Demi"/>
      <family val="2"/>
    </font>
    <font>
      <sz val="12"/>
      <name val="Calibri"/>
      <family val="2"/>
      <scheme val="minor"/>
    </font>
    <font>
      <b/>
      <i/>
      <sz val="12"/>
      <name val="Calibri"/>
      <family val="2"/>
      <scheme val="minor"/>
    </font>
    <font>
      <b/>
      <sz val="12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indexed="8"/>
      <name val="Calibri"/>
      <family val="2"/>
      <scheme val="minor"/>
    </font>
    <font>
      <b/>
      <sz val="16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theme="0"/>
      <name val="Berlin Sans FB Demi"/>
      <family val="2"/>
    </font>
    <font>
      <b/>
      <sz val="16"/>
      <color theme="0"/>
      <name val="Calibri"/>
      <family val="2"/>
      <scheme val="minor"/>
    </font>
    <font>
      <sz val="16"/>
      <name val="Calibri"/>
      <family val="2"/>
      <scheme val="minor"/>
    </font>
    <font>
      <b/>
      <i/>
      <sz val="16"/>
      <name val="Calibri"/>
      <family val="2"/>
      <scheme val="minor"/>
    </font>
    <font>
      <sz val="16"/>
      <color theme="0"/>
      <name val="Calibri"/>
      <family val="2"/>
      <scheme val="minor"/>
    </font>
    <font>
      <sz val="16"/>
      <color indexed="8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rgb="FF131413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1" tint="0.34998626667073579"/>
        <bgColor indexed="44"/>
      </patternFill>
    </fill>
    <fill>
      <patternFill patternType="solid">
        <fgColor theme="0" tint="-0.14999847407452621"/>
        <bgColor indexed="22"/>
      </patternFill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</borders>
  <cellStyleXfs count="8">
    <xf numFmtId="0" fontId="0" fillId="0" borderId="0"/>
    <xf numFmtId="0" fontId="2" fillId="0" borderId="0"/>
    <xf numFmtId="0" fontId="16" fillId="0" borderId="0" applyNumberFormat="0" applyFill="0" applyBorder="0" applyAlignment="0" applyProtection="0">
      <alignment vertical="top"/>
      <protection locked="0"/>
    </xf>
    <xf numFmtId="164" fontId="2" fillId="0" borderId="0"/>
    <xf numFmtId="44" fontId="3" fillId="0" borderId="0" applyFont="0" applyFill="0" applyBorder="0" applyAlignment="0" applyProtection="0"/>
    <xf numFmtId="165" fontId="2" fillId="0" borderId="0"/>
    <xf numFmtId="0" fontId="1" fillId="0" borderId="0"/>
    <xf numFmtId="9" fontId="2" fillId="0" borderId="0"/>
  </cellStyleXfs>
  <cellXfs count="214">
    <xf numFmtId="0" fontId="0" fillId="0" borderId="0" xfId="0"/>
    <xf numFmtId="0" fontId="0" fillId="0" borderId="0" xfId="0" applyBorder="1"/>
    <xf numFmtId="0" fontId="18" fillId="0" borderId="0" xfId="0" applyFont="1"/>
    <xf numFmtId="0" fontId="0" fillId="0" borderId="0" xfId="0" applyFont="1" applyFill="1" applyBorder="1" applyProtection="1">
      <protection hidden="1"/>
    </xf>
    <xf numFmtId="0" fontId="0" fillId="0" borderId="0" xfId="0" applyFont="1" applyFill="1" applyBorder="1" applyAlignment="1" applyProtection="1">
      <alignment horizontal="center"/>
      <protection hidden="1"/>
    </xf>
    <xf numFmtId="0" fontId="5" fillId="0" borderId="0" xfId="0" applyFont="1" applyBorder="1" applyAlignment="1" applyProtection="1">
      <alignment vertical="center"/>
      <protection locked="0"/>
    </xf>
    <xf numFmtId="0" fontId="18" fillId="0" borderId="0" xfId="0" applyFont="1" applyBorder="1" applyAlignment="1" applyProtection="1">
      <alignment vertical="center" wrapText="1"/>
      <protection locked="0"/>
    </xf>
    <xf numFmtId="0" fontId="19" fillId="0" borderId="0" xfId="0" applyFont="1" applyFill="1" applyBorder="1" applyAlignment="1" applyProtection="1">
      <alignment horizontal="left"/>
      <protection locked="0"/>
    </xf>
    <xf numFmtId="168" fontId="20" fillId="0" borderId="0" xfId="0" applyNumberFormat="1" applyFont="1" applyFill="1" applyAlignment="1" applyProtection="1">
      <alignment horizontal="left"/>
      <protection locked="0"/>
    </xf>
    <xf numFmtId="168" fontId="17" fillId="0" borderId="0" xfId="0" applyNumberFormat="1" applyFont="1" applyFill="1" applyAlignment="1" applyProtection="1">
      <alignment horizontal="left"/>
      <protection locked="0"/>
    </xf>
    <xf numFmtId="0" fontId="21" fillId="0" borderId="0" xfId="0" applyFont="1" applyFill="1" applyProtection="1">
      <protection locked="0"/>
    </xf>
    <xf numFmtId="0" fontId="22" fillId="0" borderId="0" xfId="0" applyFont="1" applyFill="1" applyProtection="1">
      <protection locked="0"/>
    </xf>
    <xf numFmtId="0" fontId="19" fillId="0" borderId="0" xfId="0" applyFont="1" applyFill="1" applyAlignment="1" applyProtection="1">
      <protection locked="0"/>
    </xf>
    <xf numFmtId="0" fontId="23" fillId="0" borderId="0" xfId="0" applyFont="1" applyBorder="1" applyAlignment="1">
      <alignment horizontal="left" vertical="center"/>
    </xf>
    <xf numFmtId="0" fontId="24" fillId="0" borderId="0" xfId="2" applyFont="1" applyFill="1" applyAlignment="1" applyProtection="1">
      <protection locked="0"/>
    </xf>
    <xf numFmtId="0" fontId="25" fillId="0" borderId="0" xfId="0" applyFont="1" applyFill="1" applyAlignment="1" applyProtection="1">
      <protection locked="0"/>
    </xf>
    <xf numFmtId="0" fontId="18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 applyProtection="1">
      <alignment vertical="center" wrapText="1"/>
      <protection locked="0"/>
    </xf>
    <xf numFmtId="0" fontId="5" fillId="0" borderId="0" xfId="0" applyFont="1" applyBorder="1" applyAlignment="1">
      <alignment vertical="center" wrapText="1"/>
    </xf>
    <xf numFmtId="0" fontId="23" fillId="0" borderId="0" xfId="0" applyFont="1" applyBorder="1" applyAlignment="1">
      <alignment vertical="center"/>
    </xf>
    <xf numFmtId="0" fontId="6" fillId="4" borderId="0" xfId="0" applyFont="1" applyFill="1" applyAlignment="1">
      <alignment vertical="center"/>
    </xf>
    <xf numFmtId="0" fontId="9" fillId="0" borderId="4" xfId="0" applyFont="1" applyBorder="1" applyAlignment="1" applyProtection="1">
      <alignment horizontal="left" vertical="center"/>
      <protection locked="0"/>
    </xf>
    <xf numFmtId="0" fontId="9" fillId="0" borderId="5" xfId="0" applyFont="1" applyBorder="1" applyAlignment="1" applyProtection="1">
      <alignment horizontal="left" vertical="center"/>
      <protection locked="0"/>
    </xf>
    <xf numFmtId="0" fontId="7" fillId="5" borderId="4" xfId="0" applyFont="1" applyFill="1" applyBorder="1" applyAlignment="1" applyProtection="1">
      <alignment horizontal="left" vertical="center"/>
      <protection locked="0"/>
    </xf>
    <xf numFmtId="0" fontId="7" fillId="5" borderId="5" xfId="0" applyFont="1" applyFill="1" applyBorder="1" applyAlignment="1" applyProtection="1">
      <alignment horizontal="left" vertical="center"/>
      <protection locked="0"/>
    </xf>
    <xf numFmtId="0" fontId="27" fillId="6" borderId="8" xfId="0" applyFont="1" applyFill="1" applyBorder="1" applyAlignment="1" applyProtection="1">
      <alignment horizontal="center"/>
      <protection locked="0"/>
    </xf>
    <xf numFmtId="0" fontId="27" fillId="6" borderId="9" xfId="0" applyFont="1" applyFill="1" applyBorder="1" applyAlignment="1" applyProtection="1">
      <alignment horizontal="center"/>
      <protection locked="0"/>
    </xf>
    <xf numFmtId="0" fontId="27" fillId="6" borderId="10" xfId="0" applyFont="1" applyFill="1" applyBorder="1" applyAlignment="1" applyProtection="1">
      <alignment horizontal="center"/>
      <protection locked="0"/>
    </xf>
    <xf numFmtId="0" fontId="28" fillId="0" borderId="6" xfId="3" applyNumberFormat="1" applyFont="1" applyFill="1" applyBorder="1" applyAlignment="1" applyProtection="1">
      <alignment horizontal="center" vertical="center"/>
      <protection hidden="1"/>
    </xf>
    <xf numFmtId="166" fontId="29" fillId="0" borderId="6" xfId="5" applyNumberFormat="1" applyFont="1" applyFill="1" applyBorder="1" applyAlignment="1" applyProtection="1">
      <alignment vertical="center"/>
      <protection hidden="1"/>
    </xf>
    <xf numFmtId="9" fontId="28" fillId="0" borderId="6" xfId="7" applyNumberFormat="1" applyFont="1" applyFill="1" applyBorder="1" applyAlignment="1" applyProtection="1">
      <alignment horizontal="center" vertical="center"/>
      <protection hidden="1"/>
    </xf>
    <xf numFmtId="1" fontId="30" fillId="0" borderId="6" xfId="5" applyNumberFormat="1" applyFont="1" applyFill="1" applyBorder="1" applyAlignment="1" applyProtection="1">
      <alignment horizontal="center" vertical="center"/>
      <protection locked="0"/>
    </xf>
    <xf numFmtId="44" fontId="30" fillId="0" borderId="6" xfId="1" applyNumberFormat="1" applyFont="1" applyFill="1" applyBorder="1" applyAlignment="1" applyProtection="1">
      <alignment horizontal="center" vertical="center"/>
      <protection hidden="1"/>
    </xf>
    <xf numFmtId="0" fontId="18" fillId="0" borderId="0" xfId="0" applyFont="1" applyAlignment="1" applyProtection="1">
      <alignment vertical="top"/>
      <protection hidden="1"/>
    </xf>
    <xf numFmtId="0" fontId="18" fillId="0" borderId="0" xfId="0" applyFont="1" applyAlignment="1" applyProtection="1">
      <alignment horizontal="left" vertical="top" wrapText="1"/>
      <protection hidden="1"/>
    </xf>
    <xf numFmtId="0" fontId="25" fillId="0" borderId="0" xfId="0" applyFont="1" applyFill="1" applyBorder="1" applyAlignment="1" applyProtection="1">
      <protection locked="0"/>
    </xf>
    <xf numFmtId="0" fontId="25" fillId="0" borderId="0" xfId="0" applyFont="1" applyFill="1" applyBorder="1" applyAlignment="1" applyProtection="1">
      <alignment horizontal="left"/>
      <protection locked="0"/>
    </xf>
    <xf numFmtId="0" fontId="16" fillId="0" borderId="0" xfId="2" applyFill="1" applyAlignment="1" applyProtection="1">
      <protection locked="0"/>
    </xf>
    <xf numFmtId="0" fontId="18" fillId="5" borderId="0" xfId="0" applyFont="1" applyFill="1" applyAlignment="1" applyProtection="1">
      <alignment vertical="top"/>
      <protection hidden="1"/>
    </xf>
    <xf numFmtId="0" fontId="11" fillId="5" borderId="0" xfId="0" applyFont="1" applyFill="1" applyBorder="1" applyAlignment="1" applyProtection="1">
      <alignment horizontal="center"/>
      <protection locked="0"/>
    </xf>
    <xf numFmtId="0" fontId="25" fillId="5" borderId="0" xfId="0" applyFont="1" applyFill="1" applyBorder="1" applyAlignment="1" applyProtection="1">
      <alignment horizontal="center"/>
      <protection locked="0"/>
    </xf>
    <xf numFmtId="0" fontId="18" fillId="5" borderId="0" xfId="0" applyFont="1" applyFill="1" applyBorder="1" applyAlignment="1" applyProtection="1">
      <alignment horizontal="center" vertical="center"/>
      <protection locked="0"/>
    </xf>
    <xf numFmtId="0" fontId="16" fillId="5" borderId="0" xfId="2" applyFill="1" applyAlignment="1" applyProtection="1">
      <protection locked="0"/>
    </xf>
    <xf numFmtId="0" fontId="31" fillId="0" borderId="6" xfId="0" applyFont="1" applyBorder="1" applyAlignment="1" applyProtection="1">
      <alignment vertical="center"/>
      <protection hidden="1"/>
    </xf>
    <xf numFmtId="0" fontId="31" fillId="0" borderId="0" xfId="0" applyFont="1" applyBorder="1" applyAlignment="1" applyProtection="1">
      <alignment vertical="center"/>
      <protection hidden="1"/>
    </xf>
    <xf numFmtId="0" fontId="0" fillId="4" borderId="0" xfId="0" applyFill="1"/>
    <xf numFmtId="0" fontId="30" fillId="0" borderId="0" xfId="1" applyFont="1" applyFill="1" applyBorder="1" applyAlignment="1" applyProtection="1">
      <alignment horizontal="center" vertical="center"/>
      <protection hidden="1"/>
    </xf>
    <xf numFmtId="0" fontId="18" fillId="5" borderId="0" xfId="0" applyFont="1" applyFill="1" applyAlignment="1" applyProtection="1">
      <alignment horizontal="center" vertical="top"/>
      <protection hidden="1"/>
    </xf>
    <xf numFmtId="0" fontId="32" fillId="0" borderId="11" xfId="1" applyFont="1" applyBorder="1" applyAlignment="1" applyProtection="1">
      <alignment horizontal="center"/>
      <protection hidden="1"/>
    </xf>
    <xf numFmtId="0" fontId="32" fillId="0" borderId="11" xfId="1" applyFont="1" applyBorder="1" applyAlignment="1" applyProtection="1">
      <alignment horizontal="center" vertical="center"/>
      <protection hidden="1"/>
    </xf>
    <xf numFmtId="0" fontId="32" fillId="0" borderId="11" xfId="3" applyNumberFormat="1" applyFont="1" applyFill="1" applyBorder="1" applyAlignment="1" applyProtection="1">
      <alignment horizontal="center" vertical="center" wrapText="1"/>
      <protection hidden="1"/>
    </xf>
    <xf numFmtId="0" fontId="32" fillId="0" borderId="11" xfId="3" applyNumberFormat="1" applyFont="1" applyFill="1" applyBorder="1" applyAlignment="1" applyProtection="1">
      <alignment horizontal="center" vertical="center"/>
      <protection hidden="1"/>
    </xf>
    <xf numFmtId="11" fontId="32" fillId="0" borderId="11" xfId="1" applyNumberFormat="1" applyFont="1" applyBorder="1" applyAlignment="1" applyProtection="1">
      <alignment horizontal="center" vertical="center" wrapText="1"/>
      <protection hidden="1"/>
    </xf>
    <xf numFmtId="9" fontId="32" fillId="0" borderId="11" xfId="7" applyFont="1" applyBorder="1" applyAlignment="1" applyProtection="1">
      <alignment horizontal="center" vertical="center" wrapText="1"/>
      <protection hidden="1"/>
    </xf>
    <xf numFmtId="166" fontId="33" fillId="0" borderId="11" xfId="5" applyNumberFormat="1" applyFont="1" applyFill="1" applyBorder="1" applyAlignment="1" applyProtection="1">
      <alignment horizontal="center" vertical="center" wrapText="1"/>
      <protection hidden="1"/>
    </xf>
    <xf numFmtId="0" fontId="32" fillId="0" borderId="11" xfId="1" applyFont="1" applyFill="1" applyBorder="1" applyAlignment="1" applyProtection="1">
      <alignment horizontal="center" vertical="center" wrapText="1"/>
      <protection hidden="1"/>
    </xf>
    <xf numFmtId="0" fontId="32" fillId="0" borderId="11" xfId="0" applyFont="1" applyBorder="1" applyAlignment="1" applyProtection="1">
      <alignment horizontal="center" vertical="center"/>
      <protection hidden="1"/>
    </xf>
    <xf numFmtId="0" fontId="34" fillId="0" borderId="0" xfId="0" applyFont="1" applyProtection="1">
      <protection hidden="1"/>
    </xf>
    <xf numFmtId="0" fontId="34" fillId="0" borderId="0" xfId="0" applyFont="1"/>
    <xf numFmtId="0" fontId="32" fillId="0" borderId="11" xfId="1" applyFont="1" applyBorder="1" applyAlignment="1" applyProtection="1">
      <alignment horizontal="center" vertical="center" wrapText="1"/>
      <protection hidden="1"/>
    </xf>
    <xf numFmtId="0" fontId="32" fillId="0" borderId="11" xfId="1" applyFont="1" applyFill="1" applyBorder="1" applyAlignment="1" applyProtection="1">
      <alignment horizontal="center" vertical="center" wrapText="1"/>
      <protection locked="0"/>
    </xf>
    <xf numFmtId="0" fontId="35" fillId="7" borderId="8" xfId="1" applyFont="1" applyFill="1" applyBorder="1" applyAlignment="1" applyProtection="1">
      <alignment vertical="center"/>
      <protection hidden="1"/>
    </xf>
    <xf numFmtId="0" fontId="36" fillId="7" borderId="10" xfId="1" applyFont="1" applyFill="1" applyBorder="1" applyAlignment="1" applyProtection="1">
      <alignment vertical="center"/>
      <protection hidden="1"/>
    </xf>
    <xf numFmtId="0" fontId="35" fillId="7" borderId="10" xfId="1" applyFont="1" applyFill="1" applyBorder="1" applyAlignment="1" applyProtection="1">
      <alignment vertical="center"/>
      <protection hidden="1"/>
    </xf>
    <xf numFmtId="0" fontId="35" fillId="7" borderId="9" xfId="1" applyFont="1" applyFill="1" applyBorder="1" applyAlignment="1" applyProtection="1">
      <alignment vertical="center"/>
      <protection hidden="1"/>
    </xf>
    <xf numFmtId="0" fontId="33" fillId="5" borderId="11" xfId="1" applyFont="1" applyFill="1" applyBorder="1" applyAlignment="1" applyProtection="1">
      <alignment horizontal="center" vertical="center"/>
      <protection hidden="1"/>
    </xf>
    <xf numFmtId="0" fontId="33" fillId="5" borderId="11" xfId="1" applyFont="1" applyFill="1" applyBorder="1" applyAlignment="1" applyProtection="1">
      <alignment horizontal="left" vertical="center"/>
      <protection hidden="1"/>
    </xf>
    <xf numFmtId="0" fontId="37" fillId="5" borderId="11" xfId="3" applyNumberFormat="1" applyFont="1" applyFill="1" applyBorder="1" applyAlignment="1" applyProtection="1">
      <alignment horizontal="center" vertical="center"/>
      <protection hidden="1"/>
    </xf>
    <xf numFmtId="166" fontId="38" fillId="5" borderId="12" xfId="5" applyNumberFormat="1" applyFont="1" applyFill="1" applyBorder="1" applyAlignment="1" applyProtection="1">
      <alignment vertical="center"/>
      <protection hidden="1"/>
    </xf>
    <xf numFmtId="9" fontId="37" fillId="5" borderId="11" xfId="7" applyNumberFormat="1" applyFont="1" applyFill="1" applyBorder="1" applyAlignment="1" applyProtection="1">
      <alignment horizontal="center" vertical="center"/>
      <protection hidden="1"/>
    </xf>
    <xf numFmtId="166" fontId="38" fillId="5" borderId="11" xfId="5" applyNumberFormat="1" applyFont="1" applyFill="1" applyBorder="1" applyAlignment="1" applyProtection="1">
      <alignment vertical="center"/>
      <protection hidden="1"/>
    </xf>
    <xf numFmtId="1" fontId="33" fillId="5" borderId="11" xfId="5" applyNumberFormat="1" applyFont="1" applyFill="1" applyBorder="1" applyAlignment="1" applyProtection="1">
      <alignment horizontal="center" vertical="center"/>
      <protection locked="0"/>
    </xf>
    <xf numFmtId="167" fontId="33" fillId="0" borderId="11" xfId="5" applyNumberFormat="1" applyFont="1" applyFill="1" applyBorder="1" applyAlignment="1" applyProtection="1">
      <alignment horizontal="center" vertical="center"/>
      <protection hidden="1"/>
    </xf>
    <xf numFmtId="0" fontId="12" fillId="0" borderId="11" xfId="1" applyFont="1" applyBorder="1" applyAlignment="1" applyProtection="1">
      <alignment vertical="center"/>
      <protection hidden="1"/>
    </xf>
    <xf numFmtId="0" fontId="37" fillId="0" borderId="11" xfId="3" applyNumberFormat="1" applyFont="1" applyFill="1" applyBorder="1" applyAlignment="1" applyProtection="1">
      <alignment horizontal="center" vertical="center"/>
      <protection hidden="1"/>
    </xf>
    <xf numFmtId="166" fontId="38" fillId="0" borderId="12" xfId="5" applyNumberFormat="1" applyFont="1" applyFill="1" applyBorder="1" applyAlignment="1" applyProtection="1">
      <alignment horizontal="center" vertical="center"/>
      <protection hidden="1"/>
    </xf>
    <xf numFmtId="9" fontId="37" fillId="0" borderId="11" xfId="7" applyNumberFormat="1" applyFont="1" applyBorder="1" applyAlignment="1" applyProtection="1">
      <alignment horizontal="center" vertical="center"/>
      <protection hidden="1"/>
    </xf>
    <xf numFmtId="166" fontId="38" fillId="0" borderId="11" xfId="5" applyNumberFormat="1" applyFont="1" applyFill="1" applyBorder="1" applyAlignment="1" applyProtection="1">
      <alignment horizontal="center" vertical="center"/>
      <protection hidden="1"/>
    </xf>
    <xf numFmtId="1" fontId="33" fillId="0" borderId="11" xfId="5" applyNumberFormat="1" applyFont="1" applyFill="1" applyBorder="1" applyAlignment="1" applyProtection="1">
      <alignment horizontal="center" vertical="center"/>
      <protection locked="0"/>
    </xf>
    <xf numFmtId="44" fontId="33" fillId="0" borderId="11" xfId="4" applyFont="1" applyFill="1" applyBorder="1" applyAlignment="1" applyProtection="1">
      <alignment horizontal="right" vertical="center"/>
      <protection hidden="1"/>
    </xf>
    <xf numFmtId="0" fontId="33" fillId="0" borderId="11" xfId="1" applyFont="1" applyFill="1" applyBorder="1" applyAlignment="1" applyProtection="1">
      <alignment horizontal="center" vertical="center"/>
      <protection hidden="1"/>
    </xf>
    <xf numFmtId="0" fontId="33" fillId="0" borderId="11" xfId="1" applyFont="1" applyFill="1" applyBorder="1" applyAlignment="1" applyProtection="1">
      <alignment horizontal="left" vertical="center"/>
      <protection hidden="1"/>
    </xf>
    <xf numFmtId="166" fontId="38" fillId="0" borderId="12" xfId="5" applyNumberFormat="1" applyFont="1" applyFill="1" applyBorder="1" applyAlignment="1" applyProtection="1">
      <alignment vertical="center"/>
      <protection hidden="1"/>
    </xf>
    <xf numFmtId="9" fontId="37" fillId="0" borderId="11" xfId="7" applyNumberFormat="1" applyFont="1" applyFill="1" applyBorder="1" applyAlignment="1" applyProtection="1">
      <alignment horizontal="center" vertical="center"/>
      <protection hidden="1"/>
    </xf>
    <xf numFmtId="166" fontId="38" fillId="0" borderId="11" xfId="5" applyNumberFormat="1" applyFont="1" applyFill="1" applyBorder="1" applyAlignment="1" applyProtection="1">
      <alignment vertical="center"/>
      <protection hidden="1"/>
    </xf>
    <xf numFmtId="0" fontId="33" fillId="8" borderId="11" xfId="1" applyFont="1" applyFill="1" applyBorder="1" applyAlignment="1" applyProtection="1">
      <alignment horizontal="center" vertical="center"/>
      <protection hidden="1"/>
    </xf>
    <xf numFmtId="0" fontId="33" fillId="5" borderId="11" xfId="1" applyFont="1" applyFill="1" applyBorder="1" applyAlignment="1" applyProtection="1">
      <alignment vertical="center"/>
      <protection hidden="1"/>
    </xf>
    <xf numFmtId="166" fontId="38" fillId="5" borderId="12" xfId="5" applyNumberFormat="1" applyFont="1" applyFill="1" applyBorder="1" applyAlignment="1" applyProtection="1">
      <alignment horizontal="center" vertical="center"/>
      <protection hidden="1"/>
    </xf>
    <xf numFmtId="9" fontId="37" fillId="5" borderId="11" xfId="7" applyFont="1" applyFill="1" applyBorder="1" applyAlignment="1" applyProtection="1">
      <alignment horizontal="center" vertical="center"/>
      <protection hidden="1"/>
    </xf>
    <xf numFmtId="166" fontId="38" fillId="5" borderId="11" xfId="5" applyNumberFormat="1" applyFont="1" applyFill="1" applyBorder="1" applyAlignment="1" applyProtection="1">
      <alignment horizontal="center" vertical="center"/>
      <protection hidden="1"/>
    </xf>
    <xf numFmtId="0" fontId="36" fillId="7" borderId="8" xfId="1" applyFont="1" applyFill="1" applyBorder="1" applyAlignment="1" applyProtection="1">
      <alignment vertical="center"/>
      <protection hidden="1"/>
    </xf>
    <xf numFmtId="0" fontId="36" fillId="7" borderId="10" xfId="1" applyFont="1" applyFill="1" applyBorder="1" applyAlignment="1" applyProtection="1">
      <alignment horizontal="left" vertical="center"/>
      <protection hidden="1"/>
    </xf>
    <xf numFmtId="1" fontId="36" fillId="7" borderId="10" xfId="1" applyNumberFormat="1" applyFont="1" applyFill="1" applyBorder="1" applyAlignment="1" applyProtection="1">
      <alignment vertical="center"/>
      <protection locked="0"/>
    </xf>
    <xf numFmtId="167" fontId="36" fillId="7" borderId="9" xfId="1" applyNumberFormat="1" applyFont="1" applyFill="1" applyBorder="1" applyAlignment="1" applyProtection="1">
      <alignment vertical="center"/>
      <protection hidden="1"/>
    </xf>
    <xf numFmtId="44" fontId="33" fillId="0" borderId="11" xfId="4" applyFont="1" applyFill="1" applyBorder="1" applyAlignment="1" applyProtection="1">
      <alignment horizontal="center" vertical="center"/>
      <protection hidden="1"/>
    </xf>
    <xf numFmtId="167" fontId="33" fillId="2" borderId="11" xfId="5" applyNumberFormat="1" applyFont="1" applyFill="1" applyBorder="1" applyAlignment="1" applyProtection="1">
      <alignment horizontal="center" vertical="center"/>
      <protection hidden="1"/>
    </xf>
    <xf numFmtId="0" fontId="33" fillId="2" borderId="11" xfId="1" applyFont="1" applyFill="1" applyBorder="1" applyAlignment="1" applyProtection="1">
      <alignment vertical="center"/>
      <protection hidden="1"/>
    </xf>
    <xf numFmtId="0" fontId="37" fillId="2" borderId="11" xfId="3" applyNumberFormat="1" applyFont="1" applyFill="1" applyBorder="1" applyAlignment="1" applyProtection="1">
      <alignment horizontal="center" vertical="center"/>
      <protection hidden="1"/>
    </xf>
    <xf numFmtId="166" fontId="38" fillId="2" borderId="12" xfId="5" applyNumberFormat="1" applyFont="1" applyFill="1" applyBorder="1" applyAlignment="1" applyProtection="1">
      <alignment horizontal="center" vertical="center"/>
      <protection hidden="1"/>
    </xf>
    <xf numFmtId="9" fontId="37" fillId="2" borderId="11" xfId="7" applyFont="1" applyFill="1" applyBorder="1" applyAlignment="1" applyProtection="1">
      <alignment horizontal="center" vertical="center"/>
      <protection hidden="1"/>
    </xf>
    <xf numFmtId="166" fontId="38" fillId="2" borderId="11" xfId="5" applyNumberFormat="1" applyFont="1" applyFill="1" applyBorder="1" applyAlignment="1" applyProtection="1">
      <alignment horizontal="center" vertical="center"/>
      <protection hidden="1"/>
    </xf>
    <xf numFmtId="1" fontId="33" fillId="2" borderId="11" xfId="5" applyNumberFormat="1" applyFont="1" applyFill="1" applyBorder="1" applyAlignment="1" applyProtection="1">
      <alignment horizontal="center" vertical="center"/>
      <protection locked="0"/>
    </xf>
    <xf numFmtId="0" fontId="33" fillId="8" borderId="11" xfId="1" applyFont="1" applyFill="1" applyBorder="1" applyAlignment="1" applyProtection="1">
      <alignment vertical="center"/>
      <protection hidden="1"/>
    </xf>
    <xf numFmtId="0" fontId="37" fillId="8" borderId="11" xfId="3" applyNumberFormat="1" applyFont="1" applyFill="1" applyBorder="1" applyAlignment="1" applyProtection="1">
      <alignment horizontal="center" vertical="center"/>
      <protection hidden="1"/>
    </xf>
    <xf numFmtId="166" fontId="38" fillId="8" borderId="12" xfId="5" applyNumberFormat="1" applyFont="1" applyFill="1" applyBorder="1" applyAlignment="1" applyProtection="1">
      <alignment horizontal="center" vertical="center"/>
      <protection hidden="1"/>
    </xf>
    <xf numFmtId="9" fontId="37" fillId="8" borderId="11" xfId="7" applyNumberFormat="1" applyFont="1" applyFill="1" applyBorder="1" applyAlignment="1" applyProtection="1">
      <alignment horizontal="center" vertical="center"/>
      <protection hidden="1"/>
    </xf>
    <xf numFmtId="166" fontId="38" fillId="8" borderId="11" xfId="5" applyNumberFormat="1" applyFont="1" applyFill="1" applyBorder="1" applyAlignment="1" applyProtection="1">
      <alignment horizontal="center" vertical="center"/>
      <protection hidden="1"/>
    </xf>
    <xf numFmtId="1" fontId="33" fillId="8" borderId="11" xfId="5" applyNumberFormat="1" applyFont="1" applyFill="1" applyBorder="1" applyAlignment="1" applyProtection="1">
      <alignment horizontal="center" vertical="center"/>
      <protection locked="0"/>
    </xf>
    <xf numFmtId="9" fontId="37" fillId="3" borderId="11" xfId="7" applyNumberFormat="1" applyFont="1" applyFill="1" applyBorder="1" applyAlignment="1" applyProtection="1">
      <alignment horizontal="center" vertical="center"/>
      <protection hidden="1"/>
    </xf>
    <xf numFmtId="0" fontId="37" fillId="3" borderId="11" xfId="3" applyNumberFormat="1" applyFont="1" applyFill="1" applyBorder="1" applyAlignment="1" applyProtection="1">
      <alignment horizontal="center" vertical="center"/>
      <protection hidden="1"/>
    </xf>
    <xf numFmtId="166" fontId="38" fillId="3" borderId="12" xfId="5" applyNumberFormat="1" applyFont="1" applyFill="1" applyBorder="1" applyAlignment="1" applyProtection="1">
      <alignment horizontal="center" vertical="center"/>
      <protection hidden="1"/>
    </xf>
    <xf numFmtId="167" fontId="38" fillId="3" borderId="11" xfId="5" applyNumberFormat="1" applyFont="1" applyFill="1" applyBorder="1" applyAlignment="1" applyProtection="1">
      <alignment horizontal="center" vertical="center"/>
      <protection hidden="1"/>
    </xf>
    <xf numFmtId="1" fontId="33" fillId="3" borderId="11" xfId="5" applyNumberFormat="1" applyFont="1" applyFill="1" applyBorder="1" applyAlignment="1" applyProtection="1">
      <alignment horizontal="center" vertical="center"/>
      <protection locked="0"/>
    </xf>
    <xf numFmtId="167" fontId="38" fillId="8" borderId="11" xfId="5" applyNumberFormat="1" applyFont="1" applyFill="1" applyBorder="1" applyAlignment="1" applyProtection="1">
      <alignment horizontal="center" vertical="center"/>
      <protection hidden="1"/>
    </xf>
    <xf numFmtId="0" fontId="33" fillId="0" borderId="11" xfId="1" applyFont="1" applyFill="1" applyBorder="1" applyAlignment="1" applyProtection="1">
      <alignment vertical="center"/>
      <protection hidden="1"/>
    </xf>
    <xf numFmtId="0" fontId="37" fillId="0" borderId="11" xfId="1" applyFont="1" applyFill="1" applyBorder="1" applyAlignment="1" applyProtection="1">
      <alignment horizontal="center" vertical="center"/>
      <protection hidden="1"/>
    </xf>
    <xf numFmtId="167" fontId="38" fillId="0" borderId="11" xfId="5" applyNumberFormat="1" applyFont="1" applyFill="1" applyBorder="1" applyAlignment="1" applyProtection="1">
      <alignment horizontal="center" vertical="center"/>
      <protection hidden="1"/>
    </xf>
    <xf numFmtId="1" fontId="33" fillId="0" borderId="11" xfId="1" applyNumberFormat="1" applyFont="1" applyFill="1" applyBorder="1" applyAlignment="1" applyProtection="1">
      <alignment horizontal="center" vertical="center"/>
      <protection locked="0"/>
    </xf>
    <xf numFmtId="167" fontId="38" fillId="5" borderId="11" xfId="5" applyNumberFormat="1" applyFont="1" applyFill="1" applyBorder="1" applyAlignment="1" applyProtection="1">
      <alignment horizontal="center" vertical="center"/>
      <protection hidden="1"/>
    </xf>
    <xf numFmtId="1" fontId="33" fillId="0" borderId="10" xfId="5" applyNumberFormat="1" applyFont="1" applyFill="1" applyBorder="1" applyAlignment="1" applyProtection="1">
      <alignment horizontal="center" vertical="center"/>
      <protection locked="0"/>
    </xf>
    <xf numFmtId="0" fontId="39" fillId="7" borderId="8" xfId="1" applyFont="1" applyFill="1" applyBorder="1" applyAlignment="1" applyProtection="1">
      <alignment vertical="center"/>
      <protection hidden="1"/>
    </xf>
    <xf numFmtId="0" fontId="39" fillId="7" borderId="10" xfId="1" applyFont="1" applyFill="1" applyBorder="1" applyAlignment="1" applyProtection="1">
      <alignment vertical="center"/>
      <protection hidden="1"/>
    </xf>
    <xf numFmtId="1" fontId="36" fillId="7" borderId="10" xfId="1" applyNumberFormat="1" applyFont="1" applyFill="1" applyBorder="1" applyAlignment="1" applyProtection="1">
      <alignment horizontal="center" vertical="center"/>
      <protection locked="0"/>
    </xf>
    <xf numFmtId="44" fontId="36" fillId="7" borderId="9" xfId="4" applyFont="1" applyFill="1" applyBorder="1" applyAlignment="1" applyProtection="1">
      <alignment horizontal="right" vertical="center"/>
      <protection hidden="1"/>
    </xf>
    <xf numFmtId="0" fontId="37" fillId="0" borderId="13" xfId="3" applyNumberFormat="1" applyFont="1" applyFill="1" applyBorder="1" applyAlignment="1" applyProtection="1">
      <alignment horizontal="center" vertical="center"/>
      <protection hidden="1"/>
    </xf>
    <xf numFmtId="44" fontId="38" fillId="0" borderId="12" xfId="4" applyFont="1" applyFill="1" applyBorder="1" applyAlignment="1" applyProtection="1">
      <alignment horizontal="center" vertical="center"/>
      <protection hidden="1"/>
    </xf>
    <xf numFmtId="9" fontId="37" fillId="0" borderId="11" xfId="7" applyFont="1" applyFill="1" applyBorder="1" applyAlignment="1" applyProtection="1">
      <alignment horizontal="center" vertical="center"/>
      <protection hidden="1"/>
    </xf>
    <xf numFmtId="44" fontId="33" fillId="2" borderId="11" xfId="4" applyFont="1" applyFill="1" applyBorder="1" applyAlignment="1" applyProtection="1">
      <alignment horizontal="center" vertical="center"/>
      <protection hidden="1"/>
    </xf>
    <xf numFmtId="0" fontId="37" fillId="5" borderId="13" xfId="3" applyNumberFormat="1" applyFont="1" applyFill="1" applyBorder="1" applyAlignment="1" applyProtection="1">
      <alignment horizontal="center" vertical="center"/>
      <protection hidden="1"/>
    </xf>
    <xf numFmtId="44" fontId="38" fillId="5" borderId="12" xfId="4" applyFont="1" applyFill="1" applyBorder="1" applyAlignment="1" applyProtection="1">
      <alignment horizontal="center" vertical="center"/>
      <protection hidden="1"/>
    </xf>
    <xf numFmtId="49" fontId="37" fillId="0" borderId="11" xfId="3" applyNumberFormat="1" applyFont="1" applyFill="1" applyBorder="1" applyAlignment="1" applyProtection="1">
      <alignment horizontal="center" vertical="center"/>
      <protection hidden="1"/>
    </xf>
    <xf numFmtId="44" fontId="33" fillId="0" borderId="12" xfId="4" applyFont="1" applyFill="1" applyBorder="1" applyAlignment="1" applyProtection="1">
      <alignment horizontal="center" vertical="center"/>
      <protection hidden="1"/>
    </xf>
    <xf numFmtId="166" fontId="33" fillId="0" borderId="11" xfId="5" applyNumberFormat="1" applyFont="1" applyFill="1" applyBorder="1" applyAlignment="1" applyProtection="1">
      <alignment horizontal="center" vertical="center"/>
      <protection hidden="1"/>
    </xf>
    <xf numFmtId="0" fontId="32" fillId="5" borderId="11" xfId="1" applyFont="1" applyFill="1" applyBorder="1" applyAlignment="1" applyProtection="1">
      <alignment horizontal="center" vertical="center"/>
      <protection hidden="1"/>
    </xf>
    <xf numFmtId="0" fontId="32" fillId="0" borderId="13" xfId="1" applyFont="1" applyFill="1" applyBorder="1" applyAlignment="1" applyProtection="1">
      <alignment horizontal="center" vertical="center"/>
      <protection hidden="1"/>
    </xf>
    <xf numFmtId="0" fontId="33" fillId="0" borderId="13" xfId="1" applyFont="1" applyFill="1" applyBorder="1" applyAlignment="1" applyProtection="1">
      <alignment vertical="center"/>
      <protection hidden="1"/>
    </xf>
    <xf numFmtId="44" fontId="38" fillId="0" borderId="14" xfId="4" applyFont="1" applyFill="1" applyBorder="1" applyAlignment="1" applyProtection="1">
      <alignment horizontal="center" vertical="center"/>
      <protection hidden="1"/>
    </xf>
    <xf numFmtId="9" fontId="37" fillId="0" borderId="13" xfId="7" applyNumberFormat="1" applyFont="1" applyFill="1" applyBorder="1" applyAlignment="1" applyProtection="1">
      <alignment horizontal="center" vertical="center"/>
      <protection hidden="1"/>
    </xf>
    <xf numFmtId="166" fontId="38" fillId="0" borderId="13" xfId="5" applyNumberFormat="1" applyFont="1" applyFill="1" applyBorder="1" applyAlignment="1" applyProtection="1">
      <alignment horizontal="center" vertical="center"/>
      <protection hidden="1"/>
    </xf>
    <xf numFmtId="1" fontId="33" fillId="0" borderId="13" xfId="5" applyNumberFormat="1" applyFont="1" applyFill="1" applyBorder="1" applyAlignment="1" applyProtection="1">
      <alignment horizontal="center" vertical="center"/>
      <protection locked="0"/>
    </xf>
    <xf numFmtId="44" fontId="33" fillId="0" borderId="11" xfId="1" applyNumberFormat="1" applyFont="1" applyFill="1" applyBorder="1" applyAlignment="1" applyProtection="1">
      <alignment horizontal="center" vertical="center"/>
      <protection hidden="1"/>
    </xf>
    <xf numFmtId="0" fontId="32" fillId="0" borderId="11" xfId="1" applyFont="1" applyFill="1" applyBorder="1" applyAlignment="1" applyProtection="1">
      <alignment horizontal="center" vertical="center"/>
      <protection hidden="1"/>
    </xf>
    <xf numFmtId="0" fontId="33" fillId="0" borderId="11" xfId="1" applyFont="1" applyFill="1" applyBorder="1" applyAlignment="1" applyProtection="1">
      <alignment vertical="center" wrapText="1" shrinkToFit="1"/>
      <protection hidden="1"/>
    </xf>
    <xf numFmtId="44" fontId="38" fillId="0" borderId="12" xfId="4" applyFont="1" applyFill="1" applyBorder="1" applyAlignment="1" applyProtection="1">
      <alignment vertical="center"/>
      <protection hidden="1"/>
    </xf>
    <xf numFmtId="0" fontId="33" fillId="5" borderId="11" xfId="1" applyFont="1" applyFill="1" applyBorder="1" applyAlignment="1" applyProtection="1">
      <alignment vertical="center" wrapText="1" shrinkToFit="1"/>
      <protection hidden="1"/>
    </xf>
    <xf numFmtId="166" fontId="38" fillId="0" borderId="14" xfId="5" applyNumberFormat="1" applyFont="1" applyFill="1" applyBorder="1" applyAlignment="1" applyProtection="1">
      <alignment horizontal="center" vertical="center"/>
      <protection hidden="1"/>
    </xf>
    <xf numFmtId="9" fontId="37" fillId="0" borderId="13" xfId="7" applyFont="1" applyFill="1" applyBorder="1" applyAlignment="1" applyProtection="1">
      <alignment horizontal="center" vertical="center"/>
      <protection hidden="1"/>
    </xf>
    <xf numFmtId="0" fontId="33" fillId="5" borderId="13" xfId="1" applyFont="1" applyFill="1" applyBorder="1" applyAlignment="1" applyProtection="1">
      <alignment vertical="center"/>
      <protection hidden="1"/>
    </xf>
    <xf numFmtId="166" fontId="38" fillId="5" borderId="14" xfId="5" applyNumberFormat="1" applyFont="1" applyFill="1" applyBorder="1" applyAlignment="1" applyProtection="1">
      <alignment vertical="center"/>
      <protection hidden="1"/>
    </xf>
    <xf numFmtId="9" fontId="37" fillId="5" borderId="13" xfId="7" applyNumberFormat="1" applyFont="1" applyFill="1" applyBorder="1" applyAlignment="1" applyProtection="1">
      <alignment horizontal="center" vertical="center"/>
      <protection hidden="1"/>
    </xf>
    <xf numFmtId="166" fontId="38" fillId="5" borderId="13" xfId="5" applyNumberFormat="1" applyFont="1" applyFill="1" applyBorder="1" applyAlignment="1" applyProtection="1">
      <alignment vertical="center"/>
      <protection hidden="1"/>
    </xf>
    <xf numFmtId="1" fontId="33" fillId="5" borderId="13" xfId="5" applyNumberFormat="1" applyFont="1" applyFill="1" applyBorder="1" applyAlignment="1" applyProtection="1">
      <alignment horizontal="center" vertical="center"/>
      <protection locked="0"/>
    </xf>
    <xf numFmtId="44" fontId="33" fillId="0" borderId="11" xfId="5" applyNumberFormat="1" applyFont="1" applyFill="1" applyBorder="1" applyAlignment="1" applyProtection="1">
      <alignment horizontal="center" vertical="center"/>
      <protection hidden="1"/>
    </xf>
    <xf numFmtId="0" fontId="33" fillId="0" borderId="15" xfId="1" applyFont="1" applyFill="1" applyBorder="1" applyAlignment="1" applyProtection="1">
      <alignment horizontal="center" vertical="center"/>
      <protection hidden="1"/>
    </xf>
    <xf numFmtId="0" fontId="33" fillId="0" borderId="15" xfId="1" applyFont="1" applyFill="1" applyBorder="1" applyAlignment="1" applyProtection="1">
      <alignment horizontal="left" vertical="center"/>
      <protection hidden="1"/>
    </xf>
    <xf numFmtId="0" fontId="37" fillId="0" borderId="15" xfId="3" applyNumberFormat="1" applyFont="1" applyFill="1" applyBorder="1" applyAlignment="1" applyProtection="1">
      <alignment horizontal="center" vertical="center"/>
      <protection hidden="1"/>
    </xf>
    <xf numFmtId="166" fontId="38" fillId="0" borderId="16" xfId="5" applyNumberFormat="1" applyFont="1" applyFill="1" applyBorder="1" applyAlignment="1" applyProtection="1">
      <alignment vertical="center"/>
      <protection hidden="1"/>
    </xf>
    <xf numFmtId="9" fontId="37" fillId="0" borderId="15" xfId="7" applyNumberFormat="1" applyFont="1" applyFill="1" applyBorder="1" applyAlignment="1" applyProtection="1">
      <alignment horizontal="center" vertical="center"/>
      <protection hidden="1"/>
    </xf>
    <xf numFmtId="166" fontId="38" fillId="0" borderId="15" xfId="5" applyNumberFormat="1" applyFont="1" applyFill="1" applyBorder="1" applyAlignment="1" applyProtection="1">
      <alignment vertical="center"/>
      <protection hidden="1"/>
    </xf>
    <xf numFmtId="0" fontId="36" fillId="7" borderId="1" xfId="1" applyFont="1" applyFill="1" applyBorder="1" applyAlignment="1" applyProtection="1">
      <alignment vertical="center"/>
      <protection hidden="1"/>
    </xf>
    <xf numFmtId="0" fontId="36" fillId="7" borderId="2" xfId="1" applyFont="1" applyFill="1" applyBorder="1" applyAlignment="1" applyProtection="1">
      <alignment vertical="center"/>
      <protection hidden="1"/>
    </xf>
    <xf numFmtId="1" fontId="36" fillId="7" borderId="2" xfId="1" applyNumberFormat="1" applyFont="1" applyFill="1" applyBorder="1" applyAlignment="1" applyProtection="1">
      <alignment horizontal="center" vertical="center"/>
      <protection locked="0"/>
    </xf>
    <xf numFmtId="0" fontId="36" fillId="7" borderId="3" xfId="1" applyFont="1" applyFill="1" applyBorder="1" applyAlignment="1" applyProtection="1">
      <alignment vertical="center"/>
      <protection hidden="1"/>
    </xf>
    <xf numFmtId="0" fontId="33" fillId="0" borderId="11" xfId="1" applyFont="1" applyFill="1" applyBorder="1" applyAlignment="1" applyProtection="1">
      <alignment vertical="center" wrapText="1"/>
      <protection hidden="1"/>
    </xf>
    <xf numFmtId="9" fontId="40" fillId="0" borderId="11" xfId="7" applyFont="1" applyFill="1" applyBorder="1" applyAlignment="1" applyProtection="1">
      <alignment horizontal="center" vertical="center"/>
      <protection hidden="1"/>
    </xf>
    <xf numFmtId="1" fontId="41" fillId="0" borderId="11" xfId="0" applyNumberFormat="1" applyFont="1" applyFill="1" applyBorder="1" applyAlignment="1" applyProtection="1">
      <alignment horizontal="center" vertical="center"/>
      <protection locked="0"/>
    </xf>
    <xf numFmtId="0" fontId="33" fillId="5" borderId="11" xfId="1" applyFont="1" applyFill="1" applyBorder="1" applyAlignment="1" applyProtection="1">
      <alignment vertical="center" wrapText="1"/>
      <protection hidden="1"/>
    </xf>
    <xf numFmtId="0" fontId="41" fillId="0" borderId="11" xfId="0" applyFont="1" applyFill="1" applyBorder="1" applyProtection="1">
      <protection hidden="1"/>
    </xf>
    <xf numFmtId="0" fontId="41" fillId="5" borderId="11" xfId="0" applyFont="1" applyFill="1" applyBorder="1" applyProtection="1">
      <protection hidden="1"/>
    </xf>
    <xf numFmtId="0" fontId="41" fillId="0" borderId="11" xfId="0" applyFont="1" applyFill="1" applyBorder="1" applyAlignment="1" applyProtection="1">
      <alignment horizontal="center" vertical="center"/>
      <protection hidden="1"/>
    </xf>
    <xf numFmtId="0" fontId="41" fillId="5" borderId="11" xfId="0" applyFont="1" applyFill="1" applyBorder="1" applyAlignment="1" applyProtection="1">
      <alignment horizontal="center" vertical="center"/>
      <protection hidden="1"/>
    </xf>
    <xf numFmtId="0" fontId="33" fillId="0" borderId="15" xfId="1" applyFont="1" applyFill="1" applyBorder="1" applyAlignment="1" applyProtection="1">
      <alignment vertical="center"/>
      <protection hidden="1"/>
    </xf>
    <xf numFmtId="9" fontId="37" fillId="0" borderId="15" xfId="7" applyFont="1" applyFill="1" applyBorder="1" applyAlignment="1" applyProtection="1">
      <alignment horizontal="center" vertical="center"/>
      <protection hidden="1"/>
    </xf>
    <xf numFmtId="1" fontId="33" fillId="0" borderId="15" xfId="5" applyNumberFormat="1" applyFont="1" applyFill="1" applyBorder="1" applyAlignment="1" applyProtection="1">
      <alignment horizontal="center" vertical="center"/>
      <protection locked="0"/>
    </xf>
    <xf numFmtId="166" fontId="38" fillId="0" borderId="14" xfId="5" applyNumberFormat="1" applyFont="1" applyFill="1" applyBorder="1" applyAlignment="1" applyProtection="1">
      <alignment vertical="center"/>
      <protection hidden="1"/>
    </xf>
    <xf numFmtId="166" fontId="38" fillId="0" borderId="13" xfId="5" applyNumberFormat="1" applyFont="1" applyFill="1" applyBorder="1" applyAlignment="1" applyProtection="1">
      <alignment vertical="center"/>
      <protection hidden="1"/>
    </xf>
    <xf numFmtId="167" fontId="36" fillId="7" borderId="3" xfId="1" applyNumberFormat="1" applyFont="1" applyFill="1" applyBorder="1" applyAlignment="1" applyProtection="1">
      <alignment vertical="center"/>
      <protection hidden="1"/>
    </xf>
    <xf numFmtId="0" fontId="39" fillId="6" borderId="8" xfId="0" applyFont="1" applyFill="1" applyBorder="1" applyAlignment="1">
      <alignment horizontal="center"/>
    </xf>
    <xf numFmtId="0" fontId="39" fillId="6" borderId="10" xfId="0" applyFont="1" applyFill="1" applyBorder="1" applyAlignment="1">
      <alignment horizontal="center"/>
    </xf>
    <xf numFmtId="0" fontId="36" fillId="6" borderId="10" xfId="0" applyFont="1" applyFill="1" applyBorder="1" applyAlignment="1">
      <alignment horizontal="center"/>
    </xf>
    <xf numFmtId="0" fontId="36" fillId="6" borderId="9" xfId="0" applyFont="1" applyFill="1" applyBorder="1" applyAlignment="1">
      <alignment horizontal="center"/>
    </xf>
    <xf numFmtId="167" fontId="41" fillId="0" borderId="11" xfId="0" applyNumberFormat="1" applyFont="1" applyBorder="1" applyAlignment="1" applyProtection="1">
      <alignment vertical="center"/>
      <protection hidden="1"/>
    </xf>
    <xf numFmtId="9" fontId="40" fillId="0" borderId="15" xfId="7" applyFont="1" applyFill="1" applyBorder="1" applyAlignment="1" applyProtection="1">
      <alignment horizontal="center" vertical="center"/>
      <protection hidden="1"/>
    </xf>
    <xf numFmtId="0" fontId="37" fillId="5" borderId="15" xfId="3" applyNumberFormat="1" applyFont="1" applyFill="1" applyBorder="1" applyAlignment="1" applyProtection="1">
      <alignment horizontal="center" vertical="center"/>
      <protection hidden="1"/>
    </xf>
    <xf numFmtId="9" fontId="40" fillId="5" borderId="11" xfId="7" applyFont="1" applyFill="1" applyBorder="1" applyAlignment="1" applyProtection="1">
      <alignment horizontal="center" vertical="center"/>
      <protection hidden="1"/>
    </xf>
    <xf numFmtId="0" fontId="12" fillId="0" borderId="4" xfId="0" applyFont="1" applyBorder="1" applyAlignment="1" applyProtection="1">
      <alignment horizontal="left" vertical="center"/>
      <protection locked="0"/>
    </xf>
    <xf numFmtId="0" fontId="15" fillId="5" borderId="4" xfId="0" applyFont="1" applyFill="1" applyBorder="1" applyAlignment="1" applyProtection="1">
      <alignment horizontal="left" vertical="center"/>
      <protection locked="0"/>
    </xf>
    <xf numFmtId="0" fontId="43" fillId="0" borderId="11" xfId="0" applyFont="1" applyBorder="1" applyAlignment="1">
      <alignment horizontal="center" vertical="center"/>
    </xf>
    <xf numFmtId="0" fontId="10" fillId="0" borderId="0" xfId="0" applyFont="1" applyBorder="1" applyAlignment="1" applyProtection="1">
      <alignment horizontal="right" vertical="top"/>
      <protection hidden="1"/>
    </xf>
    <xf numFmtId="0" fontId="31" fillId="0" borderId="6" xfId="0" applyFont="1" applyBorder="1" applyAlignment="1" applyProtection="1">
      <alignment horizontal="right" vertical="center"/>
      <protection hidden="1"/>
    </xf>
    <xf numFmtId="0" fontId="31" fillId="0" borderId="0" xfId="0" applyFont="1" applyBorder="1" applyAlignment="1" applyProtection="1">
      <alignment horizontal="right" vertical="center"/>
      <protection hidden="1"/>
    </xf>
    <xf numFmtId="0" fontId="14" fillId="9" borderId="0" xfId="0" applyFont="1" applyFill="1" applyBorder="1" applyAlignment="1">
      <alignment horizontal="center" vertical="center" wrapText="1"/>
    </xf>
    <xf numFmtId="0" fontId="8" fillId="9" borderId="0" xfId="0" applyFont="1" applyFill="1" applyAlignment="1">
      <alignment horizontal="center" vertical="center" wrapText="1"/>
    </xf>
    <xf numFmtId="0" fontId="26" fillId="0" borderId="5" xfId="0" applyFont="1" applyBorder="1" applyAlignment="1" applyProtection="1">
      <alignment horizontal="left" vertical="center"/>
      <protection locked="0"/>
    </xf>
    <xf numFmtId="0" fontId="26" fillId="0" borderId="3" xfId="0" applyFont="1" applyBorder="1" applyAlignment="1" applyProtection="1">
      <alignment horizontal="left" vertical="center"/>
      <protection locked="0"/>
    </xf>
    <xf numFmtId="0" fontId="41" fillId="0" borderId="4" xfId="0" applyFont="1" applyBorder="1" applyAlignment="1" applyProtection="1">
      <alignment horizontal="left" vertical="center"/>
      <protection locked="0"/>
    </xf>
    <xf numFmtId="0" fontId="26" fillId="0" borderId="1" xfId="0" applyFont="1" applyBorder="1" applyAlignment="1" applyProtection="1">
      <alignment horizontal="left" vertical="center"/>
      <protection locked="0"/>
    </xf>
    <xf numFmtId="0" fontId="41" fillId="0" borderId="17" xfId="0" applyFont="1" applyBorder="1" applyAlignment="1" applyProtection="1">
      <alignment horizontal="left" vertical="center"/>
      <protection locked="0"/>
    </xf>
    <xf numFmtId="0" fontId="26" fillId="0" borderId="6" xfId="0" applyFont="1" applyBorder="1" applyAlignment="1" applyProtection="1">
      <alignment horizontal="left" vertical="center"/>
      <protection locked="0"/>
    </xf>
    <xf numFmtId="0" fontId="26" fillId="0" borderId="7" xfId="0" applyFont="1" applyBorder="1" applyAlignment="1" applyProtection="1">
      <alignment horizontal="left" vertical="center"/>
      <protection locked="0"/>
    </xf>
    <xf numFmtId="0" fontId="26" fillId="0" borderId="0" xfId="0" applyFont="1" applyBorder="1" applyAlignment="1" applyProtection="1">
      <alignment horizontal="left" vertical="center"/>
      <protection locked="0"/>
    </xf>
    <xf numFmtId="0" fontId="42" fillId="5" borderId="4" xfId="0" applyFont="1" applyFill="1" applyBorder="1" applyAlignment="1" applyProtection="1">
      <alignment horizontal="left" vertical="center"/>
      <protection locked="0"/>
    </xf>
    <xf numFmtId="0" fontId="26" fillId="5" borderId="0" xfId="0" applyFont="1" applyFill="1" applyBorder="1" applyAlignment="1" applyProtection="1">
      <alignment horizontal="left" vertical="center"/>
      <protection locked="0"/>
    </xf>
    <xf numFmtId="0" fontId="26" fillId="5" borderId="5" xfId="0" applyFont="1" applyFill="1" applyBorder="1" applyAlignment="1" applyProtection="1">
      <alignment horizontal="left" vertical="center"/>
      <protection locked="0"/>
    </xf>
    <xf numFmtId="0" fontId="26" fillId="5" borderId="4" xfId="0" applyFont="1" applyFill="1" applyBorder="1" applyAlignment="1" applyProtection="1">
      <alignment horizontal="left" vertical="center"/>
      <protection locked="0"/>
    </xf>
    <xf numFmtId="0" fontId="0" fillId="5" borderId="4" xfId="0" applyFill="1" applyBorder="1" applyProtection="1">
      <protection locked="0"/>
    </xf>
    <xf numFmtId="0" fontId="0" fillId="5" borderId="0" xfId="0" applyFill="1" applyBorder="1" applyProtection="1">
      <protection locked="0"/>
    </xf>
    <xf numFmtId="0" fontId="0" fillId="5" borderId="5" xfId="0" applyFill="1" applyBorder="1" applyProtection="1">
      <protection locked="0"/>
    </xf>
    <xf numFmtId="0" fontId="0" fillId="5" borderId="1" xfId="0" applyFill="1" applyBorder="1" applyProtection="1">
      <protection locked="0"/>
    </xf>
    <xf numFmtId="0" fontId="0" fillId="5" borderId="2" xfId="0" applyFill="1" applyBorder="1" applyProtection="1">
      <protection locked="0"/>
    </xf>
    <xf numFmtId="0" fontId="0" fillId="5" borderId="3" xfId="0" applyFill="1" applyBorder="1" applyProtection="1">
      <protection locked="0"/>
    </xf>
    <xf numFmtId="0" fontId="44" fillId="0" borderId="6" xfId="0" applyFont="1" applyBorder="1" applyAlignment="1" applyProtection="1">
      <alignment horizontal="left" vertical="center"/>
      <protection locked="0"/>
    </xf>
    <xf numFmtId="0" fontId="44" fillId="0" borderId="4" xfId="0" applyFont="1" applyBorder="1" applyAlignment="1" applyProtection="1">
      <alignment horizontal="left" vertical="center"/>
      <protection locked="0"/>
    </xf>
  </cellXfs>
  <cellStyles count="8">
    <cellStyle name="Excel Built-in Normal" xfId="1"/>
    <cellStyle name="Lien hypertexte" xfId="2" builtinId="8"/>
    <cellStyle name="Milliers 2" xfId="3"/>
    <cellStyle name="Monétaire" xfId="4" builtinId="4"/>
    <cellStyle name="Monétaire 2" xfId="5"/>
    <cellStyle name="Normal" xfId="0" builtinId="0"/>
    <cellStyle name="Normal 2" xfId="6"/>
    <cellStyle name="Pourcentag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11906</xdr:colOff>
      <xdr:row>131</xdr:row>
      <xdr:rowOff>38100</xdr:rowOff>
    </xdr:from>
    <xdr:to>
      <xdr:col>11</xdr:col>
      <xdr:colOff>3238500</xdr:colOff>
      <xdr:row>138</xdr:row>
      <xdr:rowOff>0</xdr:rowOff>
    </xdr:to>
    <xdr:sp macro="" textlink="">
      <xdr:nvSpPr>
        <xdr:cNvPr id="4" name="ZoneTexte 3">
          <a:extLst>
            <a:ext uri="{FF2B5EF4-FFF2-40B4-BE49-F238E27FC236}">
              <a16:creationId xmlns:a16="http://schemas.microsoft.com/office/drawing/2014/main" xmlns="" id="{7E8A2842-150F-429A-8F98-759DBB2C148E}"/>
            </a:ext>
          </a:extLst>
        </xdr:cNvPr>
        <xdr:cNvSpPr txBox="1"/>
      </xdr:nvSpPr>
      <xdr:spPr>
        <a:xfrm>
          <a:off x="13708856" y="40633650"/>
          <a:ext cx="3683794" cy="2095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fr-FR" sz="1800" baseline="0">
              <a:solidFill>
                <a:sysClr val="windowText" lastClr="000000"/>
              </a:solidFill>
            </a:rPr>
            <a:t>Domaines &amp; Villages</a:t>
          </a:r>
        </a:p>
        <a:p>
          <a:r>
            <a:rPr lang="fr-FR" sz="1800" baseline="0">
              <a:solidFill>
                <a:sysClr val="windowText" lastClr="000000"/>
              </a:solidFill>
            </a:rPr>
            <a:t>4 route de Dijon</a:t>
          </a:r>
        </a:p>
        <a:p>
          <a:r>
            <a:rPr lang="fr-FR" sz="1800" baseline="0">
              <a:solidFill>
                <a:sysClr val="windowText" lastClr="000000"/>
              </a:solidFill>
            </a:rPr>
            <a:t>BP 80094</a:t>
          </a:r>
        </a:p>
        <a:p>
          <a:r>
            <a:rPr lang="fr-FR" sz="1800" baseline="0">
              <a:solidFill>
                <a:sysClr val="windowText" lastClr="000000"/>
              </a:solidFill>
            </a:rPr>
            <a:t>21703 NUITS SAINT GEORGES  Cedex</a:t>
          </a:r>
        </a:p>
      </xdr:txBody>
    </xdr:sp>
    <xdr:clientData/>
  </xdr:twoCellAnchor>
  <xdr:twoCellAnchor>
    <xdr:from>
      <xdr:col>11</xdr:col>
      <xdr:colOff>3219451</xdr:colOff>
      <xdr:row>131</xdr:row>
      <xdr:rowOff>0</xdr:rowOff>
    </xdr:from>
    <xdr:to>
      <xdr:col>11</xdr:col>
      <xdr:colOff>6457951</xdr:colOff>
      <xdr:row>136</xdr:row>
      <xdr:rowOff>133350</xdr:rowOff>
    </xdr:to>
    <xdr:sp macro="" textlink="">
      <xdr:nvSpPr>
        <xdr:cNvPr id="5" name="ZoneTexte 4">
          <a:extLst>
            <a:ext uri="{FF2B5EF4-FFF2-40B4-BE49-F238E27FC236}">
              <a16:creationId xmlns:a16="http://schemas.microsoft.com/office/drawing/2014/main" xmlns="" id="{8A8980B5-CAEC-439B-9E9A-52B468660AF2}"/>
            </a:ext>
          </a:extLst>
        </xdr:cNvPr>
        <xdr:cNvSpPr txBox="1"/>
      </xdr:nvSpPr>
      <xdr:spPr>
        <a:xfrm>
          <a:off x="17373601" y="40595550"/>
          <a:ext cx="3238500" cy="16573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fr-FR" sz="1000" baseline="0">
            <a:solidFill>
              <a:schemeClr val="bg1"/>
            </a:solidFill>
          </a:endParaRPr>
        </a:p>
        <a:p>
          <a:r>
            <a:rPr lang="fr-FR" sz="1800" baseline="0">
              <a:solidFill>
                <a:sysClr val="windowText" lastClr="000000"/>
              </a:solidFill>
            </a:rPr>
            <a:t>Tél: 03 80 30 20 20</a:t>
          </a:r>
        </a:p>
        <a:p>
          <a:r>
            <a:rPr lang="fr-FR" sz="1800" baseline="0">
              <a:solidFill>
                <a:sysClr val="windowText" lastClr="000000"/>
              </a:solidFill>
            </a:rPr>
            <a:t>Ouvert du lundi au vendredi</a:t>
          </a:r>
        </a:p>
        <a:p>
          <a:r>
            <a:rPr lang="fr-FR" sz="1800" baseline="0">
              <a:solidFill>
                <a:sysClr val="windowText" lastClr="000000"/>
              </a:solidFill>
            </a:rPr>
            <a:t>de 8h30 à 12h et de 14h à 17h30</a:t>
          </a:r>
        </a:p>
      </xdr:txBody>
    </xdr:sp>
    <xdr:clientData/>
  </xdr:twoCellAnchor>
  <xdr:twoCellAnchor>
    <xdr:from>
      <xdr:col>11</xdr:col>
      <xdr:colOff>3295650</xdr:colOff>
      <xdr:row>136</xdr:row>
      <xdr:rowOff>57150</xdr:rowOff>
    </xdr:from>
    <xdr:to>
      <xdr:col>11</xdr:col>
      <xdr:colOff>6457949</xdr:colOff>
      <xdr:row>137</xdr:row>
      <xdr:rowOff>283369</xdr:rowOff>
    </xdr:to>
    <xdr:sp macro="" textlink="">
      <xdr:nvSpPr>
        <xdr:cNvPr id="7" name="ZoneTexte 6">
          <a:extLst>
            <a:ext uri="{FF2B5EF4-FFF2-40B4-BE49-F238E27FC236}">
              <a16:creationId xmlns:a16="http://schemas.microsoft.com/office/drawing/2014/main" xmlns="" id="{012A29B5-DA0B-4BB3-BFF5-505D37E2E781}"/>
            </a:ext>
          </a:extLst>
        </xdr:cNvPr>
        <xdr:cNvSpPr txBox="1"/>
      </xdr:nvSpPr>
      <xdr:spPr>
        <a:xfrm>
          <a:off x="17449800" y="42176700"/>
          <a:ext cx="3162299" cy="5310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fr-FR" sz="1800" b="1">
              <a:solidFill>
                <a:sysClr val="windowText" lastClr="000000"/>
              </a:solidFill>
            </a:rPr>
            <a:t>www.domaines-villages.com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95"/>
  <sheetViews>
    <sheetView tabSelected="1" view="pageBreakPreview" topLeftCell="G1" zoomScale="50" zoomScaleNormal="80" zoomScaleSheetLayoutView="50" zoomScalePageLayoutView="50" workbookViewId="0">
      <selection activeCell="L117" sqref="L117"/>
    </sheetView>
  </sheetViews>
  <sheetFormatPr baseColWidth="10" defaultColWidth="9.140625" defaultRowHeight="15" x14ac:dyDescent="0.25"/>
  <cols>
    <col min="1" max="1" width="6.7109375" customWidth="1"/>
    <col min="2" max="2" width="97.140625" customWidth="1"/>
    <col min="3" max="3" width="11.28515625" customWidth="1"/>
    <col min="4" max="4" width="13.28515625" customWidth="1"/>
    <col min="5" max="5" width="17.42578125" customWidth="1"/>
    <col min="6" max="6" width="12.140625" customWidth="1"/>
    <col min="7" max="7" width="14.5703125" customWidth="1"/>
    <col min="8" max="8" width="15.42578125" customWidth="1"/>
    <col min="9" max="9" width="16.28515625" customWidth="1"/>
    <col min="10" max="10" width="5" customWidth="1"/>
    <col min="11" max="11" width="6.85546875" customWidth="1"/>
    <col min="12" max="12" width="97" customWidth="1"/>
    <col min="13" max="13" width="11.28515625" customWidth="1"/>
    <col min="14" max="14" width="13.28515625" customWidth="1"/>
    <col min="15" max="15" width="17.5703125" customWidth="1"/>
    <col min="16" max="16" width="12.140625" customWidth="1"/>
    <col min="17" max="17" width="14.5703125" customWidth="1"/>
    <col min="18" max="18" width="15.28515625" customWidth="1"/>
    <col min="19" max="19" width="15.42578125" customWidth="1"/>
    <col min="20" max="256" width="11.42578125" customWidth="1"/>
  </cols>
  <sheetData>
    <row r="1" spans="1:19" ht="31.5" customHeight="1" x14ac:dyDescent="0.25">
      <c r="A1" s="193" t="s">
        <v>0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21"/>
      <c r="O1" s="21"/>
      <c r="P1" s="21"/>
      <c r="Q1" s="46"/>
      <c r="R1" s="46"/>
      <c r="S1" s="46"/>
    </row>
    <row r="2" spans="1:19" ht="30" customHeight="1" x14ac:dyDescent="0.25">
      <c r="A2" s="193"/>
      <c r="B2" s="193"/>
      <c r="C2" s="193"/>
      <c r="D2" s="193"/>
      <c r="E2" s="193"/>
      <c r="F2" s="193"/>
      <c r="G2" s="193"/>
      <c r="H2" s="193"/>
      <c r="I2" s="193"/>
      <c r="J2" s="193"/>
      <c r="K2" s="193"/>
      <c r="L2" s="193"/>
      <c r="M2" s="193"/>
      <c r="N2" s="21"/>
      <c r="O2" s="21"/>
      <c r="P2" s="21"/>
      <c r="Q2" s="46"/>
      <c r="R2" s="46"/>
      <c r="S2" s="46"/>
    </row>
    <row r="3" spans="1:19" ht="30" customHeight="1" x14ac:dyDescent="0.25">
      <c r="A3" s="193"/>
      <c r="B3" s="193"/>
      <c r="C3" s="193"/>
      <c r="D3" s="193"/>
      <c r="E3" s="193"/>
      <c r="F3" s="193"/>
      <c r="G3" s="193"/>
      <c r="H3" s="193"/>
      <c r="I3" s="193"/>
      <c r="J3" s="193"/>
      <c r="K3" s="193"/>
      <c r="L3" s="193"/>
      <c r="M3" s="193"/>
      <c r="N3" s="192" t="s">
        <v>1</v>
      </c>
      <c r="O3" s="192"/>
      <c r="P3" s="192"/>
      <c r="Q3" s="192"/>
      <c r="R3" s="192"/>
      <c r="S3" s="192"/>
    </row>
    <row r="4" spans="1:19" ht="12" customHeight="1" x14ac:dyDescent="0.25"/>
    <row r="5" spans="1:19" ht="45.75" customHeight="1" x14ac:dyDescent="0.35">
      <c r="A5" s="49"/>
      <c r="B5" s="50" t="s">
        <v>2</v>
      </c>
      <c r="C5" s="51" t="s">
        <v>3</v>
      </c>
      <c r="D5" s="52" t="s">
        <v>4</v>
      </c>
      <c r="E5" s="53" t="s">
        <v>5</v>
      </c>
      <c r="F5" s="54" t="s">
        <v>6</v>
      </c>
      <c r="G5" s="55" t="s">
        <v>7</v>
      </c>
      <c r="H5" s="56" t="s">
        <v>8</v>
      </c>
      <c r="I5" s="57" t="s">
        <v>9</v>
      </c>
      <c r="K5" s="49"/>
      <c r="L5" s="50" t="s">
        <v>2</v>
      </c>
      <c r="M5" s="52" t="s">
        <v>3</v>
      </c>
      <c r="N5" s="52" t="s">
        <v>4</v>
      </c>
      <c r="O5" s="60" t="s">
        <v>5</v>
      </c>
      <c r="P5" s="54" t="s">
        <v>6</v>
      </c>
      <c r="Q5" s="55" t="s">
        <v>7</v>
      </c>
      <c r="R5" s="61" t="s">
        <v>10</v>
      </c>
      <c r="S5" s="57" t="s">
        <v>9</v>
      </c>
    </row>
    <row r="6" spans="1:19" s="2" customFormat="1" ht="24" customHeight="1" x14ac:dyDescent="0.2">
      <c r="A6" s="62"/>
      <c r="B6" s="63" t="s">
        <v>11</v>
      </c>
      <c r="C6" s="64"/>
      <c r="D6" s="64"/>
      <c r="E6" s="64"/>
      <c r="F6" s="64"/>
      <c r="G6" s="64"/>
      <c r="H6" s="64"/>
      <c r="I6" s="65"/>
      <c r="K6" s="66">
        <v>61</v>
      </c>
      <c r="L6" s="67" t="s">
        <v>12</v>
      </c>
      <c r="M6" s="68" t="s">
        <v>13</v>
      </c>
      <c r="N6" s="68" t="s">
        <v>14</v>
      </c>
      <c r="O6" s="69">
        <v>12.9</v>
      </c>
      <c r="P6" s="70">
        <v>0.23</v>
      </c>
      <c r="Q6" s="71">
        <v>9.9</v>
      </c>
      <c r="R6" s="72"/>
      <c r="S6" s="73">
        <f>R6*6*Q6</f>
        <v>0</v>
      </c>
    </row>
    <row r="7" spans="1:19" ht="24" customHeight="1" x14ac:dyDescent="0.25">
      <c r="A7" s="188">
        <v>1</v>
      </c>
      <c r="B7" s="74" t="s">
        <v>15</v>
      </c>
      <c r="C7" s="75">
        <v>2015</v>
      </c>
      <c r="D7" s="75" t="s">
        <v>14</v>
      </c>
      <c r="E7" s="76">
        <v>8.9</v>
      </c>
      <c r="F7" s="77">
        <v>0.55000000000000004</v>
      </c>
      <c r="G7" s="78">
        <v>3.99</v>
      </c>
      <c r="H7" s="79"/>
      <c r="I7" s="80">
        <f>H7*6*G7</f>
        <v>0</v>
      </c>
      <c r="K7" s="81">
        <v>62</v>
      </c>
      <c r="L7" s="82" t="s">
        <v>16</v>
      </c>
      <c r="M7" s="75" t="s">
        <v>13</v>
      </c>
      <c r="N7" s="75" t="s">
        <v>17</v>
      </c>
      <c r="O7" s="83">
        <v>12.9</v>
      </c>
      <c r="P7" s="84">
        <v>0.23</v>
      </c>
      <c r="Q7" s="85">
        <v>9.9</v>
      </c>
      <c r="R7" s="79"/>
      <c r="S7" s="73">
        <f>R7*6*Q7</f>
        <v>0</v>
      </c>
    </row>
    <row r="8" spans="1:19" ht="24" customHeight="1" x14ac:dyDescent="0.25">
      <c r="A8" s="86">
        <v>2</v>
      </c>
      <c r="B8" s="87" t="s">
        <v>18</v>
      </c>
      <c r="C8" s="68" t="s">
        <v>13</v>
      </c>
      <c r="D8" s="68" t="s">
        <v>17</v>
      </c>
      <c r="E8" s="88">
        <v>8.9</v>
      </c>
      <c r="F8" s="89">
        <v>0.55000000000000004</v>
      </c>
      <c r="G8" s="90">
        <v>3.99</v>
      </c>
      <c r="H8" s="72"/>
      <c r="I8" s="80">
        <f>H8*6*G8</f>
        <v>0</v>
      </c>
      <c r="K8" s="91"/>
      <c r="L8" s="92" t="s">
        <v>19</v>
      </c>
      <c r="M8" s="63"/>
      <c r="N8" s="63"/>
      <c r="O8" s="63"/>
      <c r="P8" s="63"/>
      <c r="Q8" s="63"/>
      <c r="R8" s="93"/>
      <c r="S8" s="94"/>
    </row>
    <row r="9" spans="1:19" ht="24" customHeight="1" x14ac:dyDescent="0.25">
      <c r="A9" s="62"/>
      <c r="B9" s="63" t="s">
        <v>20</v>
      </c>
      <c r="C9" s="64"/>
      <c r="D9" s="64"/>
      <c r="E9" s="64"/>
      <c r="F9" s="64"/>
      <c r="G9" s="64"/>
      <c r="H9" s="64"/>
      <c r="I9" s="65"/>
      <c r="K9" s="66">
        <v>63</v>
      </c>
      <c r="L9" s="67" t="s">
        <v>21</v>
      </c>
      <c r="M9" s="68">
        <v>2015</v>
      </c>
      <c r="N9" s="68" t="s">
        <v>17</v>
      </c>
      <c r="O9" s="69">
        <v>9.9</v>
      </c>
      <c r="P9" s="70">
        <v>0.6</v>
      </c>
      <c r="Q9" s="71">
        <v>3.99</v>
      </c>
      <c r="R9" s="72"/>
      <c r="S9" s="73">
        <f>R9*6*Q9</f>
        <v>0</v>
      </c>
    </row>
    <row r="10" spans="1:19" ht="24" customHeight="1" x14ac:dyDescent="0.25">
      <c r="A10" s="86">
        <v>3</v>
      </c>
      <c r="B10" s="87" t="s">
        <v>22</v>
      </c>
      <c r="C10" s="68" t="s">
        <v>23</v>
      </c>
      <c r="D10" s="68" t="s">
        <v>14</v>
      </c>
      <c r="E10" s="88">
        <v>6.95</v>
      </c>
      <c r="F10" s="89">
        <v>0.43</v>
      </c>
      <c r="G10" s="90">
        <v>3.99</v>
      </c>
      <c r="H10" s="72"/>
      <c r="I10" s="95">
        <f t="shared" ref="I10:I23" si="0">H10*6*G10</f>
        <v>0</v>
      </c>
      <c r="K10" s="81">
        <v>64</v>
      </c>
      <c r="L10" s="82" t="s">
        <v>24</v>
      </c>
      <c r="M10" s="75">
        <v>2015</v>
      </c>
      <c r="N10" s="75" t="s">
        <v>17</v>
      </c>
      <c r="O10" s="83">
        <v>9</v>
      </c>
      <c r="P10" s="84">
        <v>0.45</v>
      </c>
      <c r="Q10" s="85">
        <v>4.99</v>
      </c>
      <c r="R10" s="79"/>
      <c r="S10" s="96">
        <f>R10*6*Q10</f>
        <v>0</v>
      </c>
    </row>
    <row r="11" spans="1:19" ht="24" customHeight="1" x14ac:dyDescent="0.25">
      <c r="A11" s="81">
        <v>4</v>
      </c>
      <c r="B11" s="97" t="s">
        <v>25</v>
      </c>
      <c r="C11" s="98">
        <v>2008</v>
      </c>
      <c r="D11" s="75" t="s">
        <v>26</v>
      </c>
      <c r="E11" s="99">
        <v>10.5</v>
      </c>
      <c r="F11" s="100">
        <v>0.62</v>
      </c>
      <c r="G11" s="101">
        <v>3.99</v>
      </c>
      <c r="H11" s="102"/>
      <c r="I11" s="95">
        <f t="shared" si="0"/>
        <v>0</v>
      </c>
      <c r="K11" s="66">
        <v>65</v>
      </c>
      <c r="L11" s="67" t="s">
        <v>27</v>
      </c>
      <c r="M11" s="68">
        <v>2015</v>
      </c>
      <c r="N11" s="68" t="s">
        <v>14</v>
      </c>
      <c r="O11" s="69">
        <v>11</v>
      </c>
      <c r="P11" s="70">
        <v>0.55000000000000004</v>
      </c>
      <c r="Q11" s="71">
        <v>4.99</v>
      </c>
      <c r="R11" s="72"/>
      <c r="S11" s="96">
        <f t="shared" ref="S11:S16" si="1">R11*6*Q11</f>
        <v>0</v>
      </c>
    </row>
    <row r="12" spans="1:19" ht="24" customHeight="1" x14ac:dyDescent="0.25">
      <c r="A12" s="86">
        <v>5</v>
      </c>
      <c r="B12" s="103" t="s">
        <v>28</v>
      </c>
      <c r="C12" s="104">
        <v>2014</v>
      </c>
      <c r="D12" s="68" t="s">
        <v>14</v>
      </c>
      <c r="E12" s="105">
        <v>7.9</v>
      </c>
      <c r="F12" s="106">
        <v>0.37</v>
      </c>
      <c r="G12" s="107">
        <v>4.99</v>
      </c>
      <c r="H12" s="108"/>
      <c r="I12" s="95">
        <f t="shared" si="0"/>
        <v>0</v>
      </c>
      <c r="K12" s="81">
        <v>66</v>
      </c>
      <c r="L12" s="82" t="s">
        <v>29</v>
      </c>
      <c r="M12" s="75">
        <v>2015</v>
      </c>
      <c r="N12" s="75" t="s">
        <v>30</v>
      </c>
      <c r="O12" s="83">
        <v>11</v>
      </c>
      <c r="P12" s="84">
        <v>0.55000000000000004</v>
      </c>
      <c r="Q12" s="85">
        <v>4.99</v>
      </c>
      <c r="R12" s="79"/>
      <c r="S12" s="96">
        <f t="shared" si="1"/>
        <v>0</v>
      </c>
    </row>
    <row r="13" spans="1:19" ht="24" customHeight="1" x14ac:dyDescent="0.25">
      <c r="A13" s="81">
        <v>6</v>
      </c>
      <c r="B13" s="97" t="s">
        <v>31</v>
      </c>
      <c r="C13" s="98" t="s">
        <v>32</v>
      </c>
      <c r="D13" s="75" t="s">
        <v>14</v>
      </c>
      <c r="E13" s="99">
        <v>7.99</v>
      </c>
      <c r="F13" s="109">
        <v>0.38</v>
      </c>
      <c r="G13" s="101">
        <v>4.99</v>
      </c>
      <c r="H13" s="102"/>
      <c r="I13" s="95">
        <f t="shared" si="0"/>
        <v>0</v>
      </c>
      <c r="K13" s="66">
        <v>67</v>
      </c>
      <c r="L13" s="67" t="s">
        <v>33</v>
      </c>
      <c r="M13" s="68">
        <v>2015</v>
      </c>
      <c r="N13" s="68" t="s">
        <v>17</v>
      </c>
      <c r="O13" s="69">
        <v>11</v>
      </c>
      <c r="P13" s="70">
        <v>0.55000000000000004</v>
      </c>
      <c r="Q13" s="71">
        <v>4.99</v>
      </c>
      <c r="R13" s="72"/>
      <c r="S13" s="96">
        <f t="shared" si="1"/>
        <v>0</v>
      </c>
    </row>
    <row r="14" spans="1:19" ht="24" customHeight="1" x14ac:dyDescent="0.25">
      <c r="A14" s="86">
        <v>7</v>
      </c>
      <c r="B14" s="87" t="s">
        <v>34</v>
      </c>
      <c r="C14" s="104" t="s">
        <v>35</v>
      </c>
      <c r="D14" s="68" t="s">
        <v>14</v>
      </c>
      <c r="E14" s="105">
        <v>8.9</v>
      </c>
      <c r="F14" s="106">
        <v>0.38</v>
      </c>
      <c r="G14" s="107">
        <v>5.5</v>
      </c>
      <c r="H14" s="108"/>
      <c r="I14" s="95">
        <f t="shared" si="0"/>
        <v>0</v>
      </c>
      <c r="K14" s="81">
        <v>68</v>
      </c>
      <c r="L14" s="82" t="s">
        <v>36</v>
      </c>
      <c r="M14" s="75">
        <v>2014</v>
      </c>
      <c r="N14" s="75" t="s">
        <v>17</v>
      </c>
      <c r="O14" s="83">
        <v>9.9</v>
      </c>
      <c r="P14" s="84">
        <v>0.28999999999999998</v>
      </c>
      <c r="Q14" s="85">
        <v>6.99</v>
      </c>
      <c r="R14" s="79"/>
      <c r="S14" s="96">
        <f t="shared" si="1"/>
        <v>0</v>
      </c>
    </row>
    <row r="15" spans="1:19" ht="24" customHeight="1" x14ac:dyDescent="0.25">
      <c r="A15" s="81">
        <v>8</v>
      </c>
      <c r="B15" s="97" t="s">
        <v>37</v>
      </c>
      <c r="C15" s="110">
        <v>2009</v>
      </c>
      <c r="D15" s="75" t="s">
        <v>14</v>
      </c>
      <c r="E15" s="111">
        <v>10.5</v>
      </c>
      <c r="F15" s="109">
        <v>0.43</v>
      </c>
      <c r="G15" s="112">
        <v>5.99</v>
      </c>
      <c r="H15" s="113"/>
      <c r="I15" s="95">
        <f t="shared" si="0"/>
        <v>0</v>
      </c>
      <c r="K15" s="66">
        <v>69</v>
      </c>
      <c r="L15" s="67" t="s">
        <v>38</v>
      </c>
      <c r="M15" s="68">
        <v>2015</v>
      </c>
      <c r="N15" s="68" t="s">
        <v>17</v>
      </c>
      <c r="O15" s="69">
        <v>15</v>
      </c>
      <c r="P15" s="70">
        <v>0.4</v>
      </c>
      <c r="Q15" s="71">
        <v>8.9499999999999993</v>
      </c>
      <c r="R15" s="72"/>
      <c r="S15" s="96">
        <f t="shared" si="1"/>
        <v>0</v>
      </c>
    </row>
    <row r="16" spans="1:19" ht="24" customHeight="1" x14ac:dyDescent="0.25">
      <c r="A16" s="86">
        <v>9</v>
      </c>
      <c r="B16" s="103" t="s">
        <v>39</v>
      </c>
      <c r="C16" s="104" t="s">
        <v>13</v>
      </c>
      <c r="D16" s="68" t="s">
        <v>14</v>
      </c>
      <c r="E16" s="105">
        <v>11.9</v>
      </c>
      <c r="F16" s="106">
        <v>0.5</v>
      </c>
      <c r="G16" s="114">
        <v>5.99</v>
      </c>
      <c r="H16" s="108"/>
      <c r="I16" s="95">
        <f t="shared" si="0"/>
        <v>0</v>
      </c>
      <c r="K16" s="81">
        <v>70</v>
      </c>
      <c r="L16" s="82" t="s">
        <v>40</v>
      </c>
      <c r="M16" s="75">
        <v>2015</v>
      </c>
      <c r="N16" s="75" t="s">
        <v>14</v>
      </c>
      <c r="O16" s="83">
        <v>15</v>
      </c>
      <c r="P16" s="84">
        <v>0.4</v>
      </c>
      <c r="Q16" s="85">
        <v>8.9499999999999993</v>
      </c>
      <c r="R16" s="79"/>
      <c r="S16" s="96">
        <f t="shared" si="1"/>
        <v>0</v>
      </c>
    </row>
    <row r="17" spans="1:19" ht="24" customHeight="1" x14ac:dyDescent="0.25">
      <c r="A17" s="81">
        <v>10</v>
      </c>
      <c r="B17" s="115" t="s">
        <v>41</v>
      </c>
      <c r="C17" s="116" t="s">
        <v>13</v>
      </c>
      <c r="D17" s="75" t="s">
        <v>14</v>
      </c>
      <c r="E17" s="76">
        <v>9.9</v>
      </c>
      <c r="F17" s="84">
        <v>0.28999999999999998</v>
      </c>
      <c r="G17" s="117">
        <v>6.99</v>
      </c>
      <c r="H17" s="118"/>
      <c r="I17" s="95">
        <f t="shared" si="0"/>
        <v>0</v>
      </c>
      <c r="K17" s="91"/>
      <c r="L17" s="92" t="s">
        <v>42</v>
      </c>
      <c r="M17" s="63"/>
      <c r="N17" s="63"/>
      <c r="O17" s="63"/>
      <c r="P17" s="63"/>
      <c r="Q17" s="63"/>
      <c r="R17" s="93"/>
      <c r="S17" s="94"/>
    </row>
    <row r="18" spans="1:19" ht="24" customHeight="1" x14ac:dyDescent="0.25">
      <c r="A18" s="66">
        <v>11</v>
      </c>
      <c r="B18" s="87" t="s">
        <v>43</v>
      </c>
      <c r="C18" s="68">
        <v>2015</v>
      </c>
      <c r="D18" s="68" t="s">
        <v>14</v>
      </c>
      <c r="E18" s="88">
        <v>12</v>
      </c>
      <c r="F18" s="89">
        <v>0.42</v>
      </c>
      <c r="G18" s="119">
        <v>6.99</v>
      </c>
      <c r="H18" s="72"/>
      <c r="I18" s="95">
        <f t="shared" si="0"/>
        <v>0</v>
      </c>
      <c r="K18" s="66">
        <v>71</v>
      </c>
      <c r="L18" s="67" t="s">
        <v>44</v>
      </c>
      <c r="M18" s="68">
        <v>2015</v>
      </c>
      <c r="N18" s="68" t="s">
        <v>14</v>
      </c>
      <c r="O18" s="69">
        <v>9.9</v>
      </c>
      <c r="P18" s="70">
        <v>0.6</v>
      </c>
      <c r="Q18" s="71">
        <v>3.99</v>
      </c>
      <c r="R18" s="72"/>
      <c r="S18" s="96">
        <f>R18*6*Q18</f>
        <v>0</v>
      </c>
    </row>
    <row r="19" spans="1:19" ht="24" customHeight="1" x14ac:dyDescent="0.25">
      <c r="A19" s="81">
        <v>12</v>
      </c>
      <c r="B19" s="115" t="s">
        <v>45</v>
      </c>
      <c r="C19" s="116">
        <v>2008</v>
      </c>
      <c r="D19" s="75" t="s">
        <v>14</v>
      </c>
      <c r="E19" s="76">
        <v>15.9</v>
      </c>
      <c r="F19" s="84">
        <v>0.5</v>
      </c>
      <c r="G19" s="117">
        <v>7.99</v>
      </c>
      <c r="H19" s="118"/>
      <c r="I19" s="95">
        <f t="shared" si="0"/>
        <v>0</v>
      </c>
      <c r="K19" s="81">
        <v>72</v>
      </c>
      <c r="L19" s="82" t="s">
        <v>46</v>
      </c>
      <c r="M19" s="75">
        <v>2013</v>
      </c>
      <c r="N19" s="75" t="s">
        <v>17</v>
      </c>
      <c r="O19" s="83">
        <v>11.9</v>
      </c>
      <c r="P19" s="84">
        <v>0.5</v>
      </c>
      <c r="Q19" s="85">
        <v>5.99</v>
      </c>
      <c r="R19" s="120"/>
      <c r="S19" s="96">
        <f>R19*6*Q19</f>
        <v>0</v>
      </c>
    </row>
    <row r="20" spans="1:19" ht="24" customHeight="1" x14ac:dyDescent="0.25">
      <c r="A20" s="66">
        <v>13</v>
      </c>
      <c r="B20" s="87" t="s">
        <v>47</v>
      </c>
      <c r="C20" s="68">
        <v>2015</v>
      </c>
      <c r="D20" s="68" t="s">
        <v>14</v>
      </c>
      <c r="E20" s="88">
        <v>16.899999999999999</v>
      </c>
      <c r="F20" s="89">
        <v>0.3</v>
      </c>
      <c r="G20" s="119">
        <v>11.9</v>
      </c>
      <c r="H20" s="72"/>
      <c r="I20" s="95">
        <f t="shared" si="0"/>
        <v>0</v>
      </c>
      <c r="K20" s="66">
        <v>73</v>
      </c>
      <c r="L20" s="67" t="s">
        <v>48</v>
      </c>
      <c r="M20" s="68">
        <v>2015</v>
      </c>
      <c r="N20" s="68" t="s">
        <v>17</v>
      </c>
      <c r="O20" s="88">
        <v>11.9</v>
      </c>
      <c r="P20" s="89">
        <v>0.37</v>
      </c>
      <c r="Q20" s="90">
        <v>7.5</v>
      </c>
      <c r="R20" s="72"/>
      <c r="S20" s="96">
        <f t="shared" ref="S20:S35" si="2">R20*6*Q20</f>
        <v>0</v>
      </c>
    </row>
    <row r="21" spans="1:19" ht="24" customHeight="1" x14ac:dyDescent="0.25">
      <c r="A21" s="81">
        <v>14</v>
      </c>
      <c r="B21" s="115" t="s">
        <v>49</v>
      </c>
      <c r="C21" s="116">
        <v>2011</v>
      </c>
      <c r="D21" s="75" t="s">
        <v>14</v>
      </c>
      <c r="E21" s="76">
        <v>14.9</v>
      </c>
      <c r="F21" s="84">
        <v>0.2</v>
      </c>
      <c r="G21" s="117">
        <v>11.9</v>
      </c>
      <c r="H21" s="118"/>
      <c r="I21" s="95">
        <f t="shared" si="0"/>
        <v>0</v>
      </c>
      <c r="K21" s="81">
        <v>74</v>
      </c>
      <c r="L21" s="82" t="s">
        <v>50</v>
      </c>
      <c r="M21" s="75">
        <v>2015</v>
      </c>
      <c r="N21" s="75" t="s">
        <v>17</v>
      </c>
      <c r="O21" s="83">
        <v>12.9</v>
      </c>
      <c r="P21" s="84">
        <v>0.38</v>
      </c>
      <c r="Q21" s="85">
        <v>7.99</v>
      </c>
      <c r="R21" s="79"/>
      <c r="S21" s="96">
        <f t="shared" si="2"/>
        <v>0</v>
      </c>
    </row>
    <row r="22" spans="1:19" ht="24" customHeight="1" x14ac:dyDescent="0.25">
      <c r="A22" s="66">
        <v>15</v>
      </c>
      <c r="B22" s="87" t="s">
        <v>51</v>
      </c>
      <c r="C22" s="68">
        <v>2015</v>
      </c>
      <c r="D22" s="68" t="s">
        <v>14</v>
      </c>
      <c r="E22" s="88">
        <v>21.9</v>
      </c>
      <c r="F22" s="89">
        <v>0.37</v>
      </c>
      <c r="G22" s="119">
        <v>13.9</v>
      </c>
      <c r="H22" s="72"/>
      <c r="I22" s="95">
        <f t="shared" si="0"/>
        <v>0</v>
      </c>
      <c r="K22" s="66">
        <v>75</v>
      </c>
      <c r="L22" s="67" t="s">
        <v>52</v>
      </c>
      <c r="M22" s="68">
        <v>2007</v>
      </c>
      <c r="N22" s="68" t="s">
        <v>17</v>
      </c>
      <c r="O22" s="69">
        <v>22</v>
      </c>
      <c r="P22" s="89">
        <v>0.32</v>
      </c>
      <c r="Q22" s="71">
        <v>14.9</v>
      </c>
      <c r="R22" s="72"/>
      <c r="S22" s="96">
        <f t="shared" si="2"/>
        <v>0</v>
      </c>
    </row>
    <row r="23" spans="1:19" ht="24" customHeight="1" x14ac:dyDescent="0.25">
      <c r="A23" s="81">
        <v>16</v>
      </c>
      <c r="B23" s="115" t="s">
        <v>53</v>
      </c>
      <c r="C23" s="116">
        <v>2014</v>
      </c>
      <c r="D23" s="75" t="s">
        <v>14</v>
      </c>
      <c r="E23" s="76">
        <v>21.9</v>
      </c>
      <c r="F23" s="84">
        <v>0.37</v>
      </c>
      <c r="G23" s="117">
        <v>13.9</v>
      </c>
      <c r="H23" s="118"/>
      <c r="I23" s="95">
        <f t="shared" si="0"/>
        <v>0</v>
      </c>
      <c r="K23" s="81">
        <v>76</v>
      </c>
      <c r="L23" s="82" t="s">
        <v>54</v>
      </c>
      <c r="M23" s="75">
        <v>2011</v>
      </c>
      <c r="N23" s="75" t="s">
        <v>14</v>
      </c>
      <c r="O23" s="83">
        <v>8.9</v>
      </c>
      <c r="P23" s="84">
        <v>0.33</v>
      </c>
      <c r="Q23" s="85">
        <v>5.99</v>
      </c>
      <c r="R23" s="79"/>
      <c r="S23" s="96">
        <f t="shared" si="2"/>
        <v>0</v>
      </c>
    </row>
    <row r="24" spans="1:19" ht="24" customHeight="1" x14ac:dyDescent="0.25">
      <c r="A24" s="121"/>
      <c r="B24" s="63" t="s">
        <v>55</v>
      </c>
      <c r="C24" s="122"/>
      <c r="D24" s="122"/>
      <c r="E24" s="122"/>
      <c r="F24" s="122"/>
      <c r="G24" s="122"/>
      <c r="H24" s="123"/>
      <c r="I24" s="124"/>
      <c r="K24" s="66">
        <v>77</v>
      </c>
      <c r="L24" s="67" t="s">
        <v>56</v>
      </c>
      <c r="M24" s="68" t="s">
        <v>57</v>
      </c>
      <c r="N24" s="68" t="s">
        <v>17</v>
      </c>
      <c r="O24" s="69">
        <v>8.9</v>
      </c>
      <c r="P24" s="89">
        <v>0.33</v>
      </c>
      <c r="Q24" s="71">
        <v>5.99</v>
      </c>
      <c r="R24" s="72"/>
      <c r="S24" s="96">
        <f t="shared" si="2"/>
        <v>0</v>
      </c>
    </row>
    <row r="25" spans="1:19" ht="24" customHeight="1" x14ac:dyDescent="0.25">
      <c r="A25" s="81">
        <v>17</v>
      </c>
      <c r="B25" s="115" t="s">
        <v>58</v>
      </c>
      <c r="C25" s="116">
        <v>2015</v>
      </c>
      <c r="D25" s="125" t="s">
        <v>30</v>
      </c>
      <c r="E25" s="126">
        <v>6.5</v>
      </c>
      <c r="F25" s="127">
        <v>0.39</v>
      </c>
      <c r="G25" s="78">
        <v>3.99</v>
      </c>
      <c r="H25" s="118"/>
      <c r="I25" s="128">
        <f t="shared" ref="I25:I32" si="3">H25*6*G25</f>
        <v>0</v>
      </c>
      <c r="K25" s="91"/>
      <c r="L25" s="92" t="s">
        <v>59</v>
      </c>
      <c r="M25" s="63"/>
      <c r="N25" s="63"/>
      <c r="O25" s="63"/>
      <c r="P25" s="63"/>
      <c r="Q25" s="63"/>
      <c r="R25" s="93"/>
      <c r="S25" s="94"/>
    </row>
    <row r="26" spans="1:19" ht="24" customHeight="1" x14ac:dyDescent="0.25">
      <c r="A26" s="66">
        <v>18</v>
      </c>
      <c r="B26" s="87" t="s">
        <v>60</v>
      </c>
      <c r="C26" s="68">
        <v>2015</v>
      </c>
      <c r="D26" s="129" t="s">
        <v>17</v>
      </c>
      <c r="E26" s="130">
        <v>6.95</v>
      </c>
      <c r="F26" s="89">
        <v>0.43</v>
      </c>
      <c r="G26" s="90">
        <v>3.99</v>
      </c>
      <c r="H26" s="72"/>
      <c r="I26" s="128">
        <f t="shared" si="3"/>
        <v>0</v>
      </c>
      <c r="K26" s="81">
        <v>78</v>
      </c>
      <c r="L26" s="82" t="s">
        <v>61</v>
      </c>
      <c r="M26" s="131" t="s">
        <v>62</v>
      </c>
      <c r="N26" s="131" t="s">
        <v>17</v>
      </c>
      <c r="O26" s="83">
        <v>10.5</v>
      </c>
      <c r="P26" s="84">
        <v>0.33</v>
      </c>
      <c r="Q26" s="85">
        <v>6.99</v>
      </c>
      <c r="R26" s="79"/>
      <c r="S26" s="96">
        <f t="shared" si="2"/>
        <v>0</v>
      </c>
    </row>
    <row r="27" spans="1:19" ht="24" customHeight="1" x14ac:dyDescent="0.25">
      <c r="A27" s="81">
        <v>19</v>
      </c>
      <c r="B27" s="115" t="s">
        <v>63</v>
      </c>
      <c r="C27" s="75">
        <v>2012</v>
      </c>
      <c r="D27" s="125" t="s">
        <v>17</v>
      </c>
      <c r="E27" s="126">
        <v>6.95</v>
      </c>
      <c r="F27" s="127">
        <v>0.43</v>
      </c>
      <c r="G27" s="78">
        <v>3.99</v>
      </c>
      <c r="H27" s="79"/>
      <c r="I27" s="128">
        <f t="shared" si="3"/>
        <v>0</v>
      </c>
      <c r="K27" s="66">
        <v>79</v>
      </c>
      <c r="L27" s="67" t="s">
        <v>64</v>
      </c>
      <c r="M27" s="68">
        <v>2014</v>
      </c>
      <c r="N27" s="68" t="s">
        <v>17</v>
      </c>
      <c r="O27" s="69">
        <v>13.9</v>
      </c>
      <c r="P27" s="89">
        <v>0.28999999999999998</v>
      </c>
      <c r="Q27" s="71">
        <v>9.9</v>
      </c>
      <c r="R27" s="72"/>
      <c r="S27" s="96">
        <f t="shared" si="2"/>
        <v>0</v>
      </c>
    </row>
    <row r="28" spans="1:19" ht="24" customHeight="1" x14ac:dyDescent="0.25">
      <c r="A28" s="66">
        <v>20</v>
      </c>
      <c r="B28" s="87" t="s">
        <v>63</v>
      </c>
      <c r="C28" s="68">
        <v>2015</v>
      </c>
      <c r="D28" s="129" t="s">
        <v>30</v>
      </c>
      <c r="E28" s="130">
        <v>6.95</v>
      </c>
      <c r="F28" s="89">
        <v>0.43</v>
      </c>
      <c r="G28" s="90">
        <v>3.99</v>
      </c>
      <c r="H28" s="72"/>
      <c r="I28" s="128">
        <f t="shared" si="3"/>
        <v>0</v>
      </c>
      <c r="K28" s="81">
        <v>80</v>
      </c>
      <c r="L28" s="82" t="s">
        <v>65</v>
      </c>
      <c r="M28" s="75">
        <v>2014</v>
      </c>
      <c r="N28" s="75" t="s">
        <v>17</v>
      </c>
      <c r="O28" s="83">
        <v>18</v>
      </c>
      <c r="P28" s="84">
        <v>0.28000000000000003</v>
      </c>
      <c r="Q28" s="85">
        <v>12.95</v>
      </c>
      <c r="R28" s="79"/>
      <c r="S28" s="96">
        <f t="shared" si="2"/>
        <v>0</v>
      </c>
    </row>
    <row r="29" spans="1:19" ht="24" customHeight="1" x14ac:dyDescent="0.25">
      <c r="A29" s="81">
        <v>21</v>
      </c>
      <c r="B29" s="115" t="s">
        <v>31</v>
      </c>
      <c r="C29" s="75" t="s">
        <v>32</v>
      </c>
      <c r="D29" s="75" t="s">
        <v>17</v>
      </c>
      <c r="E29" s="132">
        <v>8.9499999999999993</v>
      </c>
      <c r="F29" s="127">
        <v>0.55000000000000004</v>
      </c>
      <c r="G29" s="133">
        <v>3.99</v>
      </c>
      <c r="H29" s="79"/>
      <c r="I29" s="128">
        <f t="shared" si="3"/>
        <v>0</v>
      </c>
      <c r="K29" s="91"/>
      <c r="L29" s="92" t="s">
        <v>66</v>
      </c>
      <c r="M29" s="63"/>
      <c r="N29" s="63"/>
      <c r="O29" s="63"/>
      <c r="P29" s="63"/>
      <c r="Q29" s="63"/>
      <c r="R29" s="93"/>
      <c r="S29" s="94"/>
    </row>
    <row r="30" spans="1:19" ht="24" customHeight="1" x14ac:dyDescent="0.25">
      <c r="A30" s="134">
        <v>22</v>
      </c>
      <c r="B30" s="87" t="s">
        <v>67</v>
      </c>
      <c r="C30" s="68" t="s">
        <v>68</v>
      </c>
      <c r="D30" s="68" t="s">
        <v>17</v>
      </c>
      <c r="E30" s="130">
        <v>7.95</v>
      </c>
      <c r="F30" s="89">
        <v>0.5</v>
      </c>
      <c r="G30" s="90">
        <v>3.99</v>
      </c>
      <c r="H30" s="72"/>
      <c r="I30" s="128">
        <f t="shared" si="3"/>
        <v>0</v>
      </c>
      <c r="K30" s="81">
        <v>81</v>
      </c>
      <c r="L30" s="82" t="s">
        <v>69</v>
      </c>
      <c r="M30" s="75">
        <v>2015</v>
      </c>
      <c r="N30" s="75" t="s">
        <v>30</v>
      </c>
      <c r="O30" s="83">
        <v>8</v>
      </c>
      <c r="P30" s="84">
        <v>0.5</v>
      </c>
      <c r="Q30" s="85">
        <v>3.99</v>
      </c>
      <c r="R30" s="79"/>
      <c r="S30" s="96">
        <f t="shared" si="2"/>
        <v>0</v>
      </c>
    </row>
    <row r="31" spans="1:19" ht="24" customHeight="1" x14ac:dyDescent="0.25">
      <c r="A31" s="135">
        <v>23</v>
      </c>
      <c r="B31" s="136" t="s">
        <v>70</v>
      </c>
      <c r="C31" s="125">
        <v>2010</v>
      </c>
      <c r="D31" s="125" t="s">
        <v>17</v>
      </c>
      <c r="E31" s="137">
        <v>8.5</v>
      </c>
      <c r="F31" s="138">
        <v>0.41</v>
      </c>
      <c r="G31" s="139">
        <v>4.99</v>
      </c>
      <c r="H31" s="140"/>
      <c r="I31" s="128">
        <f t="shared" si="3"/>
        <v>0</v>
      </c>
      <c r="K31" s="66">
        <v>82</v>
      </c>
      <c r="L31" s="67" t="s">
        <v>71</v>
      </c>
      <c r="M31" s="68">
        <v>2015</v>
      </c>
      <c r="N31" s="68" t="s">
        <v>14</v>
      </c>
      <c r="O31" s="69">
        <v>8</v>
      </c>
      <c r="P31" s="70">
        <v>0.5</v>
      </c>
      <c r="Q31" s="71">
        <v>3.99</v>
      </c>
      <c r="R31" s="72"/>
      <c r="S31" s="96">
        <f t="shared" si="2"/>
        <v>0</v>
      </c>
    </row>
    <row r="32" spans="1:19" ht="24" customHeight="1" x14ac:dyDescent="0.25">
      <c r="A32" s="134">
        <v>24</v>
      </c>
      <c r="B32" s="87" t="s">
        <v>72</v>
      </c>
      <c r="C32" s="68">
        <v>2014</v>
      </c>
      <c r="D32" s="68" t="s">
        <v>17</v>
      </c>
      <c r="E32" s="130">
        <v>7.95</v>
      </c>
      <c r="F32" s="89">
        <v>0.37</v>
      </c>
      <c r="G32" s="90">
        <v>4.99</v>
      </c>
      <c r="H32" s="72"/>
      <c r="I32" s="128">
        <f t="shared" si="3"/>
        <v>0</v>
      </c>
      <c r="K32" s="81">
        <v>83</v>
      </c>
      <c r="L32" s="82" t="s">
        <v>73</v>
      </c>
      <c r="M32" s="75">
        <v>2015</v>
      </c>
      <c r="N32" s="75" t="s">
        <v>17</v>
      </c>
      <c r="O32" s="83">
        <v>8</v>
      </c>
      <c r="P32" s="84">
        <v>0.5</v>
      </c>
      <c r="Q32" s="85">
        <v>3.99</v>
      </c>
      <c r="R32" s="79"/>
      <c r="S32" s="96">
        <f t="shared" si="2"/>
        <v>0</v>
      </c>
    </row>
    <row r="33" spans="1:19" ht="24" customHeight="1" x14ac:dyDescent="0.25">
      <c r="A33" s="135">
        <v>25</v>
      </c>
      <c r="B33" s="136" t="s">
        <v>74</v>
      </c>
      <c r="C33" s="125">
        <v>2013</v>
      </c>
      <c r="D33" s="125" t="s">
        <v>17</v>
      </c>
      <c r="E33" s="137">
        <v>8.6</v>
      </c>
      <c r="F33" s="138">
        <v>0.3</v>
      </c>
      <c r="G33" s="139">
        <v>5.99</v>
      </c>
      <c r="H33" s="140"/>
      <c r="I33" s="128">
        <f t="shared" ref="I33:I50" si="4">H33*6*G33</f>
        <v>0</v>
      </c>
      <c r="K33" s="91"/>
      <c r="L33" s="92" t="s">
        <v>75</v>
      </c>
      <c r="M33" s="63"/>
      <c r="N33" s="63"/>
      <c r="O33" s="63"/>
      <c r="P33" s="63"/>
      <c r="Q33" s="63"/>
      <c r="R33" s="93"/>
      <c r="S33" s="94"/>
    </row>
    <row r="34" spans="1:19" ht="24" customHeight="1" x14ac:dyDescent="0.25">
      <c r="A34" s="134">
        <v>26</v>
      </c>
      <c r="B34" s="87" t="s">
        <v>76</v>
      </c>
      <c r="C34" s="68">
        <v>2014</v>
      </c>
      <c r="D34" s="68" t="s">
        <v>17</v>
      </c>
      <c r="E34" s="130">
        <v>9.99</v>
      </c>
      <c r="F34" s="89">
        <v>0.4</v>
      </c>
      <c r="G34" s="90">
        <v>5.99</v>
      </c>
      <c r="H34" s="72"/>
      <c r="I34" s="128">
        <f t="shared" si="4"/>
        <v>0</v>
      </c>
      <c r="K34" s="66">
        <v>84</v>
      </c>
      <c r="L34" s="67" t="s">
        <v>77</v>
      </c>
      <c r="M34" s="68" t="s">
        <v>13</v>
      </c>
      <c r="N34" s="68" t="s">
        <v>14</v>
      </c>
      <c r="O34" s="69">
        <v>7</v>
      </c>
      <c r="P34" s="70">
        <v>0.43</v>
      </c>
      <c r="Q34" s="71">
        <v>3.99</v>
      </c>
      <c r="R34" s="72"/>
      <c r="S34" s="141">
        <f t="shared" si="2"/>
        <v>0</v>
      </c>
    </row>
    <row r="35" spans="1:19" ht="24" customHeight="1" x14ac:dyDescent="0.25">
      <c r="A35" s="142">
        <v>27</v>
      </c>
      <c r="B35" s="115" t="s">
        <v>78</v>
      </c>
      <c r="C35" s="75">
        <v>2014</v>
      </c>
      <c r="D35" s="75" t="s">
        <v>17</v>
      </c>
      <c r="E35" s="126">
        <v>9.9499999999999993</v>
      </c>
      <c r="F35" s="84">
        <v>0.4</v>
      </c>
      <c r="G35" s="78">
        <v>5.99</v>
      </c>
      <c r="H35" s="79"/>
      <c r="I35" s="128">
        <f t="shared" si="4"/>
        <v>0</v>
      </c>
      <c r="K35" s="81">
        <v>85</v>
      </c>
      <c r="L35" s="82" t="s">
        <v>79</v>
      </c>
      <c r="M35" s="75">
        <v>2015</v>
      </c>
      <c r="N35" s="75" t="s">
        <v>14</v>
      </c>
      <c r="O35" s="83">
        <v>9.9</v>
      </c>
      <c r="P35" s="84">
        <v>0.5</v>
      </c>
      <c r="Q35" s="85">
        <v>4.99</v>
      </c>
      <c r="R35" s="120"/>
      <c r="S35" s="141">
        <f t="shared" si="2"/>
        <v>0</v>
      </c>
    </row>
    <row r="36" spans="1:19" ht="24" customHeight="1" x14ac:dyDescent="0.25">
      <c r="A36" s="134">
        <v>28</v>
      </c>
      <c r="B36" s="87" t="s">
        <v>80</v>
      </c>
      <c r="C36" s="68">
        <v>2014</v>
      </c>
      <c r="D36" s="68" t="s">
        <v>17</v>
      </c>
      <c r="E36" s="130">
        <v>10</v>
      </c>
      <c r="F36" s="89">
        <v>0.3</v>
      </c>
      <c r="G36" s="90">
        <v>6.99</v>
      </c>
      <c r="H36" s="72"/>
      <c r="I36" s="128">
        <f t="shared" si="4"/>
        <v>0</v>
      </c>
      <c r="K36" s="66">
        <v>86</v>
      </c>
      <c r="L36" s="67" t="s">
        <v>81</v>
      </c>
      <c r="M36" s="68" t="s">
        <v>13</v>
      </c>
      <c r="N36" s="68" t="s">
        <v>14</v>
      </c>
      <c r="O36" s="88">
        <v>9.5</v>
      </c>
      <c r="P36" s="89">
        <v>0.47</v>
      </c>
      <c r="Q36" s="90">
        <v>4.99</v>
      </c>
      <c r="R36" s="72"/>
      <c r="S36" s="141">
        <f>R36*6*Q36</f>
        <v>0</v>
      </c>
    </row>
    <row r="37" spans="1:19" ht="24" customHeight="1" x14ac:dyDescent="0.25">
      <c r="A37" s="142">
        <v>29</v>
      </c>
      <c r="B37" s="115" t="s">
        <v>82</v>
      </c>
      <c r="C37" s="75">
        <v>2015</v>
      </c>
      <c r="D37" s="75" t="s">
        <v>17</v>
      </c>
      <c r="E37" s="126">
        <v>11.9</v>
      </c>
      <c r="F37" s="84">
        <v>0.41</v>
      </c>
      <c r="G37" s="78">
        <v>6.99</v>
      </c>
      <c r="H37" s="79"/>
      <c r="I37" s="128">
        <f t="shared" si="4"/>
        <v>0</v>
      </c>
      <c r="K37" s="81">
        <v>87</v>
      </c>
      <c r="L37" s="82" t="s">
        <v>83</v>
      </c>
      <c r="M37" s="75">
        <v>2014</v>
      </c>
      <c r="N37" s="75" t="s">
        <v>17</v>
      </c>
      <c r="O37" s="83">
        <v>5.95</v>
      </c>
      <c r="P37" s="84">
        <v>0.5</v>
      </c>
      <c r="Q37" s="85">
        <v>2.99</v>
      </c>
      <c r="R37" s="79"/>
      <c r="S37" s="141">
        <f t="shared" ref="S37:S63" si="5">R37*6*Q37</f>
        <v>0</v>
      </c>
    </row>
    <row r="38" spans="1:19" ht="24" customHeight="1" x14ac:dyDescent="0.25">
      <c r="A38" s="134">
        <v>30</v>
      </c>
      <c r="B38" s="87" t="s">
        <v>84</v>
      </c>
      <c r="C38" s="68">
        <v>2015</v>
      </c>
      <c r="D38" s="68" t="s">
        <v>17</v>
      </c>
      <c r="E38" s="130">
        <v>12.5</v>
      </c>
      <c r="F38" s="89">
        <v>0.4</v>
      </c>
      <c r="G38" s="90">
        <v>7.5</v>
      </c>
      <c r="H38" s="72"/>
      <c r="I38" s="128">
        <f t="shared" si="4"/>
        <v>0</v>
      </c>
      <c r="K38" s="66">
        <v>88</v>
      </c>
      <c r="L38" s="67" t="s">
        <v>85</v>
      </c>
      <c r="M38" s="68">
        <v>2015</v>
      </c>
      <c r="N38" s="68" t="s">
        <v>17</v>
      </c>
      <c r="O38" s="69">
        <v>7</v>
      </c>
      <c r="P38" s="89">
        <v>0.43</v>
      </c>
      <c r="Q38" s="71">
        <v>3.99</v>
      </c>
      <c r="R38" s="72"/>
      <c r="S38" s="141">
        <f t="shared" si="5"/>
        <v>0</v>
      </c>
    </row>
    <row r="39" spans="1:19" ht="24" customHeight="1" x14ac:dyDescent="0.25">
      <c r="A39" s="142">
        <v>31</v>
      </c>
      <c r="B39" s="115" t="s">
        <v>86</v>
      </c>
      <c r="C39" s="75">
        <v>2015</v>
      </c>
      <c r="D39" s="75" t="s">
        <v>17</v>
      </c>
      <c r="E39" s="126">
        <v>13.9</v>
      </c>
      <c r="F39" s="127">
        <v>0.43</v>
      </c>
      <c r="G39" s="78">
        <v>7.95</v>
      </c>
      <c r="H39" s="79"/>
      <c r="I39" s="128">
        <f t="shared" si="4"/>
        <v>0</v>
      </c>
      <c r="K39" s="81">
        <v>89</v>
      </c>
      <c r="L39" s="82" t="s">
        <v>87</v>
      </c>
      <c r="M39" s="75">
        <v>2015</v>
      </c>
      <c r="N39" s="75" t="s">
        <v>17</v>
      </c>
      <c r="O39" s="83">
        <v>8</v>
      </c>
      <c r="P39" s="84">
        <v>0.5</v>
      </c>
      <c r="Q39" s="85">
        <v>3.99</v>
      </c>
      <c r="R39" s="79"/>
      <c r="S39" s="141">
        <f t="shared" si="5"/>
        <v>0</v>
      </c>
    </row>
    <row r="40" spans="1:19" ht="24" customHeight="1" x14ac:dyDescent="0.25">
      <c r="A40" s="134">
        <v>32</v>
      </c>
      <c r="B40" s="87" t="s">
        <v>88</v>
      </c>
      <c r="C40" s="68">
        <v>2015</v>
      </c>
      <c r="D40" s="68" t="s">
        <v>17</v>
      </c>
      <c r="E40" s="130">
        <v>12</v>
      </c>
      <c r="F40" s="89">
        <v>0.33</v>
      </c>
      <c r="G40" s="90">
        <v>7.99</v>
      </c>
      <c r="H40" s="72"/>
      <c r="I40" s="128">
        <f t="shared" si="4"/>
        <v>0</v>
      </c>
      <c r="K40" s="66">
        <v>90</v>
      </c>
      <c r="L40" s="67" t="s">
        <v>89</v>
      </c>
      <c r="M40" s="68">
        <v>2014</v>
      </c>
      <c r="N40" s="68" t="s">
        <v>17</v>
      </c>
      <c r="O40" s="69">
        <v>8.9</v>
      </c>
      <c r="P40" s="89">
        <v>0.48</v>
      </c>
      <c r="Q40" s="71">
        <v>4.59</v>
      </c>
      <c r="R40" s="72"/>
      <c r="S40" s="141">
        <f t="shared" si="5"/>
        <v>0</v>
      </c>
    </row>
    <row r="41" spans="1:19" ht="24" customHeight="1" x14ac:dyDescent="0.25">
      <c r="A41" s="142">
        <v>33</v>
      </c>
      <c r="B41" s="115" t="s">
        <v>90</v>
      </c>
      <c r="C41" s="75">
        <v>2014</v>
      </c>
      <c r="D41" s="75" t="s">
        <v>17</v>
      </c>
      <c r="E41" s="126">
        <v>12.9</v>
      </c>
      <c r="F41" s="84">
        <v>0.38</v>
      </c>
      <c r="G41" s="78">
        <v>7.99</v>
      </c>
      <c r="H41" s="79"/>
      <c r="I41" s="128">
        <f t="shared" si="4"/>
        <v>0</v>
      </c>
      <c r="K41" s="81">
        <v>91</v>
      </c>
      <c r="L41" s="82" t="s">
        <v>91</v>
      </c>
      <c r="M41" s="75" t="s">
        <v>13</v>
      </c>
      <c r="N41" s="75" t="s">
        <v>17</v>
      </c>
      <c r="O41" s="83">
        <v>8.75</v>
      </c>
      <c r="P41" s="84">
        <v>0.44</v>
      </c>
      <c r="Q41" s="85">
        <v>4.8899999999999997</v>
      </c>
      <c r="R41" s="120"/>
      <c r="S41" s="141">
        <f t="shared" si="5"/>
        <v>0</v>
      </c>
    </row>
    <row r="42" spans="1:19" ht="24" customHeight="1" x14ac:dyDescent="0.25">
      <c r="A42" s="134">
        <v>34</v>
      </c>
      <c r="B42" s="87" t="s">
        <v>92</v>
      </c>
      <c r="C42" s="68" t="s">
        <v>13</v>
      </c>
      <c r="D42" s="68" t="s">
        <v>17</v>
      </c>
      <c r="E42" s="130">
        <v>15.9</v>
      </c>
      <c r="F42" s="89">
        <v>0.43</v>
      </c>
      <c r="G42" s="90">
        <v>8.99</v>
      </c>
      <c r="H42" s="72"/>
      <c r="I42" s="128">
        <f t="shared" si="4"/>
        <v>0</v>
      </c>
      <c r="K42" s="66">
        <v>92</v>
      </c>
      <c r="L42" s="67" t="s">
        <v>93</v>
      </c>
      <c r="M42" s="68">
        <v>2013</v>
      </c>
      <c r="N42" s="68" t="s">
        <v>17</v>
      </c>
      <c r="O42" s="88">
        <v>9</v>
      </c>
      <c r="P42" s="89">
        <v>0.45</v>
      </c>
      <c r="Q42" s="90">
        <v>4.99</v>
      </c>
      <c r="R42" s="72"/>
      <c r="S42" s="141">
        <f t="shared" si="5"/>
        <v>0</v>
      </c>
    </row>
    <row r="43" spans="1:19" ht="24" customHeight="1" x14ac:dyDescent="0.25">
      <c r="A43" s="142">
        <v>35</v>
      </c>
      <c r="B43" s="115" t="s">
        <v>94</v>
      </c>
      <c r="C43" s="75">
        <v>2015</v>
      </c>
      <c r="D43" s="75" t="s">
        <v>17</v>
      </c>
      <c r="E43" s="126">
        <v>12.9</v>
      </c>
      <c r="F43" s="127">
        <v>0.3</v>
      </c>
      <c r="G43" s="78">
        <v>8.99</v>
      </c>
      <c r="H43" s="79"/>
      <c r="I43" s="128">
        <f t="shared" si="4"/>
        <v>0</v>
      </c>
      <c r="K43" s="81">
        <v>93</v>
      </c>
      <c r="L43" s="82" t="s">
        <v>95</v>
      </c>
      <c r="M43" s="75">
        <v>2014</v>
      </c>
      <c r="N43" s="75" t="s">
        <v>17</v>
      </c>
      <c r="O43" s="83">
        <v>9.5</v>
      </c>
      <c r="P43" s="84">
        <v>0.47</v>
      </c>
      <c r="Q43" s="85">
        <v>4.99</v>
      </c>
      <c r="R43" s="79"/>
      <c r="S43" s="141">
        <f t="shared" si="5"/>
        <v>0</v>
      </c>
    </row>
    <row r="44" spans="1:19" ht="24" customHeight="1" x14ac:dyDescent="0.25">
      <c r="A44" s="134">
        <v>36</v>
      </c>
      <c r="B44" s="87" t="s">
        <v>96</v>
      </c>
      <c r="C44" s="68" t="s">
        <v>97</v>
      </c>
      <c r="D44" s="68" t="s">
        <v>17</v>
      </c>
      <c r="E44" s="130">
        <v>15.9</v>
      </c>
      <c r="F44" s="70">
        <v>0.28000000000000003</v>
      </c>
      <c r="G44" s="90">
        <v>11.5</v>
      </c>
      <c r="H44" s="72"/>
      <c r="I44" s="128">
        <f t="shared" si="4"/>
        <v>0</v>
      </c>
      <c r="K44" s="66">
        <v>94</v>
      </c>
      <c r="L44" s="67" t="s">
        <v>98</v>
      </c>
      <c r="M44" s="68">
        <v>2013</v>
      </c>
      <c r="N44" s="68" t="s">
        <v>17</v>
      </c>
      <c r="O44" s="69">
        <v>9.5</v>
      </c>
      <c r="P44" s="89">
        <v>0.37</v>
      </c>
      <c r="Q44" s="71">
        <v>5.99</v>
      </c>
      <c r="R44" s="72"/>
      <c r="S44" s="141">
        <f t="shared" si="5"/>
        <v>0</v>
      </c>
    </row>
    <row r="45" spans="1:19" ht="24" customHeight="1" x14ac:dyDescent="0.25">
      <c r="A45" s="142">
        <v>37</v>
      </c>
      <c r="B45" s="115" t="s">
        <v>99</v>
      </c>
      <c r="C45" s="75" t="s">
        <v>13</v>
      </c>
      <c r="D45" s="75" t="s">
        <v>17</v>
      </c>
      <c r="E45" s="126">
        <v>19.899999999999999</v>
      </c>
      <c r="F45" s="127">
        <v>0.45</v>
      </c>
      <c r="G45" s="78">
        <v>11</v>
      </c>
      <c r="H45" s="79"/>
      <c r="I45" s="128">
        <f t="shared" si="4"/>
        <v>0</v>
      </c>
      <c r="K45" s="81">
        <v>95</v>
      </c>
      <c r="L45" s="82" t="s">
        <v>100</v>
      </c>
      <c r="M45" s="75">
        <v>2015</v>
      </c>
      <c r="N45" s="75" t="s">
        <v>17</v>
      </c>
      <c r="O45" s="83">
        <v>9.5</v>
      </c>
      <c r="P45" s="84">
        <v>0.37</v>
      </c>
      <c r="Q45" s="85">
        <v>5.99</v>
      </c>
      <c r="R45" s="120"/>
      <c r="S45" s="141">
        <f t="shared" si="5"/>
        <v>0</v>
      </c>
    </row>
    <row r="46" spans="1:19" ht="24" customHeight="1" x14ac:dyDescent="0.25">
      <c r="A46" s="134">
        <v>38</v>
      </c>
      <c r="B46" s="87" t="s">
        <v>101</v>
      </c>
      <c r="C46" s="68">
        <v>2015</v>
      </c>
      <c r="D46" s="68" t="s">
        <v>17</v>
      </c>
      <c r="E46" s="130">
        <v>19.899999999999999</v>
      </c>
      <c r="F46" s="70">
        <v>0.35</v>
      </c>
      <c r="G46" s="90">
        <v>12.9</v>
      </c>
      <c r="H46" s="72"/>
      <c r="I46" s="128">
        <f t="shared" si="4"/>
        <v>0</v>
      </c>
      <c r="K46" s="66">
        <v>96</v>
      </c>
      <c r="L46" s="67" t="s">
        <v>102</v>
      </c>
      <c r="M46" s="68">
        <v>2015</v>
      </c>
      <c r="N46" s="68" t="s">
        <v>17</v>
      </c>
      <c r="O46" s="88">
        <v>10</v>
      </c>
      <c r="P46" s="89">
        <v>0.3</v>
      </c>
      <c r="Q46" s="90">
        <v>6.99</v>
      </c>
      <c r="R46" s="72"/>
      <c r="S46" s="141">
        <f t="shared" si="5"/>
        <v>0</v>
      </c>
    </row>
    <row r="47" spans="1:19" ht="24" customHeight="1" x14ac:dyDescent="0.25">
      <c r="A47" s="142">
        <v>39</v>
      </c>
      <c r="B47" s="115" t="s">
        <v>103</v>
      </c>
      <c r="C47" s="75" t="s">
        <v>13</v>
      </c>
      <c r="D47" s="75" t="s">
        <v>17</v>
      </c>
      <c r="E47" s="126">
        <v>21</v>
      </c>
      <c r="F47" s="127">
        <v>0.28999999999999998</v>
      </c>
      <c r="G47" s="78">
        <v>14.9</v>
      </c>
      <c r="H47" s="79"/>
      <c r="I47" s="128">
        <f t="shared" si="4"/>
        <v>0</v>
      </c>
      <c r="K47" s="81">
        <v>97</v>
      </c>
      <c r="L47" s="82" t="s">
        <v>104</v>
      </c>
      <c r="M47" s="75" t="s">
        <v>13</v>
      </c>
      <c r="N47" s="75" t="s">
        <v>17</v>
      </c>
      <c r="O47" s="83">
        <v>13.9</v>
      </c>
      <c r="P47" s="84">
        <v>0.50124999999999997</v>
      </c>
      <c r="Q47" s="85">
        <v>6.99</v>
      </c>
      <c r="R47" s="79"/>
      <c r="S47" s="141">
        <f t="shared" si="5"/>
        <v>0</v>
      </c>
    </row>
    <row r="48" spans="1:19" ht="24" customHeight="1" x14ac:dyDescent="0.25">
      <c r="A48" s="134">
        <v>40</v>
      </c>
      <c r="B48" s="87" t="s">
        <v>105</v>
      </c>
      <c r="C48" s="68">
        <v>2014</v>
      </c>
      <c r="D48" s="68" t="s">
        <v>17</v>
      </c>
      <c r="E48" s="130">
        <v>21.9</v>
      </c>
      <c r="F48" s="70">
        <v>0.27</v>
      </c>
      <c r="G48" s="90">
        <v>15.9</v>
      </c>
      <c r="H48" s="72"/>
      <c r="I48" s="128">
        <f t="shared" si="4"/>
        <v>0</v>
      </c>
      <c r="K48" s="66">
        <v>98</v>
      </c>
      <c r="L48" s="67" t="s">
        <v>106</v>
      </c>
      <c r="M48" s="68">
        <v>2014</v>
      </c>
      <c r="N48" s="68" t="s">
        <v>17</v>
      </c>
      <c r="O48" s="69">
        <v>11.9</v>
      </c>
      <c r="P48" s="70">
        <v>0.24</v>
      </c>
      <c r="Q48" s="71">
        <v>8.99</v>
      </c>
      <c r="R48" s="72"/>
      <c r="S48" s="141">
        <f t="shared" si="5"/>
        <v>0</v>
      </c>
    </row>
    <row r="49" spans="1:19" ht="24" customHeight="1" x14ac:dyDescent="0.25">
      <c r="A49" s="142">
        <v>41</v>
      </c>
      <c r="B49" s="115" t="s">
        <v>107</v>
      </c>
      <c r="C49" s="75">
        <v>2014</v>
      </c>
      <c r="D49" s="75" t="s">
        <v>17</v>
      </c>
      <c r="E49" s="126">
        <v>24.9</v>
      </c>
      <c r="F49" s="127">
        <v>0.28000000000000003</v>
      </c>
      <c r="G49" s="78">
        <v>17.899999999999999</v>
      </c>
      <c r="H49" s="79"/>
      <c r="I49" s="128">
        <f t="shared" si="4"/>
        <v>0</v>
      </c>
      <c r="K49" s="81">
        <v>99</v>
      </c>
      <c r="L49" s="82" t="s">
        <v>108</v>
      </c>
      <c r="M49" s="75">
        <v>2014</v>
      </c>
      <c r="N49" s="75" t="s">
        <v>17</v>
      </c>
      <c r="O49" s="83">
        <v>18</v>
      </c>
      <c r="P49" s="84">
        <v>0.34</v>
      </c>
      <c r="Q49" s="85">
        <v>11.9</v>
      </c>
      <c r="R49" s="120"/>
      <c r="S49" s="141">
        <f t="shared" si="5"/>
        <v>0</v>
      </c>
    </row>
    <row r="50" spans="1:19" ht="24" customHeight="1" x14ac:dyDescent="0.25">
      <c r="A50" s="134">
        <v>42</v>
      </c>
      <c r="B50" s="87" t="s">
        <v>109</v>
      </c>
      <c r="C50" s="68">
        <v>2014</v>
      </c>
      <c r="D50" s="68" t="s">
        <v>17</v>
      </c>
      <c r="E50" s="130">
        <v>31</v>
      </c>
      <c r="F50" s="70">
        <v>0.39</v>
      </c>
      <c r="G50" s="90">
        <v>18.899999999999999</v>
      </c>
      <c r="H50" s="72"/>
      <c r="I50" s="128">
        <f t="shared" si="4"/>
        <v>0</v>
      </c>
      <c r="K50" s="91"/>
      <c r="L50" s="92" t="s">
        <v>110</v>
      </c>
      <c r="M50" s="63"/>
      <c r="N50" s="63"/>
      <c r="O50" s="63"/>
      <c r="P50" s="63"/>
      <c r="Q50" s="63"/>
      <c r="R50" s="93"/>
      <c r="S50" s="94"/>
    </row>
    <row r="51" spans="1:19" ht="24" customHeight="1" x14ac:dyDescent="0.25">
      <c r="A51" s="142">
        <v>43</v>
      </c>
      <c r="B51" s="143" t="s">
        <v>111</v>
      </c>
      <c r="C51" s="75">
        <v>2015</v>
      </c>
      <c r="D51" s="75" t="s">
        <v>17</v>
      </c>
      <c r="E51" s="144">
        <v>55</v>
      </c>
      <c r="F51" s="127">
        <v>0.27</v>
      </c>
      <c r="G51" s="85">
        <v>39.9</v>
      </c>
      <c r="H51" s="79"/>
      <c r="I51" s="128">
        <f>H51*3*G51</f>
        <v>0</v>
      </c>
      <c r="K51" s="66">
        <v>100</v>
      </c>
      <c r="L51" s="67" t="s">
        <v>112</v>
      </c>
      <c r="M51" s="68" t="s">
        <v>13</v>
      </c>
      <c r="N51" s="68" t="s">
        <v>14</v>
      </c>
      <c r="O51" s="69">
        <v>6</v>
      </c>
      <c r="P51" s="70">
        <v>0.42</v>
      </c>
      <c r="Q51" s="71">
        <v>3.5</v>
      </c>
      <c r="R51" s="72"/>
      <c r="S51" s="141">
        <f t="shared" si="5"/>
        <v>0</v>
      </c>
    </row>
    <row r="52" spans="1:19" ht="24" customHeight="1" x14ac:dyDescent="0.25">
      <c r="A52" s="121"/>
      <c r="B52" s="63" t="s">
        <v>113</v>
      </c>
      <c r="C52" s="122"/>
      <c r="D52" s="122"/>
      <c r="E52" s="122"/>
      <c r="F52" s="122"/>
      <c r="G52" s="122"/>
      <c r="H52" s="123"/>
      <c r="I52" s="124"/>
      <c r="K52" s="81">
        <v>101</v>
      </c>
      <c r="L52" s="82" t="s">
        <v>114</v>
      </c>
      <c r="M52" s="75">
        <v>2015</v>
      </c>
      <c r="N52" s="75" t="s">
        <v>17</v>
      </c>
      <c r="O52" s="83">
        <v>6</v>
      </c>
      <c r="P52" s="84">
        <v>0.42</v>
      </c>
      <c r="Q52" s="85">
        <v>3.5</v>
      </c>
      <c r="R52" s="120"/>
      <c r="S52" s="141">
        <f t="shared" si="5"/>
        <v>0</v>
      </c>
    </row>
    <row r="53" spans="1:19" ht="24" customHeight="1" x14ac:dyDescent="0.25">
      <c r="A53" s="134">
        <v>44</v>
      </c>
      <c r="B53" s="145" t="s">
        <v>115</v>
      </c>
      <c r="C53" s="68">
        <v>2007</v>
      </c>
      <c r="D53" s="68" t="s">
        <v>17</v>
      </c>
      <c r="E53" s="69">
        <v>12.9</v>
      </c>
      <c r="F53" s="89">
        <v>0.61</v>
      </c>
      <c r="G53" s="71">
        <v>4.99</v>
      </c>
      <c r="H53" s="72"/>
      <c r="I53" s="80">
        <f>H53*6*G53</f>
        <v>0</v>
      </c>
      <c r="K53" s="66">
        <v>102</v>
      </c>
      <c r="L53" s="67" t="s">
        <v>116</v>
      </c>
      <c r="M53" s="68" t="s">
        <v>13</v>
      </c>
      <c r="N53" s="68" t="s">
        <v>30</v>
      </c>
      <c r="O53" s="88">
        <v>6.5</v>
      </c>
      <c r="P53" s="89">
        <v>0.39</v>
      </c>
      <c r="Q53" s="90">
        <v>3.99</v>
      </c>
      <c r="R53" s="72"/>
      <c r="S53" s="141">
        <f t="shared" si="5"/>
        <v>0</v>
      </c>
    </row>
    <row r="54" spans="1:19" ht="24" customHeight="1" x14ac:dyDescent="0.25">
      <c r="A54" s="142">
        <v>45</v>
      </c>
      <c r="B54" s="115" t="s">
        <v>117</v>
      </c>
      <c r="C54" s="75">
        <v>2009</v>
      </c>
      <c r="D54" s="75" t="s">
        <v>17</v>
      </c>
      <c r="E54" s="76">
        <v>9.9</v>
      </c>
      <c r="F54" s="127">
        <v>0.39</v>
      </c>
      <c r="G54" s="78">
        <v>5.99</v>
      </c>
      <c r="H54" s="79"/>
      <c r="I54" s="80">
        <f>H54*6*G54</f>
        <v>0</v>
      </c>
      <c r="K54" s="81">
        <v>103</v>
      </c>
      <c r="L54" s="82" t="s">
        <v>118</v>
      </c>
      <c r="M54" s="75">
        <v>2014</v>
      </c>
      <c r="N54" s="75" t="s">
        <v>17</v>
      </c>
      <c r="O54" s="83">
        <v>12</v>
      </c>
      <c r="P54" s="84">
        <v>0.5</v>
      </c>
      <c r="Q54" s="85">
        <v>5.99</v>
      </c>
      <c r="R54" s="79"/>
      <c r="S54" s="141">
        <f t="shared" si="5"/>
        <v>0</v>
      </c>
    </row>
    <row r="55" spans="1:19" ht="24" customHeight="1" x14ac:dyDescent="0.25">
      <c r="A55" s="134">
        <v>46</v>
      </c>
      <c r="B55" s="87" t="s">
        <v>67</v>
      </c>
      <c r="C55" s="68">
        <v>2013</v>
      </c>
      <c r="D55" s="68" t="s">
        <v>17</v>
      </c>
      <c r="E55" s="69">
        <v>9.9</v>
      </c>
      <c r="F55" s="70">
        <v>0.28999999999999998</v>
      </c>
      <c r="G55" s="71">
        <v>6.99</v>
      </c>
      <c r="H55" s="72"/>
      <c r="I55" s="80">
        <f>H55*6*G55</f>
        <v>0</v>
      </c>
      <c r="K55" s="91"/>
      <c r="L55" s="92" t="s">
        <v>119</v>
      </c>
      <c r="M55" s="63"/>
      <c r="N55" s="63"/>
      <c r="O55" s="63"/>
      <c r="P55" s="63"/>
      <c r="Q55" s="63"/>
      <c r="R55" s="93"/>
      <c r="S55" s="94"/>
    </row>
    <row r="56" spans="1:19" ht="24" customHeight="1" x14ac:dyDescent="0.25">
      <c r="A56" s="142">
        <v>47</v>
      </c>
      <c r="B56" s="115" t="s">
        <v>120</v>
      </c>
      <c r="C56" s="116">
        <v>2013</v>
      </c>
      <c r="D56" s="75" t="s">
        <v>17</v>
      </c>
      <c r="E56" s="83">
        <v>12.9</v>
      </c>
      <c r="F56" s="84">
        <v>0.3820224719101124</v>
      </c>
      <c r="G56" s="85">
        <v>7.99</v>
      </c>
      <c r="H56" s="118"/>
      <c r="I56" s="80">
        <f>H56*6*G56</f>
        <v>0</v>
      </c>
      <c r="K56" s="81">
        <v>104</v>
      </c>
      <c r="L56" s="82" t="s">
        <v>121</v>
      </c>
      <c r="M56" s="75" t="s">
        <v>13</v>
      </c>
      <c r="N56" s="75" t="s">
        <v>17</v>
      </c>
      <c r="O56" s="83">
        <v>7.99</v>
      </c>
      <c r="P56" s="84">
        <v>0.56000000000000005</v>
      </c>
      <c r="Q56" s="85">
        <v>3.5</v>
      </c>
      <c r="R56" s="79"/>
      <c r="S56" s="141">
        <f t="shared" si="5"/>
        <v>0</v>
      </c>
    </row>
    <row r="57" spans="1:19" ht="24" customHeight="1" x14ac:dyDescent="0.25">
      <c r="A57" s="121"/>
      <c r="B57" s="63" t="s">
        <v>122</v>
      </c>
      <c r="C57" s="122"/>
      <c r="D57" s="122"/>
      <c r="E57" s="122"/>
      <c r="F57" s="122"/>
      <c r="G57" s="122"/>
      <c r="H57" s="123"/>
      <c r="I57" s="124"/>
      <c r="K57" s="66">
        <v>105</v>
      </c>
      <c r="L57" s="67" t="s">
        <v>123</v>
      </c>
      <c r="M57" s="68">
        <v>2015</v>
      </c>
      <c r="N57" s="68" t="s">
        <v>17</v>
      </c>
      <c r="O57" s="69">
        <v>12.9</v>
      </c>
      <c r="P57" s="89">
        <v>0.54</v>
      </c>
      <c r="Q57" s="71">
        <v>5.99</v>
      </c>
      <c r="R57" s="72"/>
      <c r="S57" s="141">
        <f t="shared" si="5"/>
        <v>0</v>
      </c>
    </row>
    <row r="58" spans="1:19" ht="24" customHeight="1" x14ac:dyDescent="0.25">
      <c r="A58" s="134">
        <v>48</v>
      </c>
      <c r="B58" s="87" t="s">
        <v>31</v>
      </c>
      <c r="C58" s="68" t="s">
        <v>13</v>
      </c>
      <c r="D58" s="68" t="s">
        <v>14</v>
      </c>
      <c r="E58" s="69">
        <v>8.5</v>
      </c>
      <c r="F58" s="70">
        <v>0.30348837209302321</v>
      </c>
      <c r="G58" s="71">
        <v>5.99</v>
      </c>
      <c r="H58" s="72"/>
      <c r="I58" s="80">
        <f t="shared" ref="I58:I66" si="6">H58*6*G58</f>
        <v>0</v>
      </c>
      <c r="K58" s="91"/>
      <c r="L58" s="92" t="s">
        <v>124</v>
      </c>
      <c r="M58" s="63"/>
      <c r="N58" s="63"/>
      <c r="O58" s="63"/>
      <c r="P58" s="63"/>
      <c r="Q58" s="63"/>
      <c r="R58" s="93"/>
      <c r="S58" s="94"/>
    </row>
    <row r="59" spans="1:19" ht="24" customHeight="1" x14ac:dyDescent="0.25">
      <c r="A59" s="142">
        <v>49</v>
      </c>
      <c r="B59" s="115" t="s">
        <v>31</v>
      </c>
      <c r="C59" s="75" t="s">
        <v>13</v>
      </c>
      <c r="D59" s="75" t="s">
        <v>30</v>
      </c>
      <c r="E59" s="83">
        <v>8.5</v>
      </c>
      <c r="F59" s="84">
        <v>0.3</v>
      </c>
      <c r="G59" s="85">
        <v>5.99</v>
      </c>
      <c r="H59" s="79"/>
      <c r="I59" s="80">
        <f t="shared" si="6"/>
        <v>0</v>
      </c>
      <c r="K59" s="66">
        <v>106</v>
      </c>
      <c r="L59" s="67" t="s">
        <v>125</v>
      </c>
      <c r="M59" s="68">
        <v>2015</v>
      </c>
      <c r="N59" s="68" t="s">
        <v>17</v>
      </c>
      <c r="O59" s="88">
        <v>6.99</v>
      </c>
      <c r="P59" s="89">
        <v>0.56999999999999995</v>
      </c>
      <c r="Q59" s="90">
        <v>2.99</v>
      </c>
      <c r="R59" s="72"/>
      <c r="S59" s="141">
        <f t="shared" si="5"/>
        <v>0</v>
      </c>
    </row>
    <row r="60" spans="1:19" ht="24" customHeight="1" x14ac:dyDescent="0.25">
      <c r="A60" s="134">
        <v>50</v>
      </c>
      <c r="B60" s="87" t="s">
        <v>31</v>
      </c>
      <c r="C60" s="68" t="s">
        <v>13</v>
      </c>
      <c r="D60" s="68" t="s">
        <v>17</v>
      </c>
      <c r="E60" s="69">
        <v>8.5</v>
      </c>
      <c r="F60" s="70">
        <v>0.3</v>
      </c>
      <c r="G60" s="71">
        <v>5.99</v>
      </c>
      <c r="H60" s="72"/>
      <c r="I60" s="80">
        <f t="shared" si="6"/>
        <v>0</v>
      </c>
      <c r="K60" s="81">
        <v>107</v>
      </c>
      <c r="L60" s="82" t="s">
        <v>126</v>
      </c>
      <c r="M60" s="75">
        <v>2014</v>
      </c>
      <c r="N60" s="75" t="s">
        <v>17</v>
      </c>
      <c r="O60" s="83">
        <v>7.95</v>
      </c>
      <c r="P60" s="84">
        <v>0.62</v>
      </c>
      <c r="Q60" s="85">
        <v>2.99</v>
      </c>
      <c r="R60" s="79"/>
      <c r="S60" s="141">
        <f t="shared" si="5"/>
        <v>0</v>
      </c>
    </row>
    <row r="61" spans="1:19" ht="24" customHeight="1" x14ac:dyDescent="0.25">
      <c r="A61" s="142">
        <v>51</v>
      </c>
      <c r="B61" s="115" t="s">
        <v>94</v>
      </c>
      <c r="C61" s="75">
        <v>2015</v>
      </c>
      <c r="D61" s="75" t="s">
        <v>14</v>
      </c>
      <c r="E61" s="76">
        <v>14.5</v>
      </c>
      <c r="F61" s="127">
        <v>0.31</v>
      </c>
      <c r="G61" s="78">
        <v>9.99</v>
      </c>
      <c r="H61" s="79"/>
      <c r="I61" s="80">
        <f t="shared" si="6"/>
        <v>0</v>
      </c>
      <c r="K61" s="66">
        <v>108</v>
      </c>
      <c r="L61" s="67" t="s">
        <v>127</v>
      </c>
      <c r="M61" s="68" t="s">
        <v>128</v>
      </c>
      <c r="N61" s="68" t="s">
        <v>17</v>
      </c>
      <c r="O61" s="69">
        <v>8</v>
      </c>
      <c r="P61" s="89">
        <v>0.5</v>
      </c>
      <c r="Q61" s="71">
        <v>3.99</v>
      </c>
      <c r="R61" s="72"/>
      <c r="S61" s="141">
        <f t="shared" si="5"/>
        <v>0</v>
      </c>
    </row>
    <row r="62" spans="1:19" ht="24" customHeight="1" x14ac:dyDescent="0.25">
      <c r="A62" s="134">
        <v>52</v>
      </c>
      <c r="B62" s="87" t="s">
        <v>94</v>
      </c>
      <c r="C62" s="68">
        <v>2015</v>
      </c>
      <c r="D62" s="68" t="s">
        <v>17</v>
      </c>
      <c r="E62" s="88">
        <v>14.5</v>
      </c>
      <c r="F62" s="89">
        <v>0.31</v>
      </c>
      <c r="G62" s="90">
        <v>9.99</v>
      </c>
      <c r="H62" s="72"/>
      <c r="I62" s="80">
        <f t="shared" si="6"/>
        <v>0</v>
      </c>
      <c r="K62" s="81">
        <v>109</v>
      </c>
      <c r="L62" s="82" t="s">
        <v>129</v>
      </c>
      <c r="M62" s="75" t="s">
        <v>13</v>
      </c>
      <c r="N62" s="75" t="s">
        <v>17</v>
      </c>
      <c r="O62" s="83">
        <v>9.9</v>
      </c>
      <c r="P62" s="84">
        <v>0.6</v>
      </c>
      <c r="Q62" s="85">
        <v>3.99</v>
      </c>
      <c r="R62" s="120"/>
      <c r="S62" s="141">
        <f t="shared" si="5"/>
        <v>0</v>
      </c>
    </row>
    <row r="63" spans="1:19" ht="24" customHeight="1" x14ac:dyDescent="0.25">
      <c r="A63" s="142">
        <v>53</v>
      </c>
      <c r="B63" s="115" t="s">
        <v>47</v>
      </c>
      <c r="C63" s="75">
        <v>2015</v>
      </c>
      <c r="D63" s="75" t="s">
        <v>17</v>
      </c>
      <c r="E63" s="76">
        <v>20</v>
      </c>
      <c r="F63" s="127">
        <v>0.31</v>
      </c>
      <c r="G63" s="78">
        <v>13.9</v>
      </c>
      <c r="H63" s="79"/>
      <c r="I63" s="80">
        <f t="shared" si="6"/>
        <v>0</v>
      </c>
      <c r="K63" s="66">
        <v>110</v>
      </c>
      <c r="L63" s="67" t="s">
        <v>130</v>
      </c>
      <c r="M63" s="68" t="s">
        <v>13</v>
      </c>
      <c r="N63" s="68" t="s">
        <v>17</v>
      </c>
      <c r="O63" s="88">
        <v>8.9</v>
      </c>
      <c r="P63" s="89">
        <v>0.44</v>
      </c>
      <c r="Q63" s="90">
        <v>4.99</v>
      </c>
      <c r="R63" s="72"/>
      <c r="S63" s="141">
        <f t="shared" si="5"/>
        <v>0</v>
      </c>
    </row>
    <row r="64" spans="1:19" ht="24" customHeight="1" x14ac:dyDescent="0.25">
      <c r="A64" s="134">
        <v>54</v>
      </c>
      <c r="B64" s="87" t="s">
        <v>53</v>
      </c>
      <c r="C64" s="68">
        <v>2014</v>
      </c>
      <c r="D64" s="68" t="s">
        <v>17</v>
      </c>
      <c r="E64" s="88">
        <v>19.5</v>
      </c>
      <c r="F64" s="89">
        <v>0.28999999999999998</v>
      </c>
      <c r="G64" s="90">
        <v>13.9</v>
      </c>
      <c r="H64" s="72"/>
      <c r="I64" s="80">
        <f t="shared" si="6"/>
        <v>0</v>
      </c>
      <c r="K64" s="81">
        <v>111</v>
      </c>
      <c r="L64" s="82" t="s">
        <v>131</v>
      </c>
      <c r="M64" s="75" t="s">
        <v>13</v>
      </c>
      <c r="N64" s="75" t="s">
        <v>17</v>
      </c>
      <c r="O64" s="83">
        <v>12</v>
      </c>
      <c r="P64" s="84">
        <v>0.5</v>
      </c>
      <c r="Q64" s="85">
        <v>5.99</v>
      </c>
      <c r="R64" s="79"/>
      <c r="S64" s="141">
        <f>R64*6*Q64</f>
        <v>0</v>
      </c>
    </row>
    <row r="65" spans="1:19" ht="24" customHeight="1" x14ac:dyDescent="0.25">
      <c r="A65" s="142">
        <v>55</v>
      </c>
      <c r="B65" s="136" t="s">
        <v>47</v>
      </c>
      <c r="C65" s="125">
        <v>2015</v>
      </c>
      <c r="D65" s="75" t="s">
        <v>14</v>
      </c>
      <c r="E65" s="146">
        <v>25</v>
      </c>
      <c r="F65" s="147">
        <v>0.4</v>
      </c>
      <c r="G65" s="139">
        <v>14.9</v>
      </c>
      <c r="H65" s="140"/>
      <c r="I65" s="80">
        <f t="shared" si="6"/>
        <v>0</v>
      </c>
      <c r="K65" s="66">
        <v>112</v>
      </c>
      <c r="L65" s="67" t="s">
        <v>132</v>
      </c>
      <c r="M65" s="68">
        <v>2013</v>
      </c>
      <c r="N65" s="68" t="s">
        <v>17</v>
      </c>
      <c r="O65" s="69">
        <v>9.9</v>
      </c>
      <c r="P65" s="70">
        <v>0.39</v>
      </c>
      <c r="Q65" s="71">
        <v>5.99</v>
      </c>
      <c r="R65" s="72"/>
      <c r="S65" s="141">
        <f>R65*6*Q65</f>
        <v>0</v>
      </c>
    </row>
    <row r="66" spans="1:19" ht="24" customHeight="1" x14ac:dyDescent="0.25">
      <c r="A66" s="134">
        <v>56</v>
      </c>
      <c r="B66" s="148" t="s">
        <v>133</v>
      </c>
      <c r="C66" s="129">
        <v>2015</v>
      </c>
      <c r="D66" s="68" t="s">
        <v>17</v>
      </c>
      <c r="E66" s="149">
        <v>25</v>
      </c>
      <c r="F66" s="150">
        <v>0.32</v>
      </c>
      <c r="G66" s="151">
        <v>16.899999999999999</v>
      </c>
      <c r="H66" s="152"/>
      <c r="I66" s="80">
        <f t="shared" si="6"/>
        <v>0</v>
      </c>
      <c r="K66" s="91"/>
      <c r="L66" s="92" t="s">
        <v>134</v>
      </c>
      <c r="M66" s="63"/>
      <c r="N66" s="63"/>
      <c r="O66" s="63"/>
      <c r="P66" s="63"/>
      <c r="Q66" s="63"/>
      <c r="R66" s="93"/>
      <c r="S66" s="94"/>
    </row>
    <row r="67" spans="1:19" ht="24" customHeight="1" x14ac:dyDescent="0.25">
      <c r="A67" s="121"/>
      <c r="B67" s="63" t="s">
        <v>135</v>
      </c>
      <c r="C67" s="122"/>
      <c r="D67" s="122"/>
      <c r="E67" s="122"/>
      <c r="F67" s="122"/>
      <c r="G67" s="122"/>
      <c r="H67" s="123"/>
      <c r="I67" s="124"/>
      <c r="K67" s="66">
        <v>113</v>
      </c>
      <c r="L67" s="67" t="s">
        <v>136</v>
      </c>
      <c r="M67" s="68" t="s">
        <v>32</v>
      </c>
      <c r="N67" s="68" t="s">
        <v>14</v>
      </c>
      <c r="O67" s="69">
        <v>7.95</v>
      </c>
      <c r="P67" s="70">
        <v>0.50083333333333335</v>
      </c>
      <c r="Q67" s="71">
        <v>3.99</v>
      </c>
      <c r="R67" s="72"/>
      <c r="S67" s="153">
        <f>R67*6*Q67</f>
        <v>0</v>
      </c>
    </row>
    <row r="68" spans="1:19" ht="24" customHeight="1" x14ac:dyDescent="0.25">
      <c r="A68" s="134">
        <v>57</v>
      </c>
      <c r="B68" s="87" t="s">
        <v>137</v>
      </c>
      <c r="C68" s="68" t="s">
        <v>13</v>
      </c>
      <c r="D68" s="68" t="s">
        <v>14</v>
      </c>
      <c r="E68" s="69">
        <v>8.9499999999999993</v>
      </c>
      <c r="F68" s="70">
        <v>0.22</v>
      </c>
      <c r="G68" s="71">
        <v>6.99</v>
      </c>
      <c r="H68" s="72"/>
      <c r="I68" s="80">
        <f>H68*6*G68</f>
        <v>0</v>
      </c>
      <c r="K68" s="81">
        <v>114</v>
      </c>
      <c r="L68" s="82" t="s">
        <v>138</v>
      </c>
      <c r="M68" s="75">
        <v>2015</v>
      </c>
      <c r="N68" s="75" t="s">
        <v>30</v>
      </c>
      <c r="O68" s="83">
        <v>7.95</v>
      </c>
      <c r="P68" s="84">
        <v>0.5</v>
      </c>
      <c r="Q68" s="85">
        <v>3.99</v>
      </c>
      <c r="R68" s="120"/>
      <c r="S68" s="153">
        <f>R68*6*Q68</f>
        <v>0</v>
      </c>
    </row>
    <row r="69" spans="1:19" ht="24" customHeight="1" x14ac:dyDescent="0.25">
      <c r="A69" s="142">
        <v>58</v>
      </c>
      <c r="B69" s="115" t="s">
        <v>139</v>
      </c>
      <c r="C69" s="75">
        <v>2015</v>
      </c>
      <c r="D69" s="75" t="s">
        <v>17</v>
      </c>
      <c r="E69" s="83">
        <v>8.9499999999999993</v>
      </c>
      <c r="F69" s="84">
        <v>0.22</v>
      </c>
      <c r="G69" s="85">
        <v>6.99</v>
      </c>
      <c r="H69" s="79"/>
      <c r="I69" s="80">
        <f>H69*6*G69</f>
        <v>0</v>
      </c>
      <c r="K69" s="66">
        <v>115</v>
      </c>
      <c r="L69" s="67" t="s">
        <v>140</v>
      </c>
      <c r="M69" s="68">
        <v>2014</v>
      </c>
      <c r="N69" s="68" t="s">
        <v>17</v>
      </c>
      <c r="O69" s="88">
        <v>7.95</v>
      </c>
      <c r="P69" s="89">
        <v>0.5</v>
      </c>
      <c r="Q69" s="90">
        <v>3.99</v>
      </c>
      <c r="R69" s="72"/>
      <c r="S69" s="153">
        <f>R69*6*Q69</f>
        <v>0</v>
      </c>
    </row>
    <row r="70" spans="1:19" ht="24" customHeight="1" x14ac:dyDescent="0.25">
      <c r="A70" s="66">
        <v>59</v>
      </c>
      <c r="B70" s="87" t="s">
        <v>141</v>
      </c>
      <c r="C70" s="68"/>
      <c r="D70" s="68" t="s">
        <v>14</v>
      </c>
      <c r="E70" s="69">
        <v>9.9499999999999993</v>
      </c>
      <c r="F70" s="70">
        <v>0.3</v>
      </c>
      <c r="G70" s="71">
        <v>6.99</v>
      </c>
      <c r="H70" s="72"/>
      <c r="I70" s="80">
        <f>H70*6*G70</f>
        <v>0</v>
      </c>
      <c r="J70" s="1"/>
      <c r="K70" s="154">
        <v>116</v>
      </c>
      <c r="L70" s="155" t="s">
        <v>142</v>
      </c>
      <c r="M70" s="156">
        <v>2014</v>
      </c>
      <c r="N70" s="156" t="s">
        <v>17</v>
      </c>
      <c r="O70" s="157">
        <v>15</v>
      </c>
      <c r="P70" s="158">
        <v>0.33</v>
      </c>
      <c r="Q70" s="159">
        <v>9.99</v>
      </c>
      <c r="R70" s="79"/>
      <c r="S70" s="153">
        <f>R70*6*Q70</f>
        <v>0</v>
      </c>
    </row>
    <row r="71" spans="1:19" ht="24" customHeight="1" x14ac:dyDescent="0.25">
      <c r="A71" s="81">
        <v>60</v>
      </c>
      <c r="B71" s="115" t="s">
        <v>143</v>
      </c>
      <c r="C71" s="75"/>
      <c r="D71" s="75" t="s">
        <v>30</v>
      </c>
      <c r="E71" s="83">
        <v>10.95</v>
      </c>
      <c r="F71" s="84">
        <v>0.27</v>
      </c>
      <c r="G71" s="85">
        <v>7.99</v>
      </c>
      <c r="H71" s="79"/>
      <c r="I71" s="80">
        <f>H71*6*G71</f>
        <v>0</v>
      </c>
      <c r="J71" s="47"/>
      <c r="K71" s="29"/>
      <c r="L71" s="29"/>
      <c r="M71" s="30"/>
      <c r="N71" s="31"/>
      <c r="O71" s="30"/>
      <c r="P71" s="32"/>
      <c r="Q71" s="33"/>
    </row>
    <row r="72" spans="1:19" ht="45.75" customHeight="1" x14ac:dyDescent="0.35">
      <c r="A72" s="49"/>
      <c r="B72" s="50" t="s">
        <v>2</v>
      </c>
      <c r="C72" s="52" t="s">
        <v>3</v>
      </c>
      <c r="D72" s="52" t="s">
        <v>4</v>
      </c>
      <c r="E72" s="60" t="s">
        <v>144</v>
      </c>
      <c r="F72" s="54" t="s">
        <v>145</v>
      </c>
      <c r="G72" s="55" t="s">
        <v>146</v>
      </c>
      <c r="H72" s="56" t="s">
        <v>147</v>
      </c>
      <c r="I72" s="57" t="s">
        <v>9</v>
      </c>
      <c r="K72" s="49"/>
      <c r="L72" s="50" t="s">
        <v>2</v>
      </c>
      <c r="M72" s="52" t="s">
        <v>3</v>
      </c>
      <c r="N72" s="52" t="s">
        <v>4</v>
      </c>
      <c r="O72" s="60" t="s">
        <v>144</v>
      </c>
      <c r="P72" s="54" t="s">
        <v>145</v>
      </c>
      <c r="Q72" s="55" t="s">
        <v>146</v>
      </c>
      <c r="R72" s="61"/>
      <c r="S72" s="57" t="s">
        <v>9</v>
      </c>
    </row>
    <row r="73" spans="1:19" ht="24" customHeight="1" x14ac:dyDescent="0.25">
      <c r="A73" s="91"/>
      <c r="B73" s="63" t="s">
        <v>148</v>
      </c>
      <c r="C73" s="63"/>
      <c r="D73" s="63"/>
      <c r="E73" s="63"/>
      <c r="F73" s="63"/>
      <c r="G73" s="63"/>
      <c r="H73" s="123"/>
      <c r="I73" s="94"/>
      <c r="K73" s="160"/>
      <c r="L73" s="161" t="s">
        <v>149</v>
      </c>
      <c r="M73" s="161"/>
      <c r="N73" s="161"/>
      <c r="O73" s="161"/>
      <c r="P73" s="161"/>
      <c r="Q73" s="161"/>
      <c r="R73" s="162"/>
      <c r="S73" s="163"/>
    </row>
    <row r="74" spans="1:19" ht="24" customHeight="1" x14ac:dyDescent="0.25">
      <c r="A74" s="81">
        <v>117</v>
      </c>
      <c r="B74" s="115" t="s">
        <v>150</v>
      </c>
      <c r="C74" s="75">
        <v>2013</v>
      </c>
      <c r="D74" s="75" t="s">
        <v>14</v>
      </c>
      <c r="E74" s="83">
        <v>7.95</v>
      </c>
      <c r="F74" s="127">
        <v>0.62</v>
      </c>
      <c r="G74" s="78">
        <v>2.99</v>
      </c>
      <c r="H74" s="79"/>
      <c r="I74" s="73">
        <f t="shared" ref="I74:I115" si="7">H74*6*G74</f>
        <v>0</v>
      </c>
      <c r="K74" s="81">
        <v>180</v>
      </c>
      <c r="L74" s="164" t="s">
        <v>151</v>
      </c>
      <c r="M74" s="75" t="s">
        <v>13</v>
      </c>
      <c r="N74" s="75" t="s">
        <v>17</v>
      </c>
      <c r="O74" s="83">
        <v>8.99</v>
      </c>
      <c r="P74" s="165">
        <v>0.56000000000000005</v>
      </c>
      <c r="Q74" s="85">
        <v>3.99</v>
      </c>
      <c r="R74" s="166"/>
      <c r="S74" s="133">
        <f t="shared" ref="S74:S79" si="8">R74*6*Q74</f>
        <v>0</v>
      </c>
    </row>
    <row r="75" spans="1:19" ht="24" customHeight="1" x14ac:dyDescent="0.25">
      <c r="A75" s="66">
        <v>118</v>
      </c>
      <c r="B75" s="87" t="s">
        <v>152</v>
      </c>
      <c r="C75" s="68">
        <v>2014</v>
      </c>
      <c r="D75" s="75" t="s">
        <v>14</v>
      </c>
      <c r="E75" s="69">
        <v>5.9</v>
      </c>
      <c r="F75" s="70">
        <v>0.32</v>
      </c>
      <c r="G75" s="90">
        <v>3.99</v>
      </c>
      <c r="H75" s="72"/>
      <c r="I75" s="73">
        <f t="shared" si="7"/>
        <v>0</v>
      </c>
      <c r="K75" s="66">
        <v>181</v>
      </c>
      <c r="L75" s="167" t="s">
        <v>153</v>
      </c>
      <c r="M75" s="68">
        <v>2014</v>
      </c>
      <c r="N75" s="68" t="s">
        <v>14</v>
      </c>
      <c r="O75" s="69">
        <v>6.3</v>
      </c>
      <c r="P75" s="70">
        <v>0.27</v>
      </c>
      <c r="Q75" s="90">
        <v>4.59</v>
      </c>
      <c r="R75" s="72"/>
      <c r="S75" s="133">
        <f t="shared" si="8"/>
        <v>0</v>
      </c>
    </row>
    <row r="76" spans="1:19" ht="24" customHeight="1" x14ac:dyDescent="0.35">
      <c r="A76" s="81">
        <v>119</v>
      </c>
      <c r="B76" s="115" t="s">
        <v>154</v>
      </c>
      <c r="C76" s="75">
        <v>2014</v>
      </c>
      <c r="D76" s="75" t="s">
        <v>14</v>
      </c>
      <c r="E76" s="83">
        <v>7.95</v>
      </c>
      <c r="F76" s="127">
        <v>0.5</v>
      </c>
      <c r="G76" s="78">
        <v>3.99</v>
      </c>
      <c r="H76" s="79"/>
      <c r="I76" s="73">
        <f t="shared" si="7"/>
        <v>0</v>
      </c>
      <c r="K76" s="81">
        <v>182</v>
      </c>
      <c r="L76" s="168" t="s">
        <v>155</v>
      </c>
      <c r="M76" s="75">
        <v>2014</v>
      </c>
      <c r="N76" s="75" t="s">
        <v>14</v>
      </c>
      <c r="O76" s="83">
        <v>8.9499999999999993</v>
      </c>
      <c r="P76" s="84">
        <v>0.34</v>
      </c>
      <c r="Q76" s="78">
        <v>5.95</v>
      </c>
      <c r="R76" s="79"/>
      <c r="S76" s="133">
        <f t="shared" si="8"/>
        <v>0</v>
      </c>
    </row>
    <row r="77" spans="1:19" ht="24" customHeight="1" x14ac:dyDescent="0.35">
      <c r="A77" s="66">
        <v>120</v>
      </c>
      <c r="B77" s="87" t="s">
        <v>156</v>
      </c>
      <c r="C77" s="68" t="s">
        <v>13</v>
      </c>
      <c r="D77" s="75" t="s">
        <v>14</v>
      </c>
      <c r="E77" s="69">
        <v>9.9</v>
      </c>
      <c r="F77" s="89">
        <v>0.5</v>
      </c>
      <c r="G77" s="90">
        <v>4.99</v>
      </c>
      <c r="H77" s="72"/>
      <c r="I77" s="73">
        <f t="shared" si="7"/>
        <v>0</v>
      </c>
      <c r="K77" s="66">
        <v>183</v>
      </c>
      <c r="L77" s="169" t="s">
        <v>157</v>
      </c>
      <c r="M77" s="68">
        <v>2015</v>
      </c>
      <c r="N77" s="68" t="s">
        <v>14</v>
      </c>
      <c r="O77" s="69">
        <v>8.9499999999999993</v>
      </c>
      <c r="P77" s="70">
        <v>0.27</v>
      </c>
      <c r="Q77" s="90">
        <v>6.55</v>
      </c>
      <c r="R77" s="72"/>
      <c r="S77" s="133">
        <f t="shared" si="8"/>
        <v>0</v>
      </c>
    </row>
    <row r="78" spans="1:19" ht="24" customHeight="1" x14ac:dyDescent="0.35">
      <c r="A78" s="81">
        <v>121</v>
      </c>
      <c r="B78" s="115" t="s">
        <v>158</v>
      </c>
      <c r="C78" s="75"/>
      <c r="D78" s="75" t="s">
        <v>14</v>
      </c>
      <c r="E78" s="83">
        <v>11.9</v>
      </c>
      <c r="F78" s="127">
        <v>0.5</v>
      </c>
      <c r="G78" s="78">
        <v>5.99</v>
      </c>
      <c r="H78" s="79"/>
      <c r="I78" s="73">
        <f t="shared" si="7"/>
        <v>0</v>
      </c>
      <c r="K78" s="81">
        <v>184</v>
      </c>
      <c r="L78" s="168" t="s">
        <v>159</v>
      </c>
      <c r="M78" s="75">
        <v>2014</v>
      </c>
      <c r="N78" s="75" t="s">
        <v>14</v>
      </c>
      <c r="O78" s="83">
        <v>9.9</v>
      </c>
      <c r="P78" s="127">
        <v>0.19</v>
      </c>
      <c r="Q78" s="78">
        <v>7.99</v>
      </c>
      <c r="R78" s="79"/>
      <c r="S78" s="133">
        <f t="shared" si="8"/>
        <v>0</v>
      </c>
    </row>
    <row r="79" spans="1:19" ht="24" customHeight="1" x14ac:dyDescent="0.35">
      <c r="A79" s="66">
        <v>122</v>
      </c>
      <c r="B79" s="87" t="s">
        <v>160</v>
      </c>
      <c r="C79" s="68">
        <v>2013</v>
      </c>
      <c r="D79" s="75" t="s">
        <v>14</v>
      </c>
      <c r="E79" s="69">
        <v>13.9</v>
      </c>
      <c r="F79" s="70">
        <v>0.5</v>
      </c>
      <c r="G79" s="90">
        <v>6.99</v>
      </c>
      <c r="H79" s="72"/>
      <c r="I79" s="73">
        <f t="shared" si="7"/>
        <v>0</v>
      </c>
      <c r="K79" s="66">
        <v>185</v>
      </c>
      <c r="L79" s="169" t="s">
        <v>161</v>
      </c>
      <c r="M79" s="68" t="s">
        <v>13</v>
      </c>
      <c r="N79" s="68" t="s">
        <v>14</v>
      </c>
      <c r="O79" s="69">
        <v>12.9</v>
      </c>
      <c r="P79" s="89">
        <v>0.31</v>
      </c>
      <c r="Q79" s="71">
        <v>8.9499999999999993</v>
      </c>
      <c r="R79" s="72"/>
      <c r="S79" s="133">
        <f t="shared" si="8"/>
        <v>0</v>
      </c>
    </row>
    <row r="80" spans="1:19" ht="24" customHeight="1" x14ac:dyDescent="0.35">
      <c r="A80" s="81">
        <v>123</v>
      </c>
      <c r="B80" s="115" t="s">
        <v>162</v>
      </c>
      <c r="C80" s="75">
        <v>2014</v>
      </c>
      <c r="D80" s="75" t="s">
        <v>14</v>
      </c>
      <c r="E80" s="83">
        <v>13.9</v>
      </c>
      <c r="F80" s="127">
        <v>0.43</v>
      </c>
      <c r="G80" s="78">
        <v>7.99</v>
      </c>
      <c r="H80" s="79"/>
      <c r="I80" s="73">
        <f t="shared" si="7"/>
        <v>0</v>
      </c>
      <c r="K80" s="81">
        <v>186</v>
      </c>
      <c r="L80" s="168" t="s">
        <v>163</v>
      </c>
      <c r="M80" s="75" t="s">
        <v>13</v>
      </c>
      <c r="N80" s="68" t="s">
        <v>14</v>
      </c>
      <c r="O80" s="83">
        <v>14.9</v>
      </c>
      <c r="P80" s="127">
        <v>0.33</v>
      </c>
      <c r="Q80" s="78">
        <v>9.99</v>
      </c>
      <c r="R80" s="79"/>
      <c r="S80" s="133">
        <f>R80*6*Q80</f>
        <v>0</v>
      </c>
    </row>
    <row r="81" spans="1:19" ht="24" customHeight="1" x14ac:dyDescent="0.35">
      <c r="A81" s="66">
        <v>124</v>
      </c>
      <c r="B81" s="87" t="s">
        <v>164</v>
      </c>
      <c r="C81" s="68">
        <v>2012</v>
      </c>
      <c r="D81" s="68" t="s">
        <v>14</v>
      </c>
      <c r="E81" s="69">
        <v>17.899999999999999</v>
      </c>
      <c r="F81" s="89">
        <v>0.34</v>
      </c>
      <c r="G81" s="90">
        <v>11.9</v>
      </c>
      <c r="H81" s="72"/>
      <c r="I81" s="73">
        <f t="shared" si="7"/>
        <v>0</v>
      </c>
      <c r="K81" s="170">
        <v>187</v>
      </c>
      <c r="L81" s="168" t="s">
        <v>165</v>
      </c>
      <c r="M81" s="75" t="s">
        <v>32</v>
      </c>
      <c r="N81" s="75" t="s">
        <v>14</v>
      </c>
      <c r="O81" s="83">
        <v>18.899999999999999</v>
      </c>
      <c r="P81" s="84">
        <v>0.32</v>
      </c>
      <c r="Q81" s="78">
        <v>12.9</v>
      </c>
      <c r="R81" s="79"/>
      <c r="S81" s="133">
        <f>R81*6*Q81</f>
        <v>0</v>
      </c>
    </row>
    <row r="82" spans="1:19" ht="24" customHeight="1" x14ac:dyDescent="0.35">
      <c r="A82" s="81">
        <v>125</v>
      </c>
      <c r="B82" s="115" t="s">
        <v>166</v>
      </c>
      <c r="C82" s="75">
        <v>2015</v>
      </c>
      <c r="D82" s="75" t="s">
        <v>14</v>
      </c>
      <c r="E82" s="83">
        <v>5.95</v>
      </c>
      <c r="F82" s="84">
        <v>0.5</v>
      </c>
      <c r="G82" s="78">
        <v>2.99</v>
      </c>
      <c r="H82" s="79"/>
      <c r="I82" s="73">
        <f t="shared" si="7"/>
        <v>0</v>
      </c>
      <c r="K82" s="171">
        <v>188</v>
      </c>
      <c r="L82" s="169" t="s">
        <v>167</v>
      </c>
      <c r="M82" s="68">
        <v>2008</v>
      </c>
      <c r="N82" s="68" t="s">
        <v>14</v>
      </c>
      <c r="O82" s="69">
        <v>19.899999999999999</v>
      </c>
      <c r="P82" s="70">
        <v>0.2</v>
      </c>
      <c r="Q82" s="90">
        <v>15.9</v>
      </c>
      <c r="R82" s="72"/>
      <c r="S82" s="133">
        <f>R82*6*Q82</f>
        <v>0</v>
      </c>
    </row>
    <row r="83" spans="1:19" ht="24" customHeight="1" x14ac:dyDescent="0.25">
      <c r="A83" s="66">
        <v>126</v>
      </c>
      <c r="B83" s="87" t="s">
        <v>168</v>
      </c>
      <c r="C83" s="68">
        <v>2014</v>
      </c>
      <c r="D83" s="68" t="s">
        <v>30</v>
      </c>
      <c r="E83" s="69">
        <v>5.95</v>
      </c>
      <c r="F83" s="70">
        <v>0.5</v>
      </c>
      <c r="G83" s="90">
        <v>2.99</v>
      </c>
      <c r="H83" s="72"/>
      <c r="I83" s="73">
        <f t="shared" si="7"/>
        <v>0</v>
      </c>
      <c r="K83" s="160"/>
      <c r="L83" s="161" t="s">
        <v>169</v>
      </c>
      <c r="M83" s="161"/>
      <c r="N83" s="161"/>
      <c r="O83" s="161"/>
      <c r="P83" s="161"/>
      <c r="Q83" s="161"/>
      <c r="R83" s="162"/>
      <c r="S83" s="163"/>
    </row>
    <row r="84" spans="1:19" ht="24" customHeight="1" x14ac:dyDescent="0.35">
      <c r="A84" s="81">
        <v>127</v>
      </c>
      <c r="B84" s="115" t="s">
        <v>170</v>
      </c>
      <c r="C84" s="75">
        <v>2014</v>
      </c>
      <c r="D84" s="75" t="s">
        <v>17</v>
      </c>
      <c r="E84" s="83">
        <v>5.95</v>
      </c>
      <c r="F84" s="84">
        <v>0.5</v>
      </c>
      <c r="G84" s="78">
        <v>2.99</v>
      </c>
      <c r="H84" s="79"/>
      <c r="I84" s="73">
        <f t="shared" si="7"/>
        <v>0</v>
      </c>
      <c r="K84" s="171">
        <v>189</v>
      </c>
      <c r="L84" s="169" t="s">
        <v>171</v>
      </c>
      <c r="M84" s="68">
        <v>2015</v>
      </c>
      <c r="N84" s="68" t="s">
        <v>14</v>
      </c>
      <c r="O84" s="69">
        <v>7.99</v>
      </c>
      <c r="P84" s="89">
        <v>0.5</v>
      </c>
      <c r="Q84" s="90">
        <v>3.99</v>
      </c>
      <c r="R84" s="72"/>
      <c r="S84" s="133">
        <f>R84*6*Q84</f>
        <v>0</v>
      </c>
    </row>
    <row r="85" spans="1:19" ht="24" customHeight="1" x14ac:dyDescent="0.35">
      <c r="A85" s="66">
        <v>128</v>
      </c>
      <c r="B85" s="87" t="s">
        <v>172</v>
      </c>
      <c r="C85" s="68" t="s">
        <v>13</v>
      </c>
      <c r="D85" s="68" t="s">
        <v>17</v>
      </c>
      <c r="E85" s="69">
        <v>7.99</v>
      </c>
      <c r="F85" s="70">
        <v>0.5</v>
      </c>
      <c r="G85" s="90">
        <v>3.99</v>
      </c>
      <c r="H85" s="72"/>
      <c r="I85" s="73">
        <f t="shared" si="7"/>
        <v>0</v>
      </c>
      <c r="K85" s="170">
        <v>190</v>
      </c>
      <c r="L85" s="168" t="s">
        <v>173</v>
      </c>
      <c r="M85" s="75">
        <v>2015</v>
      </c>
      <c r="N85" s="75" t="s">
        <v>17</v>
      </c>
      <c r="O85" s="83">
        <v>7.99</v>
      </c>
      <c r="P85" s="84">
        <v>0.5</v>
      </c>
      <c r="Q85" s="78">
        <v>3.99</v>
      </c>
      <c r="R85" s="79"/>
      <c r="S85" s="133">
        <f>R85*6*Q85</f>
        <v>0</v>
      </c>
    </row>
    <row r="86" spans="1:19" ht="24" customHeight="1" x14ac:dyDescent="0.35">
      <c r="A86" s="81">
        <v>129</v>
      </c>
      <c r="B86" s="115" t="s">
        <v>174</v>
      </c>
      <c r="C86" s="75" t="s">
        <v>175</v>
      </c>
      <c r="D86" s="75" t="s">
        <v>17</v>
      </c>
      <c r="E86" s="83">
        <v>7.1</v>
      </c>
      <c r="F86" s="84">
        <v>0.44</v>
      </c>
      <c r="G86" s="78">
        <v>3.99</v>
      </c>
      <c r="H86" s="79"/>
      <c r="I86" s="73">
        <f t="shared" si="7"/>
        <v>0</v>
      </c>
      <c r="K86" s="171">
        <v>191</v>
      </c>
      <c r="L86" s="169" t="s">
        <v>176</v>
      </c>
      <c r="M86" s="68">
        <v>2014</v>
      </c>
      <c r="N86" s="68" t="s">
        <v>17</v>
      </c>
      <c r="O86" s="69">
        <v>10.99</v>
      </c>
      <c r="P86" s="89">
        <v>0.36</v>
      </c>
      <c r="Q86" s="71">
        <v>6.99</v>
      </c>
      <c r="R86" s="72"/>
      <c r="S86" s="133">
        <f>R86*6*Q86</f>
        <v>0</v>
      </c>
    </row>
    <row r="87" spans="1:19" ht="24" customHeight="1" x14ac:dyDescent="0.35">
      <c r="A87" s="66">
        <v>130</v>
      </c>
      <c r="B87" s="87" t="s">
        <v>177</v>
      </c>
      <c r="C87" s="68">
        <v>2015</v>
      </c>
      <c r="D87" s="68" t="s">
        <v>17</v>
      </c>
      <c r="E87" s="69">
        <v>7.5</v>
      </c>
      <c r="F87" s="70">
        <v>0.47</v>
      </c>
      <c r="G87" s="90">
        <v>3.99</v>
      </c>
      <c r="H87" s="72"/>
      <c r="I87" s="73">
        <f t="shared" si="7"/>
        <v>0</v>
      </c>
      <c r="K87" s="170">
        <v>192</v>
      </c>
      <c r="L87" s="168" t="s">
        <v>178</v>
      </c>
      <c r="M87" s="75">
        <v>2015</v>
      </c>
      <c r="N87" s="75" t="s">
        <v>17</v>
      </c>
      <c r="O87" s="83">
        <v>12.99</v>
      </c>
      <c r="P87" s="127">
        <v>0.38</v>
      </c>
      <c r="Q87" s="78">
        <v>7.99</v>
      </c>
      <c r="R87" s="79"/>
      <c r="S87" s="133">
        <f>R87*6*Q87</f>
        <v>0</v>
      </c>
    </row>
    <row r="88" spans="1:19" ht="24" customHeight="1" x14ac:dyDescent="0.25">
      <c r="A88" s="81">
        <v>131</v>
      </c>
      <c r="B88" s="115" t="s">
        <v>179</v>
      </c>
      <c r="C88" s="75">
        <v>2014</v>
      </c>
      <c r="D88" s="75" t="s">
        <v>17</v>
      </c>
      <c r="E88" s="83">
        <v>8</v>
      </c>
      <c r="F88" s="84">
        <v>0.49811320754716981</v>
      </c>
      <c r="G88" s="78">
        <v>3.99</v>
      </c>
      <c r="H88" s="79"/>
      <c r="I88" s="73">
        <f t="shared" si="7"/>
        <v>0</v>
      </c>
      <c r="K88" s="160"/>
      <c r="L88" s="161" t="s">
        <v>180</v>
      </c>
      <c r="M88" s="161"/>
      <c r="N88" s="161"/>
      <c r="O88" s="161"/>
      <c r="P88" s="161"/>
      <c r="Q88" s="161"/>
      <c r="R88" s="162"/>
      <c r="S88" s="163"/>
    </row>
    <row r="89" spans="1:19" ht="24" customHeight="1" x14ac:dyDescent="0.25">
      <c r="A89" s="66">
        <v>132</v>
      </c>
      <c r="B89" s="87" t="s">
        <v>181</v>
      </c>
      <c r="C89" s="68">
        <v>2015</v>
      </c>
      <c r="D89" s="68" t="s">
        <v>17</v>
      </c>
      <c r="E89" s="69">
        <v>7.99</v>
      </c>
      <c r="F89" s="89">
        <v>0.5</v>
      </c>
      <c r="G89" s="90">
        <v>3.99</v>
      </c>
      <c r="H89" s="72"/>
      <c r="I89" s="73">
        <f t="shared" si="7"/>
        <v>0</v>
      </c>
      <c r="K89" s="170">
        <v>193</v>
      </c>
      <c r="L89" s="115" t="s">
        <v>182</v>
      </c>
      <c r="M89" s="75"/>
      <c r="N89" s="75"/>
      <c r="O89" s="83">
        <v>6.95</v>
      </c>
      <c r="P89" s="127">
        <v>0.43</v>
      </c>
      <c r="Q89" s="85">
        <v>3.99</v>
      </c>
      <c r="R89" s="79"/>
      <c r="S89" s="133">
        <f t="shared" ref="S89:S96" si="9">R89*6*Q89</f>
        <v>0</v>
      </c>
    </row>
    <row r="90" spans="1:19" ht="24" customHeight="1" x14ac:dyDescent="0.25">
      <c r="A90" s="81">
        <v>133</v>
      </c>
      <c r="B90" s="115" t="s">
        <v>183</v>
      </c>
      <c r="C90" s="75">
        <v>2012</v>
      </c>
      <c r="D90" s="75" t="s">
        <v>17</v>
      </c>
      <c r="E90" s="83">
        <v>7.99</v>
      </c>
      <c r="F90" s="84">
        <v>0.46</v>
      </c>
      <c r="G90" s="78">
        <v>4.3</v>
      </c>
      <c r="H90" s="79"/>
      <c r="I90" s="73">
        <f t="shared" si="7"/>
        <v>0</v>
      </c>
      <c r="K90" s="171">
        <v>194</v>
      </c>
      <c r="L90" s="87" t="s">
        <v>184</v>
      </c>
      <c r="M90" s="68"/>
      <c r="N90" s="68"/>
      <c r="O90" s="69">
        <v>6.95</v>
      </c>
      <c r="P90" s="89">
        <v>0.43</v>
      </c>
      <c r="Q90" s="71">
        <v>3.99</v>
      </c>
      <c r="R90" s="72"/>
      <c r="S90" s="133">
        <f t="shared" si="9"/>
        <v>0</v>
      </c>
    </row>
    <row r="91" spans="1:19" ht="24" customHeight="1" x14ac:dyDescent="0.35">
      <c r="A91" s="66">
        <v>134</v>
      </c>
      <c r="B91" s="87" t="s">
        <v>185</v>
      </c>
      <c r="C91" s="68">
        <v>2015</v>
      </c>
      <c r="D91" s="68" t="s">
        <v>17</v>
      </c>
      <c r="E91" s="69">
        <v>8.9</v>
      </c>
      <c r="F91" s="89">
        <v>0.49</v>
      </c>
      <c r="G91" s="71">
        <v>4.5</v>
      </c>
      <c r="H91" s="72"/>
      <c r="I91" s="73">
        <f t="shared" si="7"/>
        <v>0</v>
      </c>
      <c r="K91" s="170">
        <v>195</v>
      </c>
      <c r="L91" s="168" t="s">
        <v>186</v>
      </c>
      <c r="M91" s="75"/>
      <c r="N91" s="75"/>
      <c r="O91" s="83">
        <v>6.95</v>
      </c>
      <c r="P91" s="127">
        <v>0.43</v>
      </c>
      <c r="Q91" s="85">
        <v>3.99</v>
      </c>
      <c r="R91" s="79"/>
      <c r="S91" s="133">
        <f t="shared" si="9"/>
        <v>0</v>
      </c>
    </row>
    <row r="92" spans="1:19" ht="24" customHeight="1" x14ac:dyDescent="0.25">
      <c r="A92" s="81">
        <v>135</v>
      </c>
      <c r="B92" s="115" t="s">
        <v>187</v>
      </c>
      <c r="C92" s="75">
        <v>2014</v>
      </c>
      <c r="D92" s="75" t="s">
        <v>17</v>
      </c>
      <c r="E92" s="83">
        <v>7.5</v>
      </c>
      <c r="F92" s="127">
        <v>0.39</v>
      </c>
      <c r="G92" s="78">
        <v>4.55</v>
      </c>
      <c r="H92" s="79"/>
      <c r="I92" s="73">
        <f t="shared" si="7"/>
        <v>0</v>
      </c>
      <c r="K92" s="66">
        <v>196</v>
      </c>
      <c r="L92" s="87" t="s">
        <v>188</v>
      </c>
      <c r="M92" s="68"/>
      <c r="N92" s="68" t="s">
        <v>14</v>
      </c>
      <c r="O92" s="69">
        <v>7.95</v>
      </c>
      <c r="P92" s="89">
        <v>0.37</v>
      </c>
      <c r="Q92" s="71">
        <v>4.99</v>
      </c>
      <c r="R92" s="72"/>
      <c r="S92" s="133">
        <f t="shared" si="9"/>
        <v>0</v>
      </c>
    </row>
    <row r="93" spans="1:19" ht="24" customHeight="1" x14ac:dyDescent="0.25">
      <c r="A93" s="66">
        <v>136</v>
      </c>
      <c r="B93" s="87" t="s">
        <v>189</v>
      </c>
      <c r="C93" s="68" t="s">
        <v>13</v>
      </c>
      <c r="D93" s="68" t="s">
        <v>17</v>
      </c>
      <c r="E93" s="69">
        <v>9.9</v>
      </c>
      <c r="F93" s="89">
        <v>0.5</v>
      </c>
      <c r="G93" s="71">
        <v>4.99</v>
      </c>
      <c r="H93" s="72"/>
      <c r="I93" s="73">
        <f t="shared" si="7"/>
        <v>0</v>
      </c>
      <c r="K93" s="81">
        <v>197</v>
      </c>
      <c r="L93" s="115" t="s">
        <v>190</v>
      </c>
      <c r="M93" s="75"/>
      <c r="N93" s="75" t="s">
        <v>30</v>
      </c>
      <c r="O93" s="83">
        <v>7.95</v>
      </c>
      <c r="P93" s="127">
        <v>0.37</v>
      </c>
      <c r="Q93" s="85">
        <v>4.99</v>
      </c>
      <c r="R93" s="79"/>
      <c r="S93" s="133">
        <f t="shared" si="9"/>
        <v>0</v>
      </c>
    </row>
    <row r="94" spans="1:19" ht="24" customHeight="1" x14ac:dyDescent="0.25">
      <c r="A94" s="81">
        <v>137</v>
      </c>
      <c r="B94" s="115" t="s">
        <v>191</v>
      </c>
      <c r="C94" s="75">
        <v>2011</v>
      </c>
      <c r="D94" s="75" t="s">
        <v>17</v>
      </c>
      <c r="E94" s="83">
        <v>9.9499999999999993</v>
      </c>
      <c r="F94" s="127">
        <v>0.41</v>
      </c>
      <c r="G94" s="85">
        <v>5.9</v>
      </c>
      <c r="H94" s="79"/>
      <c r="I94" s="73">
        <f t="shared" si="7"/>
        <v>0</v>
      </c>
      <c r="K94" s="66">
        <v>59</v>
      </c>
      <c r="L94" s="87" t="s">
        <v>192</v>
      </c>
      <c r="M94" s="68"/>
      <c r="N94" s="68" t="s">
        <v>14</v>
      </c>
      <c r="O94" s="69">
        <v>9.9499999999999993</v>
      </c>
      <c r="P94" s="89">
        <v>0.3</v>
      </c>
      <c r="Q94" s="71">
        <v>6.99</v>
      </c>
      <c r="R94" s="72"/>
      <c r="S94" s="133">
        <f t="shared" si="9"/>
        <v>0</v>
      </c>
    </row>
    <row r="95" spans="1:19" ht="24" customHeight="1" x14ac:dyDescent="0.25">
      <c r="A95" s="66">
        <v>138</v>
      </c>
      <c r="B95" s="87" t="s">
        <v>193</v>
      </c>
      <c r="C95" s="68">
        <v>2013</v>
      </c>
      <c r="D95" s="68" t="s">
        <v>17</v>
      </c>
      <c r="E95" s="69">
        <v>10</v>
      </c>
      <c r="F95" s="89">
        <v>0.49747899159663861</v>
      </c>
      <c r="G95" s="71">
        <v>4.99</v>
      </c>
      <c r="H95" s="72"/>
      <c r="I95" s="73">
        <f t="shared" si="7"/>
        <v>0</v>
      </c>
      <c r="K95" s="81">
        <v>60</v>
      </c>
      <c r="L95" s="115" t="s">
        <v>194</v>
      </c>
      <c r="M95" s="75"/>
      <c r="N95" s="75" t="s">
        <v>30</v>
      </c>
      <c r="O95" s="83">
        <v>10.95</v>
      </c>
      <c r="P95" s="127">
        <v>0.27</v>
      </c>
      <c r="Q95" s="85">
        <v>7.99</v>
      </c>
      <c r="R95" s="79"/>
      <c r="S95" s="133">
        <f t="shared" si="9"/>
        <v>0</v>
      </c>
    </row>
    <row r="96" spans="1:19" ht="24" customHeight="1" x14ac:dyDescent="0.25">
      <c r="A96" s="81">
        <v>139</v>
      </c>
      <c r="B96" s="115" t="s">
        <v>195</v>
      </c>
      <c r="C96" s="75" t="s">
        <v>32</v>
      </c>
      <c r="D96" s="75" t="s">
        <v>17</v>
      </c>
      <c r="E96" s="83">
        <v>6.9</v>
      </c>
      <c r="F96" s="127">
        <v>0.28000000000000003</v>
      </c>
      <c r="G96" s="85">
        <v>4.99</v>
      </c>
      <c r="H96" s="79"/>
      <c r="I96" s="73">
        <f t="shared" si="7"/>
        <v>0</v>
      </c>
      <c r="K96" s="66">
        <v>200</v>
      </c>
      <c r="L96" s="87" t="s">
        <v>196</v>
      </c>
      <c r="M96" s="68"/>
      <c r="N96" s="68" t="s">
        <v>14</v>
      </c>
      <c r="O96" s="69">
        <v>17.95</v>
      </c>
      <c r="P96" s="89">
        <v>0.22</v>
      </c>
      <c r="Q96" s="71">
        <v>13.99</v>
      </c>
      <c r="R96" s="72"/>
      <c r="S96" s="133">
        <f t="shared" si="9"/>
        <v>0</v>
      </c>
    </row>
    <row r="97" spans="1:19" ht="24" customHeight="1" x14ac:dyDescent="0.25">
      <c r="A97" s="66">
        <v>140</v>
      </c>
      <c r="B97" s="87" t="s">
        <v>197</v>
      </c>
      <c r="C97" s="68">
        <v>2015</v>
      </c>
      <c r="D97" s="68" t="s">
        <v>17</v>
      </c>
      <c r="E97" s="69">
        <v>7.5</v>
      </c>
      <c r="F97" s="89">
        <v>0.28999999999999998</v>
      </c>
      <c r="G97" s="71">
        <v>5.35</v>
      </c>
      <c r="H97" s="72"/>
      <c r="I97" s="73">
        <f t="shared" si="7"/>
        <v>0</v>
      </c>
      <c r="K97" s="81">
        <v>201</v>
      </c>
      <c r="L97" s="115" t="s">
        <v>198</v>
      </c>
      <c r="M97" s="75"/>
      <c r="N97" s="75" t="s">
        <v>30</v>
      </c>
      <c r="O97" s="83">
        <v>22.9</v>
      </c>
      <c r="P97" s="127">
        <v>0.3</v>
      </c>
      <c r="Q97" s="85">
        <v>15.99</v>
      </c>
      <c r="R97" s="79"/>
      <c r="S97" s="133">
        <f>R97*6*Q97</f>
        <v>0</v>
      </c>
    </row>
    <row r="98" spans="1:19" ht="24" customHeight="1" x14ac:dyDescent="0.25">
      <c r="A98" s="81">
        <v>141</v>
      </c>
      <c r="B98" s="115" t="s">
        <v>199</v>
      </c>
      <c r="C98" s="75">
        <v>2014</v>
      </c>
      <c r="D98" s="75" t="s">
        <v>17</v>
      </c>
      <c r="E98" s="83">
        <v>12</v>
      </c>
      <c r="F98" s="127">
        <v>0.5</v>
      </c>
      <c r="G98" s="85">
        <v>5.99</v>
      </c>
      <c r="H98" s="79"/>
      <c r="I98" s="73">
        <f t="shared" si="7"/>
        <v>0</v>
      </c>
      <c r="K98" s="160"/>
      <c r="L98" s="161" t="s">
        <v>200</v>
      </c>
      <c r="M98" s="161"/>
      <c r="N98" s="161"/>
      <c r="O98" s="161"/>
      <c r="P98" s="161"/>
      <c r="Q98" s="161"/>
      <c r="R98" s="162"/>
      <c r="S98" s="163"/>
    </row>
    <row r="99" spans="1:19" ht="24" customHeight="1" x14ac:dyDescent="0.25">
      <c r="A99" s="66">
        <v>142</v>
      </c>
      <c r="B99" s="87" t="s">
        <v>201</v>
      </c>
      <c r="C99" s="68">
        <v>2014</v>
      </c>
      <c r="D99" s="68" t="s">
        <v>17</v>
      </c>
      <c r="E99" s="69">
        <v>9.9</v>
      </c>
      <c r="F99" s="89">
        <v>0.39</v>
      </c>
      <c r="G99" s="71">
        <v>5.99</v>
      </c>
      <c r="H99" s="72"/>
      <c r="I99" s="73">
        <f t="shared" si="7"/>
        <v>0</v>
      </c>
      <c r="K99" s="81">
        <v>400</v>
      </c>
      <c r="L99" s="115" t="s">
        <v>202</v>
      </c>
      <c r="M99" s="75">
        <v>2015</v>
      </c>
      <c r="N99" s="75" t="s">
        <v>14</v>
      </c>
      <c r="O99" s="83">
        <v>32.5</v>
      </c>
      <c r="P99" s="127">
        <v>0.54</v>
      </c>
      <c r="Q99" s="85">
        <v>14.99</v>
      </c>
      <c r="R99" s="79"/>
      <c r="S99" s="133">
        <f t="shared" ref="S99:S105" si="10">R99*Q99</f>
        <v>0</v>
      </c>
    </row>
    <row r="100" spans="1:19" ht="24" customHeight="1" x14ac:dyDescent="0.25">
      <c r="A100" s="81">
        <v>143</v>
      </c>
      <c r="B100" s="172" t="s">
        <v>203</v>
      </c>
      <c r="C100" s="156">
        <v>2013</v>
      </c>
      <c r="D100" s="75" t="s">
        <v>17</v>
      </c>
      <c r="E100" s="157">
        <v>10.9</v>
      </c>
      <c r="F100" s="173">
        <v>0.36</v>
      </c>
      <c r="G100" s="159">
        <v>6.99</v>
      </c>
      <c r="H100" s="174"/>
      <c r="I100" s="73">
        <f t="shared" si="7"/>
        <v>0</v>
      </c>
      <c r="K100" s="66">
        <v>401</v>
      </c>
      <c r="L100" s="87" t="s">
        <v>204</v>
      </c>
      <c r="M100" s="68">
        <v>2011</v>
      </c>
      <c r="N100" s="68" t="s">
        <v>17</v>
      </c>
      <c r="O100" s="69">
        <v>32.5</v>
      </c>
      <c r="P100" s="89">
        <v>0.3</v>
      </c>
      <c r="Q100" s="71">
        <v>22.9</v>
      </c>
      <c r="R100" s="72"/>
      <c r="S100" s="133">
        <f t="shared" si="10"/>
        <v>0</v>
      </c>
    </row>
    <row r="101" spans="1:19" ht="24" customHeight="1" x14ac:dyDescent="0.25">
      <c r="A101" s="66">
        <v>144</v>
      </c>
      <c r="B101" s="87" t="s">
        <v>205</v>
      </c>
      <c r="C101" s="68">
        <v>2012</v>
      </c>
      <c r="D101" s="68" t="s">
        <v>17</v>
      </c>
      <c r="E101" s="69">
        <v>10.6</v>
      </c>
      <c r="F101" s="89">
        <v>0.34</v>
      </c>
      <c r="G101" s="71">
        <v>6.99</v>
      </c>
      <c r="H101" s="72"/>
      <c r="I101" s="73">
        <f t="shared" si="7"/>
        <v>0</v>
      </c>
      <c r="K101" s="81">
        <v>402</v>
      </c>
      <c r="L101" s="115" t="s">
        <v>206</v>
      </c>
      <c r="M101" s="75"/>
      <c r="N101" s="75"/>
      <c r="O101" s="83"/>
      <c r="P101" s="127"/>
      <c r="Q101" s="85">
        <v>19.899999999999999</v>
      </c>
      <c r="R101" s="79"/>
      <c r="S101" s="133">
        <f t="shared" si="10"/>
        <v>0</v>
      </c>
    </row>
    <row r="102" spans="1:19" ht="24" customHeight="1" x14ac:dyDescent="0.25">
      <c r="A102" s="81">
        <v>145</v>
      </c>
      <c r="B102" s="136" t="s">
        <v>207</v>
      </c>
      <c r="C102" s="125" t="s">
        <v>13</v>
      </c>
      <c r="D102" s="75" t="s">
        <v>17</v>
      </c>
      <c r="E102" s="175">
        <v>13.99</v>
      </c>
      <c r="F102" s="147">
        <v>0.5</v>
      </c>
      <c r="G102" s="176">
        <v>6.99</v>
      </c>
      <c r="H102" s="140"/>
      <c r="I102" s="73">
        <f t="shared" si="7"/>
        <v>0</v>
      </c>
      <c r="K102" s="66">
        <v>403</v>
      </c>
      <c r="L102" s="87" t="s">
        <v>208</v>
      </c>
      <c r="M102" s="68"/>
      <c r="N102" s="68"/>
      <c r="O102" s="69"/>
      <c r="P102" s="89"/>
      <c r="Q102" s="90">
        <v>24.9</v>
      </c>
      <c r="R102" s="72"/>
      <c r="S102" s="133">
        <f t="shared" si="10"/>
        <v>0</v>
      </c>
    </row>
    <row r="103" spans="1:19" ht="24" customHeight="1" x14ac:dyDescent="0.25">
      <c r="A103" s="66">
        <v>146</v>
      </c>
      <c r="B103" s="87" t="s">
        <v>209</v>
      </c>
      <c r="C103" s="68">
        <v>2011</v>
      </c>
      <c r="D103" s="68" t="s">
        <v>17</v>
      </c>
      <c r="E103" s="69">
        <v>11</v>
      </c>
      <c r="F103" s="89">
        <v>0.32</v>
      </c>
      <c r="G103" s="71">
        <v>7.5</v>
      </c>
      <c r="H103" s="72"/>
      <c r="I103" s="73">
        <f t="shared" si="7"/>
        <v>0</v>
      </c>
      <c r="K103" s="81">
        <v>404</v>
      </c>
      <c r="L103" s="115" t="s">
        <v>210</v>
      </c>
      <c r="M103" s="75"/>
      <c r="N103" s="75"/>
      <c r="O103" s="83">
        <v>55</v>
      </c>
      <c r="P103" s="84">
        <v>0.46</v>
      </c>
      <c r="Q103" s="78">
        <v>29.9</v>
      </c>
      <c r="R103" s="79"/>
      <c r="S103" s="133">
        <f t="shared" si="10"/>
        <v>0</v>
      </c>
    </row>
    <row r="104" spans="1:19" ht="24" customHeight="1" x14ac:dyDescent="0.35">
      <c r="A104" s="81">
        <v>147</v>
      </c>
      <c r="B104" s="115" t="s">
        <v>211</v>
      </c>
      <c r="C104" s="75">
        <v>2014</v>
      </c>
      <c r="D104" s="75" t="s">
        <v>17</v>
      </c>
      <c r="E104" s="83">
        <v>13.5</v>
      </c>
      <c r="F104" s="127">
        <v>0.41</v>
      </c>
      <c r="G104" s="85">
        <v>7.99</v>
      </c>
      <c r="H104" s="79"/>
      <c r="I104" s="73">
        <f t="shared" si="7"/>
        <v>0</v>
      </c>
      <c r="K104" s="66">
        <v>405</v>
      </c>
      <c r="L104" s="169" t="s">
        <v>212</v>
      </c>
      <c r="M104" s="68"/>
      <c r="N104" s="68"/>
      <c r="O104" s="69">
        <v>60.9</v>
      </c>
      <c r="P104" s="89">
        <v>0.41</v>
      </c>
      <c r="Q104" s="71">
        <v>35.9</v>
      </c>
      <c r="R104" s="72"/>
      <c r="S104" s="133">
        <f t="shared" si="10"/>
        <v>0</v>
      </c>
    </row>
    <row r="105" spans="1:19" ht="24" customHeight="1" x14ac:dyDescent="0.35">
      <c r="A105" s="66">
        <v>148</v>
      </c>
      <c r="B105" s="87" t="s">
        <v>213</v>
      </c>
      <c r="C105" s="68">
        <v>2012</v>
      </c>
      <c r="D105" s="68" t="s">
        <v>17</v>
      </c>
      <c r="E105" s="69">
        <v>13</v>
      </c>
      <c r="F105" s="89">
        <v>0.39</v>
      </c>
      <c r="G105" s="71">
        <v>7.99</v>
      </c>
      <c r="H105" s="72"/>
      <c r="I105" s="73">
        <f t="shared" si="7"/>
        <v>0</v>
      </c>
      <c r="K105" s="81">
        <v>406</v>
      </c>
      <c r="L105" s="168" t="s">
        <v>214</v>
      </c>
      <c r="M105" s="75"/>
      <c r="N105" s="75"/>
      <c r="O105" s="83">
        <v>55</v>
      </c>
      <c r="P105" s="127">
        <v>0.27</v>
      </c>
      <c r="Q105" s="78">
        <v>39.9</v>
      </c>
      <c r="R105" s="79"/>
      <c r="S105" s="133">
        <f t="shared" si="10"/>
        <v>0</v>
      </c>
    </row>
    <row r="106" spans="1:19" ht="24" customHeight="1" x14ac:dyDescent="0.35">
      <c r="A106" s="81">
        <v>149</v>
      </c>
      <c r="B106" s="115" t="s">
        <v>215</v>
      </c>
      <c r="C106" s="75" t="s">
        <v>97</v>
      </c>
      <c r="D106" s="75" t="s">
        <v>17</v>
      </c>
      <c r="E106" s="83">
        <v>12.5</v>
      </c>
      <c r="F106" s="127">
        <v>0.28000000000000003</v>
      </c>
      <c r="G106" s="85">
        <v>8.9499999999999993</v>
      </c>
      <c r="H106" s="79"/>
      <c r="I106" s="73">
        <f t="shared" si="7"/>
        <v>0</v>
      </c>
      <c r="K106" s="66">
        <v>407</v>
      </c>
      <c r="L106" s="169" t="s">
        <v>216</v>
      </c>
      <c r="M106" s="68"/>
      <c r="N106" s="68"/>
      <c r="O106" s="69">
        <v>70</v>
      </c>
      <c r="P106" s="89">
        <v>0.28999999999999998</v>
      </c>
      <c r="Q106" s="90">
        <v>49.9</v>
      </c>
      <c r="R106" s="72"/>
      <c r="S106" s="133">
        <f t="shared" ref="S106:S114" si="11">R106*Q106</f>
        <v>0</v>
      </c>
    </row>
    <row r="107" spans="1:19" ht="24" customHeight="1" x14ac:dyDescent="0.35">
      <c r="A107" s="66">
        <v>150</v>
      </c>
      <c r="B107" s="87" t="s">
        <v>217</v>
      </c>
      <c r="C107" s="68">
        <v>2013</v>
      </c>
      <c r="D107" s="68" t="s">
        <v>17</v>
      </c>
      <c r="E107" s="69">
        <v>14</v>
      </c>
      <c r="F107" s="89">
        <v>0.36</v>
      </c>
      <c r="G107" s="71">
        <v>8.99</v>
      </c>
      <c r="H107" s="72"/>
      <c r="I107" s="73">
        <f t="shared" si="7"/>
        <v>0</v>
      </c>
      <c r="K107" s="81">
        <v>408</v>
      </c>
      <c r="L107" s="168" t="s">
        <v>218</v>
      </c>
      <c r="M107" s="75"/>
      <c r="N107" s="75"/>
      <c r="O107" s="83">
        <v>119</v>
      </c>
      <c r="P107" s="127">
        <v>0.36</v>
      </c>
      <c r="Q107" s="78">
        <v>75.900000000000006</v>
      </c>
      <c r="R107" s="79"/>
      <c r="S107" s="133">
        <f t="shared" si="11"/>
        <v>0</v>
      </c>
    </row>
    <row r="108" spans="1:19" ht="24" customHeight="1" x14ac:dyDescent="0.25">
      <c r="A108" s="81">
        <v>151</v>
      </c>
      <c r="B108" s="115" t="s">
        <v>219</v>
      </c>
      <c r="C108" s="75">
        <v>2013</v>
      </c>
      <c r="D108" s="75" t="s">
        <v>17</v>
      </c>
      <c r="E108" s="83">
        <v>18</v>
      </c>
      <c r="F108" s="127">
        <v>0.45</v>
      </c>
      <c r="G108" s="85">
        <v>9.99</v>
      </c>
      <c r="H108" s="79"/>
      <c r="I108" s="73">
        <f t="shared" si="7"/>
        <v>0</v>
      </c>
      <c r="K108" s="160"/>
      <c r="L108" s="161" t="s">
        <v>220</v>
      </c>
      <c r="M108" s="161"/>
      <c r="N108" s="161"/>
      <c r="O108" s="161"/>
      <c r="P108" s="161"/>
      <c r="Q108" s="161"/>
      <c r="R108" s="162"/>
      <c r="S108" s="163"/>
    </row>
    <row r="109" spans="1:19" ht="24" customHeight="1" x14ac:dyDescent="0.35">
      <c r="A109" s="66">
        <v>152</v>
      </c>
      <c r="B109" s="87" t="s">
        <v>221</v>
      </c>
      <c r="C109" s="68">
        <v>2014</v>
      </c>
      <c r="D109" s="68" t="s">
        <v>17</v>
      </c>
      <c r="E109" s="69">
        <v>21</v>
      </c>
      <c r="F109" s="89">
        <v>0.43</v>
      </c>
      <c r="G109" s="71">
        <v>11.9</v>
      </c>
      <c r="H109" s="72"/>
      <c r="I109" s="73">
        <f t="shared" si="7"/>
        <v>0</v>
      </c>
      <c r="K109" s="81">
        <v>202</v>
      </c>
      <c r="L109" s="168" t="s">
        <v>222</v>
      </c>
      <c r="M109" s="75">
        <v>2015</v>
      </c>
      <c r="N109" s="75" t="s">
        <v>17</v>
      </c>
      <c r="O109" s="83">
        <v>25</v>
      </c>
      <c r="P109" s="127">
        <v>0.36</v>
      </c>
      <c r="Q109" s="78">
        <v>15.99</v>
      </c>
      <c r="R109" s="79"/>
      <c r="S109" s="133">
        <f t="shared" si="11"/>
        <v>0</v>
      </c>
    </row>
    <row r="110" spans="1:19" ht="24" customHeight="1" x14ac:dyDescent="0.35">
      <c r="A110" s="81">
        <v>153</v>
      </c>
      <c r="B110" s="115" t="s">
        <v>223</v>
      </c>
      <c r="C110" s="75">
        <v>2012</v>
      </c>
      <c r="D110" s="75" t="s">
        <v>17</v>
      </c>
      <c r="E110" s="83">
        <v>19.899999999999999</v>
      </c>
      <c r="F110" s="127">
        <v>0.25</v>
      </c>
      <c r="G110" s="85">
        <v>14.9</v>
      </c>
      <c r="H110" s="79"/>
      <c r="I110" s="73">
        <f t="shared" si="7"/>
        <v>0</v>
      </c>
      <c r="K110" s="66">
        <v>203</v>
      </c>
      <c r="L110" s="169" t="s">
        <v>224</v>
      </c>
      <c r="M110" s="68">
        <v>2015</v>
      </c>
      <c r="N110" s="68" t="s">
        <v>17</v>
      </c>
      <c r="O110" s="69">
        <v>25</v>
      </c>
      <c r="P110" s="89">
        <v>0.36</v>
      </c>
      <c r="Q110" s="90">
        <v>15.99</v>
      </c>
      <c r="R110" s="72"/>
      <c r="S110" s="133">
        <f t="shared" si="11"/>
        <v>0</v>
      </c>
    </row>
    <row r="111" spans="1:19" ht="24" customHeight="1" x14ac:dyDescent="0.35">
      <c r="A111" s="66">
        <v>154</v>
      </c>
      <c r="B111" s="87" t="s">
        <v>225</v>
      </c>
      <c r="C111" s="68">
        <v>2012</v>
      </c>
      <c r="D111" s="68" t="s">
        <v>17</v>
      </c>
      <c r="E111" s="69">
        <v>21.9</v>
      </c>
      <c r="F111" s="89">
        <v>0.32</v>
      </c>
      <c r="G111" s="71">
        <v>14.95</v>
      </c>
      <c r="H111" s="72"/>
      <c r="I111" s="73">
        <f t="shared" si="7"/>
        <v>0</v>
      </c>
      <c r="K111" s="81">
        <v>204</v>
      </c>
      <c r="L111" s="168" t="s">
        <v>226</v>
      </c>
      <c r="M111" s="75">
        <v>2015</v>
      </c>
      <c r="N111" s="75" t="s">
        <v>17</v>
      </c>
      <c r="O111" s="83">
        <v>25</v>
      </c>
      <c r="P111" s="127">
        <v>0.36</v>
      </c>
      <c r="Q111" s="78">
        <v>15.99</v>
      </c>
      <c r="R111" s="79"/>
      <c r="S111" s="133">
        <f t="shared" si="11"/>
        <v>0</v>
      </c>
    </row>
    <row r="112" spans="1:19" ht="24" customHeight="1" x14ac:dyDescent="0.35">
      <c r="A112" s="81">
        <v>155</v>
      </c>
      <c r="B112" s="115" t="s">
        <v>227</v>
      </c>
      <c r="C112" s="75">
        <v>2012</v>
      </c>
      <c r="D112" s="75" t="s">
        <v>17</v>
      </c>
      <c r="E112" s="83">
        <v>23.5</v>
      </c>
      <c r="F112" s="127">
        <v>0.24</v>
      </c>
      <c r="G112" s="85">
        <v>17.899999999999999</v>
      </c>
      <c r="H112" s="79"/>
      <c r="I112" s="73">
        <f t="shared" si="7"/>
        <v>0</v>
      </c>
      <c r="K112" s="66">
        <v>205</v>
      </c>
      <c r="L112" s="169" t="s">
        <v>228</v>
      </c>
      <c r="M112" s="68">
        <v>2015</v>
      </c>
      <c r="N112" s="68" t="s">
        <v>17</v>
      </c>
      <c r="O112" s="69">
        <v>25</v>
      </c>
      <c r="P112" s="89">
        <v>0.36</v>
      </c>
      <c r="Q112" s="90">
        <v>15.99</v>
      </c>
      <c r="R112" s="72"/>
      <c r="S112" s="133">
        <f t="shared" si="11"/>
        <v>0</v>
      </c>
    </row>
    <row r="113" spans="1:19" ht="24" customHeight="1" x14ac:dyDescent="0.35">
      <c r="A113" s="66">
        <v>156</v>
      </c>
      <c r="B113" s="87" t="s">
        <v>229</v>
      </c>
      <c r="C113" s="68">
        <v>2013</v>
      </c>
      <c r="D113" s="68" t="s">
        <v>17</v>
      </c>
      <c r="E113" s="69">
        <v>29.9</v>
      </c>
      <c r="F113" s="89">
        <v>0.33</v>
      </c>
      <c r="G113" s="71">
        <v>19.899999999999999</v>
      </c>
      <c r="H113" s="72"/>
      <c r="I113" s="73">
        <f t="shared" si="7"/>
        <v>0</v>
      </c>
      <c r="K113" s="81">
        <v>206</v>
      </c>
      <c r="L113" s="168" t="s">
        <v>230</v>
      </c>
      <c r="M113" s="75"/>
      <c r="N113" s="75" t="s">
        <v>30</v>
      </c>
      <c r="O113" s="83">
        <v>10</v>
      </c>
      <c r="P113" s="127">
        <v>0.1</v>
      </c>
      <c r="Q113" s="78">
        <v>8.99</v>
      </c>
      <c r="R113" s="79"/>
      <c r="S113" s="133">
        <f t="shared" si="11"/>
        <v>0</v>
      </c>
    </row>
    <row r="114" spans="1:19" ht="24" customHeight="1" x14ac:dyDescent="0.35">
      <c r="A114" s="81">
        <v>157</v>
      </c>
      <c r="B114" s="115" t="s">
        <v>231</v>
      </c>
      <c r="C114" s="75">
        <v>2012</v>
      </c>
      <c r="D114" s="75" t="s">
        <v>17</v>
      </c>
      <c r="E114" s="83">
        <v>31.9</v>
      </c>
      <c r="F114" s="127">
        <v>0.31</v>
      </c>
      <c r="G114" s="85">
        <v>21.9</v>
      </c>
      <c r="H114" s="79"/>
      <c r="I114" s="73">
        <f t="shared" si="7"/>
        <v>0</v>
      </c>
      <c r="K114" s="66">
        <v>207</v>
      </c>
      <c r="L114" s="169" t="s">
        <v>232</v>
      </c>
      <c r="M114" s="68"/>
      <c r="N114" s="68" t="s">
        <v>14</v>
      </c>
      <c r="O114" s="69">
        <v>29.9</v>
      </c>
      <c r="P114" s="89">
        <v>0.2</v>
      </c>
      <c r="Q114" s="90">
        <v>23.9</v>
      </c>
      <c r="R114" s="72"/>
      <c r="S114" s="133">
        <f t="shared" si="11"/>
        <v>0</v>
      </c>
    </row>
    <row r="115" spans="1:19" ht="24" customHeight="1" x14ac:dyDescent="0.35">
      <c r="A115" s="66">
        <v>158</v>
      </c>
      <c r="B115" s="87" t="s">
        <v>233</v>
      </c>
      <c r="C115" s="68">
        <v>2012</v>
      </c>
      <c r="D115" s="68" t="s">
        <v>17</v>
      </c>
      <c r="E115" s="69">
        <v>31.9</v>
      </c>
      <c r="F115" s="89">
        <v>0.31</v>
      </c>
      <c r="G115" s="71">
        <v>21.9</v>
      </c>
      <c r="H115" s="72"/>
      <c r="I115" s="73">
        <f t="shared" si="7"/>
        <v>0</v>
      </c>
      <c r="K115" s="81">
        <v>208</v>
      </c>
      <c r="L115" s="168" t="s">
        <v>234</v>
      </c>
      <c r="M115" s="75"/>
      <c r="N115" s="75" t="s">
        <v>30</v>
      </c>
      <c r="O115" s="83">
        <v>29.9</v>
      </c>
      <c r="P115" s="127">
        <v>0.2</v>
      </c>
      <c r="Q115" s="78">
        <v>23.9</v>
      </c>
      <c r="R115" s="79"/>
      <c r="S115" s="133">
        <f>R115*Q115</f>
        <v>0</v>
      </c>
    </row>
    <row r="116" spans="1:19" ht="24" customHeight="1" x14ac:dyDescent="0.35">
      <c r="A116" s="160"/>
      <c r="B116" s="161" t="s">
        <v>235</v>
      </c>
      <c r="C116" s="161"/>
      <c r="D116" s="161"/>
      <c r="E116" s="161"/>
      <c r="F116" s="161"/>
      <c r="G116" s="161"/>
      <c r="H116" s="162"/>
      <c r="I116" s="177"/>
      <c r="K116" s="66">
        <v>209</v>
      </c>
      <c r="L116" s="169" t="s">
        <v>236</v>
      </c>
      <c r="M116" s="68"/>
      <c r="N116" s="68" t="s">
        <v>17</v>
      </c>
      <c r="O116" s="69">
        <v>29.9</v>
      </c>
      <c r="P116" s="89">
        <v>0.2</v>
      </c>
      <c r="Q116" s="90">
        <v>23.9</v>
      </c>
      <c r="R116" s="72"/>
      <c r="S116" s="133">
        <f>R116*Q116</f>
        <v>0</v>
      </c>
    </row>
    <row r="117" spans="1:19" ht="24" customHeight="1" x14ac:dyDescent="0.35">
      <c r="A117" s="66">
        <v>159</v>
      </c>
      <c r="B117" s="87" t="s">
        <v>237</v>
      </c>
      <c r="C117" s="68" t="s">
        <v>13</v>
      </c>
      <c r="D117" s="68" t="s">
        <v>14</v>
      </c>
      <c r="E117" s="69">
        <v>5.99</v>
      </c>
      <c r="F117" s="89">
        <v>0.5</v>
      </c>
      <c r="G117" s="71">
        <v>2.99</v>
      </c>
      <c r="H117" s="72"/>
      <c r="I117" s="73">
        <f t="shared" ref="I117:I135" si="12">H117*6*G117</f>
        <v>0</v>
      </c>
      <c r="K117" s="81">
        <v>210</v>
      </c>
      <c r="L117" s="168" t="s">
        <v>238</v>
      </c>
      <c r="M117" s="75"/>
      <c r="N117" s="75" t="s">
        <v>17</v>
      </c>
      <c r="O117" s="83">
        <v>5.99</v>
      </c>
      <c r="P117" s="127">
        <v>0.57999999999999996</v>
      </c>
      <c r="Q117" s="78">
        <v>2.5</v>
      </c>
      <c r="R117" s="79"/>
      <c r="S117" s="133">
        <f>R117*6*Q117</f>
        <v>0</v>
      </c>
    </row>
    <row r="118" spans="1:19" ht="24" customHeight="1" x14ac:dyDescent="0.35">
      <c r="A118" s="81">
        <v>160</v>
      </c>
      <c r="B118" s="115" t="s">
        <v>239</v>
      </c>
      <c r="C118" s="75">
        <v>2015</v>
      </c>
      <c r="D118" s="75" t="s">
        <v>14</v>
      </c>
      <c r="E118" s="83">
        <v>4.99</v>
      </c>
      <c r="F118" s="127">
        <v>0.4</v>
      </c>
      <c r="G118" s="85">
        <v>2.99</v>
      </c>
      <c r="H118" s="174"/>
      <c r="I118" s="73">
        <f t="shared" si="12"/>
        <v>0</v>
      </c>
      <c r="K118" s="66">
        <v>211</v>
      </c>
      <c r="L118" s="169" t="s">
        <v>240</v>
      </c>
      <c r="M118" s="68"/>
      <c r="N118" s="68" t="s">
        <v>30</v>
      </c>
      <c r="O118" s="69">
        <v>5.99</v>
      </c>
      <c r="P118" s="89">
        <v>0.57999999999999996</v>
      </c>
      <c r="Q118" s="90">
        <v>2.5</v>
      </c>
      <c r="R118" s="72"/>
      <c r="S118" s="133">
        <f>R118*6*Q118</f>
        <v>0</v>
      </c>
    </row>
    <row r="119" spans="1:19" ht="24" customHeight="1" x14ac:dyDescent="0.25">
      <c r="A119" s="66">
        <v>161</v>
      </c>
      <c r="B119" s="87" t="s">
        <v>241</v>
      </c>
      <c r="C119" s="68">
        <v>2014</v>
      </c>
      <c r="D119" s="68" t="s">
        <v>14</v>
      </c>
      <c r="E119" s="69">
        <v>6</v>
      </c>
      <c r="F119" s="89">
        <v>0.34</v>
      </c>
      <c r="G119" s="71">
        <v>3.99</v>
      </c>
      <c r="H119" s="72"/>
      <c r="I119" s="73">
        <f t="shared" si="12"/>
        <v>0</v>
      </c>
      <c r="K119" s="160"/>
      <c r="L119" s="161" t="s">
        <v>242</v>
      </c>
      <c r="M119" s="161"/>
      <c r="N119" s="161"/>
      <c r="O119" s="161"/>
      <c r="P119" s="161"/>
      <c r="Q119" s="161"/>
      <c r="R119" s="162"/>
      <c r="S119" s="163"/>
    </row>
    <row r="120" spans="1:19" ht="24" customHeight="1" x14ac:dyDescent="0.35">
      <c r="A120" s="81">
        <v>162</v>
      </c>
      <c r="B120" s="115" t="s">
        <v>243</v>
      </c>
      <c r="C120" s="75">
        <v>2014</v>
      </c>
      <c r="D120" s="75" t="s">
        <v>14</v>
      </c>
      <c r="E120" s="83">
        <v>7</v>
      </c>
      <c r="F120" s="127">
        <v>0.3</v>
      </c>
      <c r="G120" s="85">
        <v>4.8899999999999997</v>
      </c>
      <c r="H120" s="79"/>
      <c r="I120" s="73">
        <f t="shared" si="12"/>
        <v>0</v>
      </c>
      <c r="K120" s="81">
        <v>500</v>
      </c>
      <c r="L120" s="168" t="s">
        <v>244</v>
      </c>
      <c r="M120" s="75"/>
      <c r="N120" s="75"/>
      <c r="O120" s="83">
        <v>99</v>
      </c>
      <c r="P120" s="127">
        <v>0.3</v>
      </c>
      <c r="Q120" s="78">
        <v>69</v>
      </c>
      <c r="R120" s="79"/>
      <c r="S120" s="133">
        <f>R120*Q120</f>
        <v>0</v>
      </c>
    </row>
    <row r="121" spans="1:19" ht="24" customHeight="1" x14ac:dyDescent="0.35">
      <c r="A121" s="66">
        <v>163</v>
      </c>
      <c r="B121" s="87" t="s">
        <v>245</v>
      </c>
      <c r="C121" s="68">
        <v>2012</v>
      </c>
      <c r="D121" s="68" t="s">
        <v>14</v>
      </c>
      <c r="E121" s="69">
        <v>9.9</v>
      </c>
      <c r="F121" s="89">
        <v>0.39</v>
      </c>
      <c r="G121" s="71">
        <v>5.99</v>
      </c>
      <c r="H121" s="72"/>
      <c r="I121" s="73">
        <f t="shared" si="12"/>
        <v>0</v>
      </c>
      <c r="K121" s="66">
        <v>501</v>
      </c>
      <c r="L121" s="169" t="s">
        <v>246</v>
      </c>
      <c r="M121" s="68"/>
      <c r="N121" s="68"/>
      <c r="O121" s="69">
        <v>39.9</v>
      </c>
      <c r="P121" s="89">
        <v>0.27</v>
      </c>
      <c r="Q121" s="90">
        <v>29</v>
      </c>
      <c r="R121" s="72"/>
      <c r="S121" s="133">
        <f>R121*Q121</f>
        <v>0</v>
      </c>
    </row>
    <row r="122" spans="1:19" ht="24" customHeight="1" x14ac:dyDescent="0.35">
      <c r="A122" s="81">
        <v>164</v>
      </c>
      <c r="B122" s="115" t="s">
        <v>247</v>
      </c>
      <c r="C122" s="75">
        <v>2015</v>
      </c>
      <c r="D122" s="75" t="s">
        <v>14</v>
      </c>
      <c r="E122" s="83">
        <v>11.9</v>
      </c>
      <c r="F122" s="127">
        <v>0.5</v>
      </c>
      <c r="G122" s="85">
        <v>5.99</v>
      </c>
      <c r="H122" s="79"/>
      <c r="I122" s="73">
        <f t="shared" si="12"/>
        <v>0</v>
      </c>
      <c r="K122" s="58"/>
      <c r="L122" s="58"/>
      <c r="M122" s="58"/>
      <c r="N122" s="58"/>
      <c r="O122" s="58"/>
      <c r="P122" s="58"/>
      <c r="Q122" s="58"/>
      <c r="R122" s="59"/>
      <c r="S122" s="58"/>
    </row>
    <row r="123" spans="1:19" ht="24" customHeight="1" x14ac:dyDescent="0.35">
      <c r="A123" s="66">
        <v>165</v>
      </c>
      <c r="B123" s="87" t="s">
        <v>248</v>
      </c>
      <c r="C123" s="68">
        <v>2013</v>
      </c>
      <c r="D123" s="68" t="s">
        <v>14</v>
      </c>
      <c r="E123" s="69">
        <v>10</v>
      </c>
      <c r="F123" s="89">
        <v>0.3</v>
      </c>
      <c r="G123" s="71">
        <v>6.99</v>
      </c>
      <c r="H123" s="72"/>
      <c r="I123" s="73">
        <f t="shared" si="12"/>
        <v>0</v>
      </c>
      <c r="K123" s="178"/>
      <c r="L123" s="179"/>
      <c r="M123" s="179"/>
      <c r="N123" s="179"/>
      <c r="O123" s="179"/>
      <c r="P123" s="179"/>
      <c r="Q123" s="180" t="s">
        <v>9</v>
      </c>
      <c r="R123" s="181"/>
      <c r="S123" s="182">
        <f>SUM(S74:S121)+SUM(I74:I138)+SUM(S6:S70)+SUM(I7:I71)</f>
        <v>0</v>
      </c>
    </row>
    <row r="124" spans="1:19" ht="24" customHeight="1" x14ac:dyDescent="0.25">
      <c r="A124" s="81">
        <v>166</v>
      </c>
      <c r="B124" s="115" t="s">
        <v>249</v>
      </c>
      <c r="C124" s="75">
        <v>2015</v>
      </c>
      <c r="D124" s="75" t="s">
        <v>14</v>
      </c>
      <c r="E124" s="83">
        <v>10</v>
      </c>
      <c r="F124" s="127">
        <v>0.15</v>
      </c>
      <c r="G124" s="85">
        <v>8.5</v>
      </c>
      <c r="H124" s="79"/>
      <c r="I124" s="73">
        <f t="shared" si="12"/>
        <v>0</v>
      </c>
    </row>
    <row r="125" spans="1:19" ht="24" customHeight="1" x14ac:dyDescent="0.25">
      <c r="A125" s="66">
        <v>167</v>
      </c>
      <c r="B125" s="87" t="s">
        <v>250</v>
      </c>
      <c r="C125" s="68">
        <v>2015</v>
      </c>
      <c r="D125" s="68" t="s">
        <v>14</v>
      </c>
      <c r="E125" s="69">
        <v>12.9</v>
      </c>
      <c r="F125" s="89">
        <v>0.3</v>
      </c>
      <c r="G125" s="71">
        <v>8.99</v>
      </c>
      <c r="H125" s="72"/>
      <c r="I125" s="73">
        <f t="shared" si="12"/>
        <v>0</v>
      </c>
      <c r="K125" s="26" t="s">
        <v>251</v>
      </c>
      <c r="L125" s="27"/>
      <c r="M125" s="26" t="s">
        <v>252</v>
      </c>
      <c r="N125" s="28"/>
      <c r="O125" s="28"/>
      <c r="P125" s="28"/>
      <c r="Q125" s="28"/>
      <c r="R125" s="28"/>
      <c r="S125" s="27"/>
    </row>
    <row r="126" spans="1:19" ht="24" customHeight="1" x14ac:dyDescent="0.25">
      <c r="A126" s="81">
        <v>168</v>
      </c>
      <c r="B126" s="172" t="s">
        <v>253</v>
      </c>
      <c r="C126" s="156">
        <v>2015</v>
      </c>
      <c r="D126" s="156" t="s">
        <v>30</v>
      </c>
      <c r="E126" s="157">
        <v>5.8</v>
      </c>
      <c r="F126" s="183">
        <v>0.31</v>
      </c>
      <c r="G126" s="159">
        <v>3.99</v>
      </c>
      <c r="H126" s="174"/>
      <c r="I126" s="73">
        <f t="shared" si="12"/>
        <v>0</v>
      </c>
      <c r="K126" s="186" t="s">
        <v>254</v>
      </c>
      <c r="L126" s="23"/>
      <c r="M126" s="198" t="s">
        <v>255</v>
      </c>
      <c r="N126" s="199"/>
      <c r="O126" s="199"/>
      <c r="P126" s="212" t="s">
        <v>273</v>
      </c>
      <c r="Q126" s="199"/>
      <c r="R126" s="199"/>
      <c r="S126" s="200"/>
    </row>
    <row r="127" spans="1:19" ht="24" customHeight="1" x14ac:dyDescent="0.25">
      <c r="A127" s="66">
        <v>169</v>
      </c>
      <c r="B127" s="87" t="s">
        <v>256</v>
      </c>
      <c r="C127" s="68">
        <v>2015</v>
      </c>
      <c r="D127" s="184" t="s">
        <v>30</v>
      </c>
      <c r="E127" s="69">
        <v>6.9</v>
      </c>
      <c r="F127" s="89">
        <v>0.35</v>
      </c>
      <c r="G127" s="71">
        <v>4.5</v>
      </c>
      <c r="H127" s="72"/>
      <c r="I127" s="73">
        <f t="shared" si="12"/>
        <v>0</v>
      </c>
      <c r="K127" s="22"/>
      <c r="L127" s="23"/>
      <c r="M127" s="213" t="s">
        <v>274</v>
      </c>
      <c r="N127" s="201"/>
      <c r="O127" s="201"/>
      <c r="P127" s="201"/>
      <c r="Q127" s="201"/>
      <c r="R127" s="201"/>
      <c r="S127" s="194"/>
    </row>
    <row r="128" spans="1:19" ht="24" customHeight="1" x14ac:dyDescent="0.25">
      <c r="A128" s="81">
        <v>170</v>
      </c>
      <c r="B128" s="115" t="s">
        <v>257</v>
      </c>
      <c r="C128" s="75">
        <v>2015</v>
      </c>
      <c r="D128" s="156" t="s">
        <v>17</v>
      </c>
      <c r="E128" s="83">
        <v>6.99</v>
      </c>
      <c r="F128" s="165">
        <v>0.33</v>
      </c>
      <c r="G128" s="85">
        <v>4.7</v>
      </c>
      <c r="H128" s="79"/>
      <c r="I128" s="73">
        <f t="shared" si="12"/>
        <v>0</v>
      </c>
      <c r="K128" s="187" t="s">
        <v>258</v>
      </c>
      <c r="L128" s="25"/>
      <c r="M128" s="202" t="s">
        <v>259</v>
      </c>
      <c r="N128" s="203"/>
      <c r="O128" s="203"/>
      <c r="P128" s="203"/>
      <c r="Q128" s="203"/>
      <c r="R128" s="203"/>
      <c r="S128" s="204"/>
    </row>
    <row r="129" spans="1:21" ht="24" customHeight="1" x14ac:dyDescent="0.25">
      <c r="A129" s="66">
        <v>171</v>
      </c>
      <c r="B129" s="87" t="s">
        <v>260</v>
      </c>
      <c r="C129" s="68">
        <v>2011</v>
      </c>
      <c r="D129" s="184" t="s">
        <v>17</v>
      </c>
      <c r="E129" s="69">
        <v>16.899999999999999</v>
      </c>
      <c r="F129" s="89">
        <v>0.36</v>
      </c>
      <c r="G129" s="71">
        <v>10.9</v>
      </c>
      <c r="H129" s="72"/>
      <c r="I129" s="73">
        <f t="shared" si="12"/>
        <v>0</v>
      </c>
      <c r="K129" s="24"/>
      <c r="L129" s="25"/>
      <c r="M129" s="205"/>
      <c r="N129" s="203"/>
      <c r="O129" s="203"/>
      <c r="P129" s="203"/>
      <c r="Q129" s="203"/>
      <c r="R129" s="203"/>
      <c r="S129" s="204"/>
    </row>
    <row r="130" spans="1:21" ht="24" customHeight="1" x14ac:dyDescent="0.25">
      <c r="A130" s="81">
        <v>172</v>
      </c>
      <c r="B130" s="115" t="s">
        <v>261</v>
      </c>
      <c r="C130" s="116">
        <v>2015</v>
      </c>
      <c r="D130" s="156" t="s">
        <v>14</v>
      </c>
      <c r="E130" s="83">
        <v>7.9</v>
      </c>
      <c r="F130" s="165">
        <v>0.37</v>
      </c>
      <c r="G130" s="85">
        <v>4.95</v>
      </c>
      <c r="H130" s="118"/>
      <c r="I130" s="73">
        <f t="shared" si="12"/>
        <v>0</v>
      </c>
      <c r="K130" s="196" t="s">
        <v>262</v>
      </c>
      <c r="L130" s="194"/>
      <c r="M130" s="206"/>
      <c r="N130" s="207"/>
      <c r="O130" s="207"/>
      <c r="P130" s="207"/>
      <c r="Q130" s="207"/>
      <c r="R130" s="207"/>
      <c r="S130" s="208"/>
    </row>
    <row r="131" spans="1:21" ht="24" customHeight="1" x14ac:dyDescent="0.25">
      <c r="A131" s="66">
        <v>173</v>
      </c>
      <c r="B131" s="87" t="s">
        <v>263</v>
      </c>
      <c r="C131" s="68">
        <v>2015</v>
      </c>
      <c r="D131" s="184" t="s">
        <v>14</v>
      </c>
      <c r="E131" s="69">
        <v>11.9</v>
      </c>
      <c r="F131" s="185">
        <v>0.33</v>
      </c>
      <c r="G131" s="71">
        <v>7.99</v>
      </c>
      <c r="H131" s="72"/>
      <c r="I131" s="73">
        <f t="shared" si="12"/>
        <v>0</v>
      </c>
      <c r="K131" s="197"/>
      <c r="L131" s="195"/>
      <c r="M131" s="209"/>
      <c r="N131" s="210"/>
      <c r="O131" s="210"/>
      <c r="P131" s="210"/>
      <c r="Q131" s="210"/>
      <c r="R131" s="210"/>
      <c r="S131" s="211"/>
    </row>
    <row r="132" spans="1:21" ht="24" customHeight="1" x14ac:dyDescent="0.25">
      <c r="A132" s="81">
        <v>174</v>
      </c>
      <c r="B132" s="115" t="s">
        <v>264</v>
      </c>
      <c r="C132" s="75">
        <v>2014</v>
      </c>
      <c r="D132" s="156" t="s">
        <v>17</v>
      </c>
      <c r="E132" s="83">
        <v>8.5</v>
      </c>
      <c r="F132" s="165">
        <v>0.35</v>
      </c>
      <c r="G132" s="85">
        <v>5.5</v>
      </c>
      <c r="H132" s="79"/>
      <c r="I132" s="73">
        <f t="shared" si="12"/>
        <v>0</v>
      </c>
      <c r="K132" s="39"/>
      <c r="L132" s="48"/>
      <c r="N132" s="44"/>
      <c r="O132" s="190" t="s">
        <v>265</v>
      </c>
      <c r="P132" s="190"/>
      <c r="Q132" s="190"/>
      <c r="R132" s="190"/>
      <c r="S132" s="190"/>
    </row>
    <row r="133" spans="1:21" ht="24" customHeight="1" x14ac:dyDescent="0.25">
      <c r="A133" s="66">
        <v>175</v>
      </c>
      <c r="B133" s="87" t="s">
        <v>266</v>
      </c>
      <c r="C133" s="68">
        <v>2015</v>
      </c>
      <c r="D133" s="68" t="s">
        <v>17</v>
      </c>
      <c r="E133" s="69">
        <v>6.5</v>
      </c>
      <c r="F133" s="185">
        <v>0.31</v>
      </c>
      <c r="G133" s="71">
        <v>4.5</v>
      </c>
      <c r="H133" s="72"/>
      <c r="I133" s="73">
        <f t="shared" si="12"/>
        <v>0</v>
      </c>
      <c r="K133" s="39"/>
      <c r="L133" s="39"/>
      <c r="M133" s="45"/>
      <c r="N133" s="45"/>
      <c r="O133" s="191"/>
      <c r="P133" s="191"/>
      <c r="Q133" s="191"/>
      <c r="R133" s="191"/>
      <c r="S133" s="191"/>
    </row>
    <row r="134" spans="1:21" ht="24" customHeight="1" x14ac:dyDescent="0.25">
      <c r="A134" s="81">
        <v>176</v>
      </c>
      <c r="B134" s="115" t="s">
        <v>267</v>
      </c>
      <c r="C134" s="75">
        <v>2014</v>
      </c>
      <c r="D134" s="156" t="s">
        <v>17</v>
      </c>
      <c r="E134" s="83">
        <v>7.99</v>
      </c>
      <c r="F134" s="165">
        <v>0.38</v>
      </c>
      <c r="G134" s="85">
        <v>4.99</v>
      </c>
      <c r="H134" s="79"/>
      <c r="I134" s="73">
        <f t="shared" si="12"/>
        <v>0</v>
      </c>
      <c r="K134" s="39"/>
      <c r="L134" s="39"/>
      <c r="M134" s="34"/>
      <c r="N134" s="35"/>
      <c r="O134" s="189" t="s">
        <v>268</v>
      </c>
      <c r="P134" s="189"/>
      <c r="Q134" s="189"/>
      <c r="R134" s="189"/>
      <c r="S134" s="189"/>
    </row>
    <row r="135" spans="1:21" ht="24" customHeight="1" x14ac:dyDescent="0.25">
      <c r="A135" s="66">
        <v>177</v>
      </c>
      <c r="B135" s="87" t="s">
        <v>269</v>
      </c>
      <c r="C135" s="68">
        <v>2015</v>
      </c>
      <c r="D135" s="184" t="s">
        <v>17</v>
      </c>
      <c r="E135" s="69">
        <v>7.99</v>
      </c>
      <c r="F135" s="185">
        <v>0.28999999999999998</v>
      </c>
      <c r="G135" s="71">
        <v>5.69</v>
      </c>
      <c r="H135" s="72"/>
      <c r="I135" s="73">
        <f t="shared" si="12"/>
        <v>0</v>
      </c>
      <c r="K135" s="40"/>
      <c r="L135" s="41"/>
      <c r="M135" s="36"/>
      <c r="N135" s="36"/>
      <c r="O135" s="7"/>
      <c r="P135" s="7"/>
      <c r="Q135" s="8"/>
      <c r="R135" s="9"/>
      <c r="S135" s="9"/>
    </row>
    <row r="136" spans="1:21" ht="24" customHeight="1" x14ac:dyDescent="0.25">
      <c r="A136" s="160"/>
      <c r="B136" s="161" t="s">
        <v>270</v>
      </c>
      <c r="C136" s="161"/>
      <c r="D136" s="161"/>
      <c r="E136" s="161"/>
      <c r="F136" s="161"/>
      <c r="G136" s="161"/>
      <c r="H136" s="162"/>
      <c r="I136" s="177"/>
      <c r="K136" s="42"/>
      <c r="L136" s="42"/>
      <c r="M136" s="37"/>
      <c r="N136" s="37"/>
      <c r="O136" s="7"/>
      <c r="P136" s="7"/>
      <c r="Q136" s="10"/>
      <c r="R136" s="11"/>
      <c r="S136" s="11"/>
      <c r="T136" s="6"/>
    </row>
    <row r="137" spans="1:21" ht="24" customHeight="1" x14ac:dyDescent="0.25">
      <c r="A137" s="66">
        <v>178</v>
      </c>
      <c r="B137" s="87" t="s">
        <v>271</v>
      </c>
      <c r="C137" s="68">
        <v>2015</v>
      </c>
      <c r="D137" s="68" t="s">
        <v>14</v>
      </c>
      <c r="E137" s="69">
        <v>8.99</v>
      </c>
      <c r="F137" s="185">
        <v>0.56000000000000005</v>
      </c>
      <c r="G137" s="71">
        <v>3.99</v>
      </c>
      <c r="H137" s="72"/>
      <c r="I137" s="73">
        <f>H137*6*G137</f>
        <v>0</v>
      </c>
      <c r="K137" s="42"/>
      <c r="L137" s="42"/>
      <c r="M137" s="15"/>
      <c r="N137" s="15"/>
      <c r="O137" s="12"/>
      <c r="P137" s="12"/>
      <c r="Q137" s="10"/>
      <c r="R137" s="11"/>
      <c r="S137" s="11"/>
      <c r="T137" s="6"/>
    </row>
    <row r="138" spans="1:21" ht="24" customHeight="1" x14ac:dyDescent="0.25">
      <c r="A138" s="81">
        <v>179</v>
      </c>
      <c r="B138" s="115" t="s">
        <v>272</v>
      </c>
      <c r="C138" s="75">
        <v>2015</v>
      </c>
      <c r="D138" s="75" t="s">
        <v>14</v>
      </c>
      <c r="E138" s="83">
        <v>9.99</v>
      </c>
      <c r="F138" s="165">
        <v>0.4</v>
      </c>
      <c r="G138" s="85">
        <v>5.99</v>
      </c>
      <c r="H138" s="79"/>
      <c r="I138" s="73">
        <f>H138*6*G138</f>
        <v>0</v>
      </c>
      <c r="K138" s="43"/>
      <c r="L138" s="43"/>
      <c r="M138" s="38"/>
      <c r="N138" s="38"/>
      <c r="O138" s="14"/>
      <c r="P138" s="15"/>
      <c r="Q138" s="15"/>
      <c r="R138" s="15"/>
      <c r="S138" s="15"/>
      <c r="T138" s="6"/>
    </row>
    <row r="139" spans="1:21" ht="15.75" customHeight="1" x14ac:dyDescent="0.25">
      <c r="R139" s="6"/>
      <c r="S139" s="6"/>
      <c r="T139" s="6"/>
    </row>
    <row r="140" spans="1:21" x14ac:dyDescent="0.25">
      <c r="S140" s="6"/>
      <c r="T140" s="6"/>
      <c r="U140" s="6"/>
    </row>
    <row r="141" spans="1:21" x14ac:dyDescent="0.25">
      <c r="S141" s="17"/>
      <c r="T141" s="16"/>
      <c r="U141" s="16"/>
    </row>
    <row r="142" spans="1:21" ht="15" customHeight="1" x14ac:dyDescent="0.25">
      <c r="S142" s="19"/>
      <c r="T142" s="19"/>
      <c r="U142" s="19"/>
    </row>
    <row r="143" spans="1:21" ht="15" customHeight="1" x14ac:dyDescent="0.25">
      <c r="S143" s="19"/>
      <c r="T143" s="19"/>
      <c r="U143" s="19"/>
    </row>
    <row r="150" spans="11:15" x14ac:dyDescent="0.25">
      <c r="K150" s="5"/>
      <c r="L150" s="5"/>
    </row>
    <row r="151" spans="11:15" x14ac:dyDescent="0.25">
      <c r="K151" s="18"/>
      <c r="L151" s="18"/>
    </row>
    <row r="152" spans="11:15" x14ac:dyDescent="0.25">
      <c r="K152" s="18"/>
      <c r="L152" s="18"/>
    </row>
    <row r="153" spans="11:15" x14ac:dyDescent="0.25">
      <c r="K153" s="18"/>
      <c r="L153" s="18"/>
      <c r="M153" s="18"/>
      <c r="N153" s="18"/>
      <c r="O153" s="18"/>
    </row>
    <row r="154" spans="11:15" x14ac:dyDescent="0.25">
      <c r="K154" s="3"/>
      <c r="L154" s="4"/>
      <c r="M154" s="18"/>
      <c r="N154" s="18"/>
      <c r="O154" s="18"/>
    </row>
    <row r="155" spans="11:15" x14ac:dyDescent="0.25">
      <c r="K155" s="6"/>
      <c r="L155" s="6"/>
      <c r="M155" s="18"/>
      <c r="N155" s="18"/>
      <c r="O155" s="18"/>
    </row>
    <row r="156" spans="11:15" x14ac:dyDescent="0.25">
      <c r="K156" s="6"/>
      <c r="L156" s="6"/>
    </row>
    <row r="157" spans="11:15" x14ac:dyDescent="0.25">
      <c r="K157" s="6"/>
      <c r="L157" s="6"/>
      <c r="M157" s="6"/>
      <c r="N157" s="6"/>
      <c r="O157" s="6"/>
    </row>
    <row r="158" spans="11:15" x14ac:dyDescent="0.25">
      <c r="K158" s="6"/>
      <c r="L158" s="6"/>
      <c r="M158" s="6"/>
      <c r="N158" s="6"/>
      <c r="O158" s="6"/>
    </row>
    <row r="159" spans="11:15" x14ac:dyDescent="0.25">
      <c r="K159" s="18"/>
      <c r="L159" s="18"/>
      <c r="M159" s="18"/>
      <c r="N159" s="18"/>
      <c r="O159" s="18"/>
    </row>
    <row r="160" spans="11:15" x14ac:dyDescent="0.25">
      <c r="K160" s="3"/>
      <c r="L160" s="4"/>
      <c r="M160" s="6"/>
      <c r="N160" s="6"/>
      <c r="O160" s="6"/>
    </row>
    <row r="161" spans="11:12" x14ac:dyDescent="0.25">
      <c r="K161" s="3"/>
      <c r="L161" s="4"/>
    </row>
    <row r="162" spans="11:12" x14ac:dyDescent="0.25">
      <c r="K162" s="16"/>
      <c r="L162" s="16"/>
    </row>
    <row r="163" spans="11:12" x14ac:dyDescent="0.25">
      <c r="K163" s="20"/>
    </row>
    <row r="164" spans="11:12" x14ac:dyDescent="0.25">
      <c r="K164" s="13"/>
    </row>
    <row r="195" ht="15" customHeight="1" x14ac:dyDescent="0.25"/>
  </sheetData>
  <sheetProtection algorithmName="SHA-512" hashValue="R/fegbdCAoSOaxxNg5r1blpH+UMwlA9yCsnq6/anONu6zXIzSP3r+89IfYE60IwUHPFWCaHS2iEGINFCzsW9ig==" saltValue="nxJUcPyY7E+Mvj1qQ904+A==" spinCount="100000" sheet="1" objects="1" scenarios="1" formatCells="0" formatColumns="0" formatRows="0" insertColumns="0" insertRows="0" insertHyperlinks="0" deleteColumns="0" deleteRows="0" sort="0" autoFilter="0" pivotTables="0"/>
  <mergeCells count="4">
    <mergeCell ref="O134:S134"/>
    <mergeCell ref="O132:S133"/>
    <mergeCell ref="N3:S3"/>
    <mergeCell ref="A1:M3"/>
  </mergeCells>
  <printOptions horizontalCentered="1" verticalCentered="1"/>
  <pageMargins left="0.25" right="0.25" top="2.1874999999999999E-2" bottom="0.29895833333333333" header="0.3" footer="7.2916666666666668E-3"/>
  <pageSetup paperSize="9" scale="33" orientation="landscape" r:id="rId1"/>
  <rowBreaks count="1" manualBreakCount="1">
    <brk id="71" max="18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cols>
    <col min="1" max="256" width="11.42578125" customWidth="1"/>
  </cols>
  <sheetData/>
  <phoneticPr fontId="4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cols>
    <col min="1" max="256" width="11.42578125" customWidth="1"/>
  </cols>
  <sheetData/>
  <phoneticPr fontId="4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BC</vt:lpstr>
      <vt:lpstr>Feuil2</vt:lpstr>
      <vt:lpstr>Feuil3</vt:lpstr>
      <vt:lpstr>BC!Zone_d_impression</vt:lpstr>
    </vt:vector>
  </TitlesOfParts>
  <Manager/>
  <Company>DOMAINES ET VILLAGES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Muriel MR. ROUSSEY</dc:creator>
  <cp:keywords/>
  <dc:description/>
  <cp:lastModifiedBy>franck chenin</cp:lastModifiedBy>
  <cp:revision/>
  <dcterms:created xsi:type="dcterms:W3CDTF">2013-02-13T10:17:03Z</dcterms:created>
  <dcterms:modified xsi:type="dcterms:W3CDTF">2016-09-17T09:45:32Z</dcterms:modified>
  <cp:category/>
  <cp:contentStatus/>
</cp:coreProperties>
</file>