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6375" yWindow="-45" windowWidth="8265" windowHeight="9825" tabRatio="887"/>
  </bookViews>
  <sheets>
    <sheet name="2016" sheetId="13" r:id="rId1"/>
    <sheet name="Pointage" sheetId="4" r:id="rId2"/>
    <sheet name="Paie" sheetId="18" r:id="rId3"/>
    <sheet name="Paie (2)" sheetId="24" r:id="rId4"/>
    <sheet name="06918-209-27" sheetId="23" r:id="rId5"/>
    <sheet name="Avance" sheetId="20" r:id="rId6"/>
    <sheet name="Feuil3" sheetId="17" r:id="rId7"/>
    <sheet name="Feuil1" sheetId="14" r:id="rId8"/>
    <sheet name="Feuil1 (2)" sheetId="15" r:id="rId9"/>
    <sheet name="Feuil2" sheetId="16" r:id="rId10"/>
  </sheets>
  <externalReferences>
    <externalReference r:id="rId11"/>
  </externalReferences>
  <definedNames>
    <definedName name="_xlnm._FilterDatabase" localSheetId="4" hidden="1">'06918-209-27'!$B$3:$F$58</definedName>
    <definedName name="_xlnm._FilterDatabase" localSheetId="5" hidden="1">Avance!$A$10:$K$36</definedName>
    <definedName name="_xlnm._FilterDatabase" localSheetId="2" hidden="1">Paie!$A$164:$K$176</definedName>
    <definedName name="_xlnm._FilterDatabase" localSheetId="3" hidden="1">'Paie (2)'!$A$10:$K$22</definedName>
    <definedName name="arezew" localSheetId="3">#REF!</definedName>
    <definedName name="arezew">#REF!</definedName>
    <definedName name="ARZEW___MESRA" localSheetId="3">#REF!</definedName>
    <definedName name="ARZEW___MESRA">#REF!</definedName>
    <definedName name="MADANI_HAKIMA" localSheetId="5">#REF!</definedName>
    <definedName name="MADANI_HAKIMA" localSheetId="2">#REF!</definedName>
    <definedName name="MADANI_HAKIMA" localSheetId="3">#REF!</definedName>
    <definedName name="MADANI_HAKIMA">#REF!</definedName>
    <definedName name="_xlnm.Print_Area" localSheetId="4">'06918-209-27'!$A$1:$I$630</definedName>
    <definedName name="_xlnm.Print_Area" localSheetId="0">'2016'!$A$1:$AH$712</definedName>
    <definedName name="_xlnm.Print_Area" localSheetId="1">Pointage!$A$1:$BC$279</definedName>
  </definedNames>
  <calcPr calcId="124519"/>
  <fileRecoveryPr autoRecover="0"/>
</workbook>
</file>

<file path=xl/calcChain.xml><?xml version="1.0" encoding="utf-8"?>
<calcChain xmlns="http://schemas.openxmlformats.org/spreadsheetml/2006/main">
  <c r="H16" i="18"/>
  <c r="H32"/>
  <c r="H31"/>
  <c r="H30"/>
  <c r="H29"/>
  <c r="H28"/>
  <c r="H27"/>
  <c r="H26"/>
  <c r="H25"/>
  <c r="H24"/>
  <c r="H21"/>
  <c r="H18"/>
  <c r="H15"/>
  <c r="H17"/>
  <c r="H19"/>
  <c r="M20"/>
  <c r="M17" s="1"/>
  <c r="H20"/>
  <c r="H14"/>
  <c r="H13"/>
  <c r="H12"/>
  <c r="H11"/>
  <c r="F33"/>
  <c r="F106"/>
  <c r="H116"/>
  <c r="H33" l="1"/>
  <c r="F119"/>
  <c r="F122" l="1"/>
  <c r="H122" s="1"/>
  <c r="H126"/>
  <c r="H125"/>
  <c r="H124"/>
  <c r="H123"/>
  <c r="H121"/>
  <c r="H120"/>
  <c r="H119"/>
  <c r="H118"/>
  <c r="H117"/>
  <c r="H115"/>
  <c r="H114"/>
  <c r="H112"/>
  <c r="H111"/>
  <c r="M110"/>
  <c r="H110"/>
  <c r="H109"/>
  <c r="H108"/>
  <c r="H107"/>
  <c r="H106"/>
  <c r="X699" i="13"/>
  <c r="X698"/>
  <c r="I698"/>
  <c r="AC697"/>
  <c r="AC699" s="1"/>
  <c r="X695"/>
  <c r="AI663"/>
  <c r="H127" i="18" l="1"/>
  <c r="F127"/>
  <c r="AI659" i="13"/>
  <c r="I607"/>
  <c r="AC606"/>
  <c r="AC608" s="1"/>
  <c r="AL195" i="4"/>
  <c r="X608" i="13"/>
  <c r="X607"/>
  <c r="X604"/>
  <c r="D600" i="23"/>
  <c r="D573"/>
  <c r="G601"/>
  <c r="H600"/>
  <c r="H601" s="1"/>
  <c r="G600"/>
  <c r="C600"/>
  <c r="H573"/>
  <c r="G573"/>
  <c r="C573"/>
  <c r="D519"/>
  <c r="H519"/>
  <c r="G519"/>
  <c r="C519"/>
  <c r="D465"/>
  <c r="H465"/>
  <c r="G465"/>
  <c r="C465"/>
  <c r="AI636" i="13"/>
  <c r="AI570" l="1"/>
  <c r="D411" i="23"/>
  <c r="G412"/>
  <c r="H411"/>
  <c r="H412" s="1"/>
  <c r="G411"/>
  <c r="C411"/>
  <c r="D303"/>
  <c r="H303"/>
  <c r="G303"/>
  <c r="C303"/>
  <c r="D249"/>
  <c r="H249"/>
  <c r="G249"/>
  <c r="C249"/>
  <c r="D141"/>
  <c r="H141"/>
  <c r="G141"/>
  <c r="C141"/>
  <c r="D357"/>
  <c r="H357"/>
  <c r="G357"/>
  <c r="C357"/>
  <c r="D195"/>
  <c r="D90"/>
  <c r="H195"/>
  <c r="G195"/>
  <c r="C195"/>
  <c r="H90"/>
  <c r="G90"/>
  <c r="AI574" i="13"/>
  <c r="AI547"/>
  <c r="F22" i="24" l="1"/>
  <c r="H48"/>
  <c r="H21"/>
  <c r="F176" i="18"/>
  <c r="H175"/>
  <c r="H202"/>
  <c r="H57" i="24"/>
  <c r="H56"/>
  <c r="H55"/>
  <c r="H54"/>
  <c r="F53"/>
  <c r="H53" s="1"/>
  <c r="H52"/>
  <c r="H51"/>
  <c r="H50"/>
  <c r="H49"/>
  <c r="H47"/>
  <c r="H46"/>
  <c r="H45"/>
  <c r="H44"/>
  <c r="H43"/>
  <c r="M42"/>
  <c r="H42"/>
  <c r="H41"/>
  <c r="H40"/>
  <c r="H39"/>
  <c r="H38"/>
  <c r="H20"/>
  <c r="H19"/>
  <c r="H18"/>
  <c r="H17"/>
  <c r="H16"/>
  <c r="M15"/>
  <c r="H15"/>
  <c r="H14"/>
  <c r="H13"/>
  <c r="H12"/>
  <c r="H11"/>
  <c r="G34" i="23"/>
  <c r="D34"/>
  <c r="H22" i="24" l="1"/>
  <c r="F58"/>
  <c r="H211" i="18" l="1"/>
  <c r="H210"/>
  <c r="H209"/>
  <c r="H208"/>
  <c r="F207"/>
  <c r="H207" s="1"/>
  <c r="H206"/>
  <c r="H205"/>
  <c r="H204"/>
  <c r="H203"/>
  <c r="H201"/>
  <c r="H200"/>
  <c r="H199"/>
  <c r="H198"/>
  <c r="H197"/>
  <c r="M196"/>
  <c r="H196"/>
  <c r="H195"/>
  <c r="H194"/>
  <c r="H193"/>
  <c r="H192"/>
  <c r="M169"/>
  <c r="F25" i="20"/>
  <c r="F36" s="1"/>
  <c r="H26"/>
  <c r="H24"/>
  <c r="H23"/>
  <c r="H22"/>
  <c r="H21"/>
  <c r="H20"/>
  <c r="H19"/>
  <c r="H18"/>
  <c r="H17"/>
  <c r="H16"/>
  <c r="H15"/>
  <c r="H14"/>
  <c r="H13"/>
  <c r="H12"/>
  <c r="H11"/>
  <c r="H166" i="18"/>
  <c r="H167"/>
  <c r="H168"/>
  <c r="H169"/>
  <c r="H170"/>
  <c r="H171"/>
  <c r="H172"/>
  <c r="H173"/>
  <c r="H174"/>
  <c r="H165"/>
  <c r="H176" l="1"/>
  <c r="H25" i="20"/>
  <c r="F212" i="18"/>
  <c r="AI287" i="13"/>
  <c r="AI193"/>
  <c r="AI480"/>
  <c r="AI388"/>
  <c r="AI314"/>
  <c r="AI383"/>
  <c r="AI472"/>
  <c r="AI365"/>
  <c r="AI454"/>
  <c r="AI191"/>
  <c r="AI279"/>
  <c r="AI102" l="1"/>
  <c r="AI13"/>
  <c r="AI100"/>
  <c r="AI11"/>
  <c r="E32" i="15" l="1"/>
  <c r="E29"/>
  <c r="E28"/>
  <c r="E26"/>
  <c r="C26"/>
  <c r="E25"/>
  <c r="E33" s="1"/>
  <c r="E16"/>
  <c r="E13"/>
  <c r="E12"/>
  <c r="E10"/>
  <c r="C10"/>
  <c r="E9"/>
  <c r="E17" s="1"/>
  <c r="C11" l="1"/>
  <c r="C27"/>
  <c r="E40" i="14"/>
  <c r="D34"/>
  <c r="C31" i="15" l="1"/>
  <c r="F31" s="1"/>
  <c r="F27"/>
  <c r="C15"/>
  <c r="F15" s="1"/>
  <c r="F11"/>
  <c r="F17" l="1"/>
  <c r="E18" s="1"/>
  <c r="C14"/>
  <c r="F33"/>
  <c r="E34" s="1"/>
  <c r="C30"/>
  <c r="F16" i="14"/>
  <c r="F18" s="1"/>
  <c r="C25"/>
  <c r="F19" l="1"/>
  <c r="C22"/>
</calcChain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NULL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NULL"/><Relationship Id="rId4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17640</xdr:colOff>
      <xdr:row>1</xdr:row>
      <xdr:rowOff>0</xdr:rowOff>
    </xdr:from>
    <xdr:to>
      <xdr:col>1</xdr:col>
      <xdr:colOff>1638300</xdr:colOff>
      <xdr:row>5</xdr:row>
      <xdr:rowOff>228600</xdr:rowOff>
    </xdr:to>
    <xdr:pic>
      <xdr:nvPicPr>
        <xdr:cNvPr id="2" name="Image 1" descr="C:\Documents and Settings\Administrateur\Mes documents\DIVERS DOCUMENTS SCANES\bitmap.png"/>
        <xdr:cNvPicPr/>
      </xdr:nvPicPr>
      <xdr:blipFill>
        <a:blip xmlns:r="http://schemas.openxmlformats.org/officeDocument/2006/relationships" r:embed="rId1" cstate="print">
          <a:lum bright="-20000" contrast="40000"/>
        </a:blip>
        <a:srcRect/>
        <a:stretch>
          <a:fillRect/>
        </a:stretch>
      </xdr:blipFill>
      <xdr:spPr bwMode="auto">
        <a:xfrm>
          <a:off x="227190" y="123825"/>
          <a:ext cx="16206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17640</xdr:colOff>
      <xdr:row>28</xdr:row>
      <xdr:rowOff>0</xdr:rowOff>
    </xdr:from>
    <xdr:to>
      <xdr:col>1</xdr:col>
      <xdr:colOff>1638300</xdr:colOff>
      <xdr:row>32</xdr:row>
      <xdr:rowOff>228600</xdr:rowOff>
    </xdr:to>
    <xdr:pic>
      <xdr:nvPicPr>
        <xdr:cNvPr id="3" name="Image 2" descr="C:\Documents and Settings\Administrateur\Mes documents\DIVERS DOCUMENTS SCANES\bitmap.png"/>
        <xdr:cNvPicPr/>
      </xdr:nvPicPr>
      <xdr:blipFill>
        <a:blip xmlns:r="http://schemas.openxmlformats.org/officeDocument/2006/relationships" r:embed="rId2" cstate="print">
          <a:lum bright="-20000" contrast="40000"/>
        </a:blip>
        <a:srcRect/>
        <a:stretch>
          <a:fillRect/>
        </a:stretch>
      </xdr:blipFill>
      <xdr:spPr bwMode="auto">
        <a:xfrm>
          <a:off x="227190" y="6572250"/>
          <a:ext cx="16206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17640</xdr:colOff>
      <xdr:row>1</xdr:row>
      <xdr:rowOff>0</xdr:rowOff>
    </xdr:from>
    <xdr:to>
      <xdr:col>1</xdr:col>
      <xdr:colOff>1619249</xdr:colOff>
      <xdr:row>5</xdr:row>
      <xdr:rowOff>228600</xdr:rowOff>
    </xdr:to>
    <xdr:pic>
      <xdr:nvPicPr>
        <xdr:cNvPr id="2" name="Image 1" descr="C:\Documents and Settings\Administrateur\Mes documents\DIVERS DOCUMENTS SCANES\bitmap.png"/>
        <xdr:cNvPicPr/>
      </xdr:nvPicPr>
      <xdr:blipFill>
        <a:blip xmlns:r="http://schemas.openxmlformats.org/officeDocument/2006/relationships" r:embed="rId1" cstate="print">
          <a:lum bright="-20000" contrast="40000"/>
        </a:blip>
        <a:srcRect/>
        <a:stretch>
          <a:fillRect/>
        </a:stretch>
      </xdr:blipFill>
      <xdr:spPr bwMode="auto">
        <a:xfrm>
          <a:off x="227190" y="247650"/>
          <a:ext cx="1601609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2.xml><?xml version="1.0" encoding="utf-8"?>
<worksheet xmlns="http://schemas.openxmlformats.org/spreadsheetml/2006/main" xmlns:r="http://schemas.openxmlformats.org/officeDocument/2006/relationships">
  <sheetPr codeName="Feuil8"/>
  <dimension ref="B1:BA236"/>
  <sheetViews>
    <sheetView topLeftCell="D9" zoomScale="90" zoomScaleNormal="90" zoomScaleSheetLayoutView="70" workbookViewId="0">
      <selection activeCell="G28" sqref="G28"/>
    </sheetView>
  </sheetViews>
  <sheetFormatPr baseColWidth="10" defaultColWidth="11.28515625" defaultRowHeight="15"/>
  <cols>
    <col min="1" max="1" width="2.5703125" customWidth="1"/>
    <col min="2" max="3" width="16.42578125" customWidth="1"/>
    <col min="4" max="4" width="18.42578125" customWidth="1"/>
    <col min="5" max="5" width="4" style="9" customWidth="1"/>
    <col min="6" max="31" width="4" customWidth="1"/>
    <col min="32" max="32" width="4" style="9" customWidth="1"/>
    <col min="33" max="35" width="4" customWidth="1"/>
    <col min="36" max="36" width="2" customWidth="1"/>
    <col min="37" max="37" width="1" customWidth="1"/>
    <col min="38" max="38" width="11.85546875" bestFit="1" customWidth="1"/>
    <col min="39" max="39" width="11.28515625" style="9"/>
    <col min="42" max="42" width="11.28515625" customWidth="1"/>
    <col min="46" max="46" width="11.28515625" style="9"/>
    <col min="53" max="53" width="11.28515625" style="9"/>
  </cols>
  <sheetData>
    <row r="1" spans="2:38" ht="15.75" thickBot="1"/>
    <row r="2" spans="2:38" ht="18">
      <c r="B2" s="630"/>
      <c r="C2" s="631"/>
      <c r="D2" s="632"/>
      <c r="E2" s="17" t="s">
        <v>9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8"/>
      <c r="AG2" s="11"/>
      <c r="AH2" s="11"/>
      <c r="AI2" s="12"/>
    </row>
    <row r="3" spans="2:38" ht="15" customHeight="1">
      <c r="B3" s="633"/>
      <c r="C3" s="634"/>
      <c r="D3" s="635"/>
      <c r="E3" s="19" t="s">
        <v>231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0"/>
      <c r="AG3" s="13"/>
      <c r="AH3" s="13"/>
      <c r="AI3" s="45"/>
    </row>
    <row r="4" spans="2:38" ht="15" customHeight="1">
      <c r="B4" s="633"/>
      <c r="C4" s="634"/>
      <c r="D4" s="635"/>
      <c r="E4" s="19" t="s">
        <v>230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20"/>
      <c r="AG4" s="13"/>
      <c r="AH4" s="13"/>
      <c r="AI4" s="45"/>
    </row>
    <row r="5" spans="2:38" ht="15" customHeight="1">
      <c r="B5" s="633"/>
      <c r="C5" s="634"/>
      <c r="D5" s="635"/>
      <c r="E5" s="152" t="s">
        <v>229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20"/>
      <c r="AG5" s="13"/>
      <c r="AH5" s="13"/>
      <c r="AI5" s="45"/>
    </row>
    <row r="6" spans="2:38" ht="15" customHeight="1" thickBot="1">
      <c r="B6" s="636"/>
      <c r="C6" s="637"/>
      <c r="D6" s="638"/>
      <c r="E6" s="21" t="s">
        <v>10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2"/>
      <c r="AG6" s="15"/>
      <c r="AH6" s="15"/>
      <c r="AI6" s="31"/>
    </row>
    <row r="7" spans="2:38" ht="15" customHeight="1">
      <c r="B7" s="597" t="s">
        <v>11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9"/>
    </row>
    <row r="8" spans="2:38" ht="15" customHeight="1">
      <c r="B8" s="600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2"/>
    </row>
    <row r="9" spans="2:38" ht="15" customHeight="1">
      <c r="B9" s="603" t="s">
        <v>330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5"/>
    </row>
    <row r="10" spans="2:38" ht="15.75" customHeight="1" thickBot="1">
      <c r="B10" s="606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8"/>
    </row>
    <row r="11" spans="2:38">
      <c r="B11" s="609" t="s">
        <v>12</v>
      </c>
      <c r="C11" s="610"/>
      <c r="D11" s="613" t="s">
        <v>13</v>
      </c>
      <c r="E11" s="46" t="s">
        <v>7</v>
      </c>
      <c r="F11" s="46" t="s">
        <v>2</v>
      </c>
      <c r="G11" s="46" t="s">
        <v>2</v>
      </c>
      <c r="H11" s="46" t="s">
        <v>3</v>
      </c>
      <c r="I11" s="137" t="s">
        <v>4</v>
      </c>
      <c r="J11" s="46" t="s">
        <v>5</v>
      </c>
      <c r="K11" s="46" t="s">
        <v>6</v>
      </c>
      <c r="L11" s="46" t="s">
        <v>7</v>
      </c>
      <c r="M11" s="46" t="s">
        <v>2</v>
      </c>
      <c r="N11" s="46" t="s">
        <v>2</v>
      </c>
      <c r="O11" s="46" t="s">
        <v>3</v>
      </c>
      <c r="P11" s="137" t="s">
        <v>4</v>
      </c>
      <c r="Q11" s="46" t="s">
        <v>5</v>
      </c>
      <c r="R11" s="46" t="s">
        <v>6</v>
      </c>
      <c r="S11" s="46" t="s">
        <v>7</v>
      </c>
      <c r="T11" s="46" t="s">
        <v>2</v>
      </c>
      <c r="U11" s="46" t="s">
        <v>2</v>
      </c>
      <c r="V11" s="46" t="s">
        <v>3</v>
      </c>
      <c r="W11" s="137" t="s">
        <v>4</v>
      </c>
      <c r="X11" s="46" t="s">
        <v>5</v>
      </c>
      <c r="Y11" s="46" t="s">
        <v>6</v>
      </c>
      <c r="Z11" s="46" t="s">
        <v>7</v>
      </c>
      <c r="AA11" s="46" t="s">
        <v>2</v>
      </c>
      <c r="AB11" s="46" t="s">
        <v>2</v>
      </c>
      <c r="AC11" s="46" t="s">
        <v>3</v>
      </c>
      <c r="AD11" s="137" t="s">
        <v>4</v>
      </c>
      <c r="AE11" s="46" t="s">
        <v>5</v>
      </c>
      <c r="AF11" s="46" t="s">
        <v>6</v>
      </c>
      <c r="AG11" s="46" t="s">
        <v>7</v>
      </c>
      <c r="AH11" s="46" t="s">
        <v>2</v>
      </c>
      <c r="AI11" s="46" t="s">
        <v>2</v>
      </c>
    </row>
    <row r="12" spans="2:38" ht="15.75" thickBot="1">
      <c r="B12" s="611"/>
      <c r="C12" s="612"/>
      <c r="D12" s="614"/>
      <c r="E12" s="47">
        <v>1</v>
      </c>
      <c r="F12" s="47">
        <v>2</v>
      </c>
      <c r="G12" s="47">
        <v>3</v>
      </c>
      <c r="H12" s="47">
        <v>4</v>
      </c>
      <c r="I12" s="138">
        <v>5</v>
      </c>
      <c r="J12" s="47">
        <v>6</v>
      </c>
      <c r="K12" s="47">
        <v>7</v>
      </c>
      <c r="L12" s="47">
        <v>8</v>
      </c>
      <c r="M12" s="47">
        <v>9</v>
      </c>
      <c r="N12" s="47">
        <v>10</v>
      </c>
      <c r="O12" s="47">
        <v>11</v>
      </c>
      <c r="P12" s="138">
        <v>12</v>
      </c>
      <c r="Q12" s="47">
        <v>13</v>
      </c>
      <c r="R12" s="47">
        <v>14</v>
      </c>
      <c r="S12" s="47">
        <v>15</v>
      </c>
      <c r="T12" s="47">
        <v>16</v>
      </c>
      <c r="U12" s="47">
        <v>17</v>
      </c>
      <c r="V12" s="47">
        <v>18</v>
      </c>
      <c r="W12" s="138">
        <v>19</v>
      </c>
      <c r="X12" s="47">
        <v>20</v>
      </c>
      <c r="Y12" s="47">
        <v>21</v>
      </c>
      <c r="Z12" s="47">
        <v>22</v>
      </c>
      <c r="AA12" s="47">
        <v>23</v>
      </c>
      <c r="AB12" s="47">
        <v>24</v>
      </c>
      <c r="AC12" s="47">
        <v>25</v>
      </c>
      <c r="AD12" s="138">
        <v>26</v>
      </c>
      <c r="AE12" s="47">
        <v>27</v>
      </c>
      <c r="AF12" s="47">
        <v>28</v>
      </c>
      <c r="AG12" s="47">
        <v>29</v>
      </c>
      <c r="AH12" s="47">
        <v>30</v>
      </c>
      <c r="AI12" s="47">
        <v>31</v>
      </c>
    </row>
    <row r="13" spans="2:38" s="84" customFormat="1" ht="15" customHeight="1">
      <c r="B13" s="618" t="s">
        <v>195</v>
      </c>
      <c r="C13" s="619"/>
      <c r="D13" s="143"/>
      <c r="E13" s="145"/>
      <c r="F13" s="145"/>
      <c r="G13" s="145"/>
      <c r="H13" s="145"/>
      <c r="I13" s="596"/>
      <c r="J13" s="145"/>
      <c r="K13" s="145"/>
      <c r="L13" s="145"/>
      <c r="M13" s="145"/>
      <c r="N13" s="145"/>
      <c r="O13" s="145"/>
      <c r="P13" s="596"/>
      <c r="Q13" s="145"/>
      <c r="R13" s="145"/>
      <c r="S13" s="145"/>
      <c r="T13" s="145"/>
      <c r="U13" s="145"/>
      <c r="V13" s="145"/>
      <c r="W13" s="596"/>
      <c r="X13" s="145"/>
      <c r="Y13" s="145"/>
      <c r="Z13" s="145"/>
      <c r="AA13" s="145"/>
      <c r="AB13" s="145"/>
      <c r="AC13" s="145"/>
      <c r="AD13" s="596"/>
      <c r="AE13" s="145"/>
      <c r="AF13" s="145"/>
      <c r="AG13" s="145"/>
      <c r="AH13" s="145"/>
      <c r="AI13" s="145"/>
      <c r="AJ13"/>
      <c r="AK13"/>
      <c r="AL13"/>
    </row>
    <row r="14" spans="2:38" s="84" customFormat="1" ht="15" customHeight="1">
      <c r="B14" s="578" t="s">
        <v>198</v>
      </c>
      <c r="C14" s="579"/>
      <c r="D14" s="143"/>
      <c r="E14" s="145"/>
      <c r="F14" s="145"/>
      <c r="G14" s="145"/>
      <c r="H14" s="145"/>
      <c r="I14" s="584"/>
      <c r="J14" s="145"/>
      <c r="K14" s="145"/>
      <c r="L14" s="145"/>
      <c r="M14" s="145"/>
      <c r="N14" s="145"/>
      <c r="O14" s="145"/>
      <c r="P14" s="584"/>
      <c r="Q14" s="145"/>
      <c r="R14" s="145"/>
      <c r="S14" s="145"/>
      <c r="T14" s="145"/>
      <c r="U14" s="145"/>
      <c r="V14" s="145"/>
      <c r="W14" s="584"/>
      <c r="X14" s="145"/>
      <c r="Y14" s="145"/>
      <c r="Z14" s="145"/>
      <c r="AA14" s="145"/>
      <c r="AB14" s="145"/>
      <c r="AC14" s="145"/>
      <c r="AD14" s="584"/>
      <c r="AE14" s="145"/>
      <c r="AF14" s="145"/>
      <c r="AG14" s="145"/>
      <c r="AH14" s="145"/>
      <c r="AI14" s="145"/>
      <c r="AJ14"/>
      <c r="AK14"/>
      <c r="AL14"/>
    </row>
    <row r="15" spans="2:38" s="84" customFormat="1" ht="15" customHeight="1">
      <c r="B15" s="578" t="s">
        <v>102</v>
      </c>
      <c r="C15" s="579"/>
      <c r="D15" s="143"/>
      <c r="E15" s="145"/>
      <c r="F15" s="145"/>
      <c r="G15" s="145"/>
      <c r="H15" s="145"/>
      <c r="I15" s="584"/>
      <c r="J15" s="145"/>
      <c r="K15" s="145"/>
      <c r="L15" s="145"/>
      <c r="M15" s="145"/>
      <c r="N15" s="145"/>
      <c r="O15" s="145"/>
      <c r="P15" s="584"/>
      <c r="Q15" s="145"/>
      <c r="R15" s="145"/>
      <c r="S15" s="145"/>
      <c r="T15" s="145"/>
      <c r="U15" s="145"/>
      <c r="V15" s="145"/>
      <c r="W15" s="584"/>
      <c r="X15" s="145"/>
      <c r="Y15" s="145"/>
      <c r="Z15" s="145"/>
      <c r="AA15" s="145"/>
      <c r="AB15" s="145"/>
      <c r="AC15" s="145"/>
      <c r="AD15" s="584"/>
      <c r="AE15" s="145"/>
      <c r="AF15" s="145"/>
      <c r="AG15" s="145"/>
      <c r="AH15" s="145"/>
      <c r="AI15" s="145"/>
      <c r="AJ15"/>
      <c r="AK15"/>
      <c r="AL15"/>
    </row>
    <row r="16" spans="2:38" s="84" customFormat="1" ht="15" customHeight="1">
      <c r="B16" s="578" t="s">
        <v>199</v>
      </c>
      <c r="C16" s="579"/>
      <c r="D16" s="143"/>
      <c r="E16" s="145"/>
      <c r="F16" s="145"/>
      <c r="G16" s="145"/>
      <c r="H16" s="145"/>
      <c r="I16" s="584"/>
      <c r="J16" s="145"/>
      <c r="K16" s="145"/>
      <c r="L16" s="145"/>
      <c r="M16" s="145"/>
      <c r="N16" s="145"/>
      <c r="O16" s="145"/>
      <c r="P16" s="584"/>
      <c r="Q16" s="145"/>
      <c r="R16" s="145"/>
      <c r="S16" s="145"/>
      <c r="T16" s="145"/>
      <c r="U16" s="145"/>
      <c r="V16" s="145"/>
      <c r="W16" s="584"/>
      <c r="X16" s="145"/>
      <c r="Y16" s="145"/>
      <c r="Z16" s="145"/>
      <c r="AA16" s="145"/>
      <c r="AB16" s="145"/>
      <c r="AC16" s="145"/>
      <c r="AD16" s="584"/>
      <c r="AE16" s="145"/>
      <c r="AF16" s="145"/>
      <c r="AG16" s="145"/>
      <c r="AH16" s="145"/>
      <c r="AI16" s="145"/>
      <c r="AJ16"/>
      <c r="AK16"/>
      <c r="AL16"/>
    </row>
    <row r="17" spans="2:38" s="84" customFormat="1" ht="15" customHeight="1">
      <c r="B17" s="578" t="s">
        <v>217</v>
      </c>
      <c r="C17" s="579"/>
      <c r="D17" s="143"/>
      <c r="E17" s="145"/>
      <c r="F17" s="145"/>
      <c r="G17" s="145"/>
      <c r="H17" s="145"/>
      <c r="I17" s="584"/>
      <c r="J17" s="145"/>
      <c r="K17" s="145"/>
      <c r="L17" s="145"/>
      <c r="M17" s="145"/>
      <c r="N17" s="145"/>
      <c r="O17" s="145"/>
      <c r="P17" s="584"/>
      <c r="Q17" s="145"/>
      <c r="R17" s="145"/>
      <c r="S17" s="145"/>
      <c r="T17" s="145"/>
      <c r="U17" s="145"/>
      <c r="V17" s="145"/>
      <c r="W17" s="584"/>
      <c r="X17" s="145"/>
      <c r="Y17" s="145"/>
      <c r="Z17" s="145"/>
      <c r="AA17" s="145"/>
      <c r="AB17" s="145"/>
      <c r="AC17" s="145"/>
      <c r="AD17" s="584"/>
      <c r="AE17" s="145"/>
      <c r="AF17" s="145"/>
      <c r="AG17" s="145"/>
      <c r="AH17" s="145"/>
      <c r="AI17" s="145"/>
      <c r="AJ17"/>
      <c r="AK17"/>
      <c r="AL17"/>
    </row>
    <row r="18" spans="2:38" s="84" customFormat="1" ht="15" customHeight="1">
      <c r="B18" s="578" t="s">
        <v>203</v>
      </c>
      <c r="C18" s="579"/>
      <c r="D18" s="143"/>
      <c r="E18" s="145"/>
      <c r="F18" s="145"/>
      <c r="G18" s="145"/>
      <c r="H18" s="145"/>
      <c r="I18" s="584"/>
      <c r="J18" s="145"/>
      <c r="K18" s="145"/>
      <c r="L18" s="145"/>
      <c r="M18" s="145"/>
      <c r="N18" s="145"/>
      <c r="O18" s="145"/>
      <c r="P18" s="584"/>
      <c r="Q18" s="145"/>
      <c r="R18" s="145"/>
      <c r="S18" s="145"/>
      <c r="T18" s="145"/>
      <c r="U18" s="145"/>
      <c r="V18" s="145"/>
      <c r="W18" s="584"/>
      <c r="X18" s="145"/>
      <c r="Y18" s="145"/>
      <c r="Z18" s="145"/>
      <c r="AA18" s="145"/>
      <c r="AB18" s="145"/>
      <c r="AC18" s="145"/>
      <c r="AD18" s="584"/>
      <c r="AE18" s="145"/>
      <c r="AF18" s="145"/>
      <c r="AG18" s="145"/>
      <c r="AH18" s="145"/>
      <c r="AI18" s="145"/>
      <c r="AJ18"/>
      <c r="AK18"/>
      <c r="AL18"/>
    </row>
    <row r="19" spans="2:38" s="84" customFormat="1" ht="15" customHeight="1">
      <c r="B19" s="578" t="s">
        <v>215</v>
      </c>
      <c r="C19" s="579"/>
      <c r="D19" s="143"/>
      <c r="E19" s="145"/>
      <c r="F19" s="145"/>
      <c r="G19" s="145"/>
      <c r="H19" s="145"/>
      <c r="I19" s="584"/>
      <c r="J19" s="145"/>
      <c r="K19" s="145"/>
      <c r="L19" s="145"/>
      <c r="M19" s="145"/>
      <c r="N19" s="145"/>
      <c r="O19" s="145"/>
      <c r="P19" s="584"/>
      <c r="Q19" s="145"/>
      <c r="R19" s="145"/>
      <c r="S19" s="145"/>
      <c r="T19" s="145"/>
      <c r="U19" s="145"/>
      <c r="V19" s="145"/>
      <c r="W19" s="584"/>
      <c r="X19" s="145"/>
      <c r="Y19" s="145"/>
      <c r="Z19" s="145"/>
      <c r="AA19" s="145"/>
      <c r="AB19" s="145"/>
      <c r="AC19" s="145"/>
      <c r="AD19" s="584"/>
      <c r="AE19" s="145"/>
      <c r="AF19" s="145"/>
      <c r="AG19" s="145"/>
      <c r="AH19" s="145"/>
      <c r="AI19" s="145"/>
      <c r="AJ19"/>
      <c r="AK19"/>
      <c r="AL19"/>
    </row>
    <row r="20" spans="2:38" s="84" customFormat="1" ht="15" customHeight="1">
      <c r="B20" s="578" t="s">
        <v>212</v>
      </c>
      <c r="C20" s="579"/>
      <c r="D20" s="143"/>
      <c r="E20" s="145"/>
      <c r="F20" s="145"/>
      <c r="G20" s="145"/>
      <c r="H20" s="145"/>
      <c r="I20" s="584"/>
      <c r="J20" s="145"/>
      <c r="K20" s="145"/>
      <c r="L20" s="145"/>
      <c r="M20" s="145"/>
      <c r="N20" s="145"/>
      <c r="O20" s="145"/>
      <c r="P20" s="584"/>
      <c r="Q20" s="145"/>
      <c r="R20" s="145"/>
      <c r="S20" s="145"/>
      <c r="T20" s="145"/>
      <c r="U20" s="145"/>
      <c r="V20" s="145"/>
      <c r="W20" s="584"/>
      <c r="X20" s="145"/>
      <c r="Y20" s="145"/>
      <c r="Z20" s="145"/>
      <c r="AA20" s="145"/>
      <c r="AB20" s="145"/>
      <c r="AC20" s="145"/>
      <c r="AD20" s="584"/>
      <c r="AE20" s="145"/>
      <c r="AF20" s="145"/>
      <c r="AG20" s="145"/>
      <c r="AH20" s="145"/>
      <c r="AI20" s="145"/>
      <c r="AJ20"/>
      <c r="AK20"/>
      <c r="AL20"/>
    </row>
    <row r="21" spans="2:38" s="84" customFormat="1" ht="15" customHeight="1">
      <c r="B21" s="578" t="s">
        <v>110</v>
      </c>
      <c r="C21" s="579"/>
      <c r="D21" s="143"/>
      <c r="E21" s="145"/>
      <c r="F21" s="145"/>
      <c r="G21" s="145"/>
      <c r="H21" s="145"/>
      <c r="I21" s="584"/>
      <c r="J21" s="145"/>
      <c r="K21" s="145"/>
      <c r="L21" s="145"/>
      <c r="M21" s="145"/>
      <c r="N21" s="145"/>
      <c r="O21" s="145"/>
      <c r="P21" s="584"/>
      <c r="Q21" s="145"/>
      <c r="R21" s="145"/>
      <c r="S21" s="145"/>
      <c r="T21" s="145"/>
      <c r="U21" s="145"/>
      <c r="V21" s="145"/>
      <c r="W21" s="584"/>
      <c r="X21" s="145"/>
      <c r="Y21" s="145"/>
      <c r="Z21" s="145"/>
      <c r="AA21" s="145"/>
      <c r="AB21" s="145"/>
      <c r="AC21" s="145"/>
      <c r="AD21" s="584"/>
      <c r="AE21" s="145"/>
      <c r="AF21" s="145"/>
      <c r="AG21" s="145"/>
      <c r="AH21" s="145"/>
      <c r="AI21" s="145"/>
      <c r="AJ21"/>
      <c r="AK21"/>
      <c r="AL21"/>
    </row>
    <row r="22" spans="2:38" s="84" customFormat="1" ht="15" customHeight="1">
      <c r="B22" s="578" t="s">
        <v>348</v>
      </c>
      <c r="C22" s="579"/>
      <c r="D22" s="143"/>
      <c r="E22" s="145"/>
      <c r="F22" s="145"/>
      <c r="G22" s="145"/>
      <c r="H22" s="145"/>
      <c r="I22" s="584"/>
      <c r="J22" s="145"/>
      <c r="K22" s="145"/>
      <c r="L22" s="145"/>
      <c r="M22" s="145"/>
      <c r="N22" s="145"/>
      <c r="O22" s="145"/>
      <c r="P22" s="584"/>
      <c r="Q22" s="145"/>
      <c r="R22" s="145"/>
      <c r="S22" s="145"/>
      <c r="T22" s="145"/>
      <c r="U22" s="145"/>
      <c r="V22" s="145"/>
      <c r="W22" s="584"/>
      <c r="X22" s="145"/>
      <c r="Y22" s="145"/>
      <c r="Z22" s="145"/>
      <c r="AA22" s="145"/>
      <c r="AB22" s="145"/>
      <c r="AC22" s="145"/>
      <c r="AD22" s="584"/>
      <c r="AE22" s="145"/>
      <c r="AF22" s="145"/>
      <c r="AG22" s="145"/>
      <c r="AH22" s="145"/>
      <c r="AI22" s="145"/>
      <c r="AJ22"/>
      <c r="AK22"/>
      <c r="AL22"/>
    </row>
    <row r="23" spans="2:38" s="84" customFormat="1" ht="15" customHeight="1">
      <c r="B23" s="578" t="s">
        <v>310</v>
      </c>
      <c r="C23" s="579"/>
      <c r="D23" s="143"/>
      <c r="E23" s="145"/>
      <c r="F23" s="145"/>
      <c r="G23" s="145"/>
      <c r="H23" s="145"/>
      <c r="I23" s="584"/>
      <c r="J23" s="145"/>
      <c r="K23" s="145"/>
      <c r="L23" s="145"/>
      <c r="M23" s="145"/>
      <c r="N23" s="145"/>
      <c r="O23" s="145"/>
      <c r="P23" s="584"/>
      <c r="Q23" s="145"/>
      <c r="R23" s="145"/>
      <c r="S23" s="145"/>
      <c r="T23" s="145"/>
      <c r="U23" s="145"/>
      <c r="V23" s="145"/>
      <c r="W23" s="584"/>
      <c r="X23" s="145"/>
      <c r="Y23" s="145"/>
      <c r="Z23" s="145"/>
      <c r="AA23" s="145"/>
      <c r="AB23" s="145"/>
      <c r="AC23" s="145"/>
      <c r="AD23" s="584"/>
      <c r="AE23" s="145"/>
      <c r="AF23" s="145"/>
      <c r="AG23" s="145"/>
      <c r="AH23" s="145"/>
      <c r="AI23" s="145"/>
      <c r="AJ23"/>
      <c r="AK23"/>
      <c r="AL23"/>
    </row>
    <row r="24" spans="2:38" s="84" customFormat="1" ht="15" customHeight="1">
      <c r="B24" s="578" t="s">
        <v>262</v>
      </c>
      <c r="C24" s="579"/>
      <c r="D24" s="143"/>
      <c r="E24" s="145"/>
      <c r="F24" s="145"/>
      <c r="G24" s="145"/>
      <c r="H24" s="145"/>
      <c r="I24" s="584"/>
      <c r="J24" s="145"/>
      <c r="K24" s="145"/>
      <c r="L24" s="145"/>
      <c r="M24" s="145"/>
      <c r="N24" s="145"/>
      <c r="O24" s="145"/>
      <c r="P24" s="584"/>
      <c r="Q24" s="145"/>
      <c r="R24" s="145"/>
      <c r="S24" s="145"/>
      <c r="T24" s="145"/>
      <c r="U24" s="145"/>
      <c r="V24" s="145"/>
      <c r="W24" s="584"/>
      <c r="X24" s="145"/>
      <c r="Y24" s="145"/>
      <c r="Z24" s="145"/>
      <c r="AA24" s="145"/>
      <c r="AB24" s="145"/>
      <c r="AC24" s="145"/>
      <c r="AD24" s="584"/>
      <c r="AE24" s="145"/>
      <c r="AF24" s="145"/>
      <c r="AG24" s="145"/>
      <c r="AH24" s="145"/>
      <c r="AI24" s="145"/>
      <c r="AJ24"/>
      <c r="AK24"/>
      <c r="AL24"/>
    </row>
    <row r="25" spans="2:38" s="84" customFormat="1" ht="15" customHeight="1">
      <c r="B25" s="578" t="s">
        <v>263</v>
      </c>
      <c r="C25" s="579"/>
      <c r="D25" s="143"/>
      <c r="E25" s="145"/>
      <c r="F25" s="145"/>
      <c r="G25" s="145"/>
      <c r="H25" s="145"/>
      <c r="I25" s="584"/>
      <c r="J25" s="145"/>
      <c r="K25" s="145"/>
      <c r="L25" s="145"/>
      <c r="M25" s="145"/>
      <c r="N25" s="145"/>
      <c r="O25" s="145"/>
      <c r="P25" s="584"/>
      <c r="Q25" s="145"/>
      <c r="R25" s="145"/>
      <c r="S25" s="145"/>
      <c r="T25" s="145"/>
      <c r="U25" s="145"/>
      <c r="V25" s="145"/>
      <c r="W25" s="584"/>
      <c r="X25" s="145"/>
      <c r="Y25" s="145"/>
      <c r="Z25" s="145"/>
      <c r="AA25" s="145"/>
      <c r="AB25" s="145"/>
      <c r="AC25" s="145"/>
      <c r="AD25" s="584"/>
      <c r="AE25" s="145"/>
      <c r="AF25" s="145"/>
      <c r="AG25" s="145"/>
      <c r="AH25" s="145"/>
      <c r="AI25" s="145"/>
      <c r="AJ25"/>
      <c r="AK25"/>
      <c r="AL25"/>
    </row>
    <row r="26" spans="2:38" s="84" customFormat="1" ht="15" customHeight="1">
      <c r="B26" s="578" t="s">
        <v>264</v>
      </c>
      <c r="C26" s="579"/>
      <c r="D26" s="143"/>
      <c r="E26" s="145"/>
      <c r="F26" s="145"/>
      <c r="G26" s="145"/>
      <c r="H26" s="145"/>
      <c r="I26" s="584"/>
      <c r="J26" s="145"/>
      <c r="K26" s="145"/>
      <c r="L26" s="145"/>
      <c r="M26" s="145"/>
      <c r="N26" s="145"/>
      <c r="O26" s="145"/>
      <c r="P26" s="584"/>
      <c r="Q26" s="145"/>
      <c r="R26" s="145"/>
      <c r="S26" s="145"/>
      <c r="T26" s="145"/>
      <c r="U26" s="145"/>
      <c r="V26" s="145"/>
      <c r="W26" s="584"/>
      <c r="X26" s="145"/>
      <c r="Y26" s="145"/>
      <c r="Z26" s="145"/>
      <c r="AA26" s="145"/>
      <c r="AB26" s="145"/>
      <c r="AC26" s="145"/>
      <c r="AD26" s="584"/>
      <c r="AE26" s="145"/>
      <c r="AF26" s="145"/>
      <c r="AG26" s="145"/>
      <c r="AH26" s="145"/>
      <c r="AI26" s="145"/>
      <c r="AJ26"/>
      <c r="AK26"/>
      <c r="AL26"/>
    </row>
    <row r="27" spans="2:38" s="84" customFormat="1" ht="15" customHeight="1">
      <c r="B27" s="578" t="s">
        <v>265</v>
      </c>
      <c r="C27" s="579"/>
      <c r="D27" s="143"/>
      <c r="E27" s="145"/>
      <c r="F27" s="145"/>
      <c r="G27" s="145"/>
      <c r="H27" s="145"/>
      <c r="I27" s="584"/>
      <c r="J27" s="145"/>
      <c r="K27" s="145"/>
      <c r="L27" s="145"/>
      <c r="M27" s="145"/>
      <c r="N27" s="145"/>
      <c r="O27" s="145"/>
      <c r="P27" s="584"/>
      <c r="Q27" s="145"/>
      <c r="R27" s="145"/>
      <c r="S27" s="145"/>
      <c r="T27" s="145"/>
      <c r="U27" s="145"/>
      <c r="V27" s="145"/>
      <c r="W27" s="584"/>
      <c r="X27" s="145"/>
      <c r="Y27" s="145"/>
      <c r="Z27" s="145"/>
      <c r="AA27" s="145"/>
      <c r="AB27" s="145"/>
      <c r="AC27" s="145"/>
      <c r="AD27" s="584"/>
      <c r="AE27" s="145"/>
      <c r="AF27" s="145"/>
      <c r="AG27" s="145"/>
      <c r="AH27" s="145"/>
      <c r="AI27" s="145"/>
      <c r="AJ27"/>
      <c r="AK27"/>
      <c r="AL27"/>
    </row>
    <row r="28" spans="2:38" s="84" customFormat="1" ht="15" customHeight="1">
      <c r="B28" s="578" t="s">
        <v>267</v>
      </c>
      <c r="C28" s="579"/>
      <c r="D28" s="143"/>
      <c r="E28" s="145"/>
      <c r="F28" s="145"/>
      <c r="G28" s="145"/>
      <c r="H28" s="145"/>
      <c r="I28" s="584"/>
      <c r="J28" s="145"/>
      <c r="K28" s="145"/>
      <c r="L28" s="145"/>
      <c r="M28" s="145"/>
      <c r="N28" s="145"/>
      <c r="O28" s="145"/>
      <c r="P28" s="584"/>
      <c r="Q28" s="145"/>
      <c r="R28" s="145"/>
      <c r="S28" s="145"/>
      <c r="T28" s="145"/>
      <c r="U28" s="145"/>
      <c r="V28" s="145"/>
      <c r="W28" s="584"/>
      <c r="X28" s="145"/>
      <c r="Y28" s="145"/>
      <c r="Z28" s="145"/>
      <c r="AA28" s="145"/>
      <c r="AB28" s="145"/>
      <c r="AC28" s="145"/>
      <c r="AD28" s="584"/>
      <c r="AE28" s="145"/>
      <c r="AF28" s="145"/>
      <c r="AG28" s="145"/>
      <c r="AH28" s="145"/>
      <c r="AI28" s="145"/>
      <c r="AJ28"/>
      <c r="AK28"/>
      <c r="AL28"/>
    </row>
    <row r="29" spans="2:38" s="84" customFormat="1" ht="15" customHeight="1">
      <c r="B29" s="578" t="s">
        <v>268</v>
      </c>
      <c r="C29" s="579"/>
      <c r="D29" s="143"/>
      <c r="E29" s="145"/>
      <c r="F29" s="145"/>
      <c r="G29" s="145"/>
      <c r="H29" s="145"/>
      <c r="I29" s="584"/>
      <c r="J29" s="145"/>
      <c r="K29" s="145"/>
      <c r="L29" s="145"/>
      <c r="M29" s="145"/>
      <c r="N29" s="145"/>
      <c r="O29" s="145"/>
      <c r="P29" s="584"/>
      <c r="Q29" s="145"/>
      <c r="R29" s="145"/>
      <c r="S29" s="145"/>
      <c r="T29" s="145"/>
      <c r="U29" s="145"/>
      <c r="V29" s="145"/>
      <c r="W29" s="584"/>
      <c r="X29" s="145"/>
      <c r="Y29" s="145"/>
      <c r="Z29" s="145"/>
      <c r="AA29" s="145"/>
      <c r="AB29" s="145"/>
      <c r="AC29" s="145"/>
      <c r="AD29" s="584"/>
      <c r="AE29" s="145"/>
      <c r="AF29" s="145"/>
      <c r="AG29" s="145"/>
      <c r="AH29" s="145"/>
      <c r="AI29" s="145"/>
      <c r="AJ29"/>
      <c r="AK29"/>
      <c r="AL29"/>
    </row>
    <row r="30" spans="2:38" s="84" customFormat="1" ht="15" customHeight="1">
      <c r="B30" s="578" t="s">
        <v>269</v>
      </c>
      <c r="C30" s="579"/>
      <c r="D30" s="143"/>
      <c r="E30" s="145"/>
      <c r="F30" s="145"/>
      <c r="G30" s="145"/>
      <c r="H30" s="145"/>
      <c r="I30" s="584"/>
      <c r="J30" s="145"/>
      <c r="K30" s="145"/>
      <c r="L30" s="145"/>
      <c r="M30" s="145"/>
      <c r="N30" s="145"/>
      <c r="O30" s="145"/>
      <c r="P30" s="584"/>
      <c r="Q30" s="145"/>
      <c r="R30" s="145"/>
      <c r="S30" s="145"/>
      <c r="T30" s="145"/>
      <c r="U30" s="145"/>
      <c r="V30" s="145"/>
      <c r="W30" s="584"/>
      <c r="X30" s="145"/>
      <c r="Y30" s="145"/>
      <c r="Z30" s="145"/>
      <c r="AA30" s="145"/>
      <c r="AB30" s="145"/>
      <c r="AC30" s="145"/>
      <c r="AD30" s="584"/>
      <c r="AE30" s="145"/>
      <c r="AF30" s="145"/>
      <c r="AG30" s="145"/>
      <c r="AH30" s="145"/>
      <c r="AI30" s="145"/>
      <c r="AJ30"/>
      <c r="AK30"/>
      <c r="AL30"/>
    </row>
    <row r="31" spans="2:38" s="84" customFormat="1" ht="15" customHeight="1">
      <c r="B31" s="578" t="s">
        <v>270</v>
      </c>
      <c r="C31" s="579"/>
      <c r="D31" s="143"/>
      <c r="E31" s="145"/>
      <c r="F31" s="145"/>
      <c r="G31" s="145"/>
      <c r="H31" s="145"/>
      <c r="I31" s="584"/>
      <c r="J31" s="145"/>
      <c r="K31" s="145"/>
      <c r="L31" s="145"/>
      <c r="M31" s="145"/>
      <c r="N31" s="145"/>
      <c r="O31" s="145"/>
      <c r="P31" s="584"/>
      <c r="Q31" s="145"/>
      <c r="R31" s="145"/>
      <c r="S31" s="145"/>
      <c r="T31" s="145"/>
      <c r="U31" s="145"/>
      <c r="V31" s="145"/>
      <c r="W31" s="584"/>
      <c r="X31" s="145"/>
      <c r="Y31" s="145"/>
      <c r="Z31" s="145"/>
      <c r="AA31" s="145"/>
      <c r="AB31" s="145"/>
      <c r="AC31" s="145"/>
      <c r="AD31" s="584"/>
      <c r="AE31" s="145"/>
      <c r="AF31" s="145"/>
      <c r="AG31" s="145"/>
      <c r="AH31" s="145"/>
      <c r="AI31" s="145"/>
      <c r="AJ31"/>
      <c r="AK31"/>
      <c r="AL31"/>
    </row>
    <row r="32" spans="2:38" s="84" customFormat="1" ht="15" customHeight="1">
      <c r="B32" s="578" t="s">
        <v>271</v>
      </c>
      <c r="C32" s="579"/>
      <c r="D32" s="143"/>
      <c r="E32" s="145"/>
      <c r="F32" s="145"/>
      <c r="G32" s="145"/>
      <c r="H32" s="145"/>
      <c r="I32" s="584"/>
      <c r="J32" s="145"/>
      <c r="K32" s="145"/>
      <c r="L32" s="145"/>
      <c r="M32" s="145"/>
      <c r="N32" s="145"/>
      <c r="O32" s="145"/>
      <c r="P32" s="584"/>
      <c r="Q32" s="145"/>
      <c r="R32" s="145"/>
      <c r="S32" s="145"/>
      <c r="T32" s="145"/>
      <c r="U32" s="145"/>
      <c r="V32" s="145"/>
      <c r="W32" s="584"/>
      <c r="X32" s="145"/>
      <c r="Y32" s="145"/>
      <c r="Z32" s="145"/>
      <c r="AA32" s="145"/>
      <c r="AB32" s="145"/>
      <c r="AC32" s="145"/>
      <c r="AD32" s="584"/>
      <c r="AE32" s="145"/>
      <c r="AF32" s="145"/>
      <c r="AG32" s="145"/>
      <c r="AH32" s="145"/>
      <c r="AI32" s="145"/>
      <c r="AJ32"/>
      <c r="AK32"/>
      <c r="AL32"/>
    </row>
    <row r="33" spans="2:38" s="84" customFormat="1" ht="15" customHeight="1" thickBot="1">
      <c r="B33" s="611"/>
      <c r="C33" s="620"/>
      <c r="D33" s="158"/>
      <c r="E33" s="160"/>
      <c r="F33" s="160"/>
      <c r="G33" s="160"/>
      <c r="H33" s="160"/>
      <c r="I33" s="585"/>
      <c r="J33" s="160"/>
      <c r="K33" s="160"/>
      <c r="L33" s="160"/>
      <c r="M33" s="160"/>
      <c r="N33" s="160"/>
      <c r="O33" s="160"/>
      <c r="P33" s="585"/>
      <c r="Q33" s="160"/>
      <c r="R33" s="160"/>
      <c r="S33" s="160"/>
      <c r="T33" s="160"/>
      <c r="U33" s="160"/>
      <c r="V33" s="160"/>
      <c r="W33" s="585"/>
      <c r="X33" s="160"/>
      <c r="Y33" s="160"/>
      <c r="Z33" s="160"/>
      <c r="AA33" s="160"/>
      <c r="AB33" s="160"/>
      <c r="AC33" s="160"/>
      <c r="AD33" s="585"/>
      <c r="AE33" s="160"/>
      <c r="AF33" s="160"/>
      <c r="AG33" s="160"/>
      <c r="AH33" s="160"/>
      <c r="AI33" s="160"/>
      <c r="AJ33"/>
      <c r="AK33"/>
      <c r="AL33"/>
    </row>
    <row r="34" spans="2:38" ht="18">
      <c r="B34" s="32" t="s">
        <v>15</v>
      </c>
      <c r="C34" s="33"/>
      <c r="D34" s="34"/>
      <c r="E34" s="17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8"/>
      <c r="AG34" s="11"/>
      <c r="AH34" s="11"/>
      <c r="AI34" s="12"/>
    </row>
    <row r="35" spans="2:38" ht="15" customHeight="1">
      <c r="B35" s="35" t="s">
        <v>224</v>
      </c>
      <c r="C35" s="36"/>
      <c r="D35" s="37"/>
      <c r="E35" s="19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20"/>
      <c r="AG35" s="13"/>
      <c r="AH35" s="13"/>
      <c r="AI35" s="45"/>
    </row>
    <row r="36" spans="2:38" ht="15" customHeight="1">
      <c r="B36" s="35" t="s">
        <v>226</v>
      </c>
      <c r="C36" s="36"/>
      <c r="D36" s="37"/>
      <c r="E36" s="1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0"/>
      <c r="AG36" s="13"/>
      <c r="AH36" s="13"/>
      <c r="AI36" s="45"/>
    </row>
    <row r="37" spans="2:38" ht="15" customHeight="1">
      <c r="B37" s="35" t="s">
        <v>227</v>
      </c>
      <c r="C37" s="36"/>
      <c r="D37" s="37"/>
      <c r="E37" s="1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20"/>
      <c r="AG37" s="13"/>
      <c r="AH37" s="13"/>
      <c r="AI37" s="45"/>
    </row>
    <row r="38" spans="2:38" ht="15" customHeight="1">
      <c r="B38" s="29" t="s">
        <v>16</v>
      </c>
      <c r="C38" s="36"/>
      <c r="D38" s="37"/>
      <c r="E38" s="19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0"/>
      <c r="AG38" s="13"/>
      <c r="AH38" s="13"/>
      <c r="AI38" s="45"/>
    </row>
    <row r="39" spans="2:38" ht="15" customHeight="1">
      <c r="B39" s="35" t="s">
        <v>29</v>
      </c>
      <c r="C39" s="36"/>
      <c r="D39" s="37"/>
      <c r="E39" s="19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0"/>
      <c r="AG39" s="13"/>
      <c r="AH39" s="13"/>
      <c r="AI39" s="45"/>
    </row>
    <row r="40" spans="2:38" ht="15" customHeight="1">
      <c r="B40" s="35" t="s">
        <v>17</v>
      </c>
      <c r="C40" s="36"/>
      <c r="D40" s="37"/>
      <c r="E40" s="19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0"/>
      <c r="AG40" s="13"/>
      <c r="AH40" s="13"/>
      <c r="AI40" s="45"/>
    </row>
    <row r="41" spans="2:38" ht="15" customHeight="1">
      <c r="B41" s="35" t="s">
        <v>18</v>
      </c>
      <c r="C41" s="36"/>
      <c r="D41" s="37"/>
      <c r="E41" s="19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20"/>
      <c r="AG41" s="13"/>
      <c r="AH41" s="13"/>
      <c r="AI41" s="45"/>
    </row>
    <row r="42" spans="2:38" ht="15" customHeight="1">
      <c r="B42" s="35" t="s">
        <v>30</v>
      </c>
      <c r="C42" s="36"/>
      <c r="D42" s="37"/>
      <c r="E42" s="19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0"/>
      <c r="AG42" s="13"/>
      <c r="AH42" s="13"/>
      <c r="AI42" s="45"/>
    </row>
    <row r="43" spans="2:38" ht="15" customHeight="1">
      <c r="B43" s="35" t="s">
        <v>19</v>
      </c>
      <c r="C43" s="36"/>
      <c r="D43" s="37"/>
      <c r="E43" s="19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20"/>
      <c r="AG43" s="13"/>
      <c r="AH43" s="13"/>
      <c r="AI43" s="45"/>
    </row>
    <row r="44" spans="2:38" ht="15" customHeight="1" thickBot="1">
      <c r="B44" s="38" t="s">
        <v>20</v>
      </c>
      <c r="C44" s="39"/>
      <c r="D44" s="40"/>
      <c r="E44" s="2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22"/>
      <c r="AG44" s="15"/>
      <c r="AH44" s="15"/>
      <c r="AI44" s="31"/>
    </row>
    <row r="66" spans="2:38" ht="15.75" thickBot="1"/>
    <row r="67" spans="2:38" ht="18">
      <c r="B67" s="630"/>
      <c r="C67" s="631"/>
      <c r="D67" s="632"/>
      <c r="E67" s="17" t="s">
        <v>9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8"/>
      <c r="AG67" s="11"/>
      <c r="AH67" s="11"/>
      <c r="AI67" s="12"/>
    </row>
    <row r="68" spans="2:38" ht="15" customHeight="1">
      <c r="B68" s="633"/>
      <c r="C68" s="634"/>
      <c r="D68" s="635"/>
      <c r="E68" s="19" t="s">
        <v>231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20"/>
      <c r="AG68" s="13"/>
      <c r="AH68" s="13"/>
      <c r="AI68" s="45"/>
    </row>
    <row r="69" spans="2:38" ht="15" customHeight="1">
      <c r="B69" s="633"/>
      <c r="C69" s="634"/>
      <c r="D69" s="635"/>
      <c r="E69" s="19" t="s">
        <v>230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20"/>
      <c r="AG69" s="13"/>
      <c r="AH69" s="13"/>
      <c r="AI69" s="45"/>
    </row>
    <row r="70" spans="2:38" ht="15" customHeight="1">
      <c r="B70" s="633"/>
      <c r="C70" s="634"/>
      <c r="D70" s="635"/>
      <c r="E70" s="152" t="s">
        <v>229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20"/>
      <c r="AG70" s="13"/>
      <c r="AH70" s="13"/>
      <c r="AI70" s="45"/>
    </row>
    <row r="71" spans="2:38" ht="15" customHeight="1" thickBot="1">
      <c r="B71" s="636"/>
      <c r="C71" s="637"/>
      <c r="D71" s="638"/>
      <c r="E71" s="21" t="s">
        <v>10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2"/>
      <c r="AG71" s="15"/>
      <c r="AH71" s="15"/>
      <c r="AI71" s="31"/>
    </row>
    <row r="72" spans="2:38" ht="15" customHeight="1">
      <c r="B72" s="597" t="s">
        <v>11</v>
      </c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9"/>
    </row>
    <row r="73" spans="2:38" ht="15" customHeight="1">
      <c r="B73" s="600"/>
      <c r="C73" s="601"/>
      <c r="D73" s="601"/>
      <c r="E73" s="601"/>
      <c r="F73" s="601"/>
      <c r="G73" s="601"/>
      <c r="H73" s="601"/>
      <c r="I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2"/>
    </row>
    <row r="74" spans="2:38" ht="15" customHeight="1">
      <c r="B74" s="603" t="s">
        <v>330</v>
      </c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04"/>
      <c r="P74" s="604"/>
      <c r="Q74" s="604"/>
      <c r="R74" s="604"/>
      <c r="S74" s="604"/>
      <c r="T74" s="604"/>
      <c r="U74" s="604"/>
      <c r="V74" s="604"/>
      <c r="W74" s="604"/>
      <c r="X74" s="604"/>
      <c r="Y74" s="604"/>
      <c r="Z74" s="604"/>
      <c r="AA74" s="604"/>
      <c r="AB74" s="604"/>
      <c r="AC74" s="604"/>
      <c r="AD74" s="604"/>
      <c r="AE74" s="604"/>
      <c r="AF74" s="604"/>
      <c r="AG74" s="604"/>
      <c r="AH74" s="604"/>
      <c r="AI74" s="605"/>
    </row>
    <row r="75" spans="2:38" ht="15.75" customHeight="1" thickBot="1">
      <c r="B75" s="606"/>
      <c r="C75" s="607"/>
      <c r="D75" s="607"/>
      <c r="E75" s="607"/>
      <c r="F75" s="607"/>
      <c r="G75" s="607"/>
      <c r="H75" s="607"/>
      <c r="I75" s="607"/>
      <c r="J75" s="607"/>
      <c r="K75" s="607"/>
      <c r="L75" s="607"/>
      <c r="M75" s="607"/>
      <c r="N75" s="607"/>
      <c r="O75" s="607"/>
      <c r="P75" s="607"/>
      <c r="Q75" s="607"/>
      <c r="R75" s="607"/>
      <c r="S75" s="607"/>
      <c r="T75" s="607"/>
      <c r="U75" s="607"/>
      <c r="V75" s="607"/>
      <c r="W75" s="607"/>
      <c r="X75" s="607"/>
      <c r="Y75" s="607"/>
      <c r="Z75" s="607"/>
      <c r="AA75" s="607"/>
      <c r="AB75" s="607"/>
      <c r="AC75" s="607"/>
      <c r="AD75" s="607"/>
      <c r="AE75" s="607"/>
      <c r="AF75" s="607"/>
      <c r="AG75" s="607"/>
      <c r="AH75" s="607"/>
      <c r="AI75" s="608"/>
    </row>
    <row r="76" spans="2:38">
      <c r="B76" s="609" t="s">
        <v>12</v>
      </c>
      <c r="C76" s="610"/>
      <c r="D76" s="613" t="s">
        <v>13</v>
      </c>
      <c r="E76" s="137" t="s">
        <v>4</v>
      </c>
      <c r="F76" s="46" t="s">
        <v>5</v>
      </c>
      <c r="G76" s="46" t="s">
        <v>6</v>
      </c>
      <c r="H76" s="46" t="s">
        <v>7</v>
      </c>
      <c r="I76" s="46" t="s">
        <v>2</v>
      </c>
      <c r="J76" s="46" t="s">
        <v>2</v>
      </c>
      <c r="K76" s="46" t="s">
        <v>3</v>
      </c>
      <c r="L76" s="137" t="s">
        <v>4</v>
      </c>
      <c r="M76" s="46" t="s">
        <v>5</v>
      </c>
      <c r="N76" s="46" t="s">
        <v>6</v>
      </c>
      <c r="O76" s="46" t="s">
        <v>7</v>
      </c>
      <c r="P76" s="46" t="s">
        <v>2</v>
      </c>
      <c r="Q76" s="46" t="s">
        <v>2</v>
      </c>
      <c r="R76" s="46" t="s">
        <v>3</v>
      </c>
      <c r="S76" s="137" t="s">
        <v>4</v>
      </c>
      <c r="T76" s="46" t="s">
        <v>5</v>
      </c>
      <c r="U76" s="46" t="s">
        <v>6</v>
      </c>
      <c r="V76" s="46" t="s">
        <v>7</v>
      </c>
      <c r="W76" s="46" t="s">
        <v>2</v>
      </c>
      <c r="X76" s="46" t="s">
        <v>2</v>
      </c>
      <c r="Y76" s="46" t="s">
        <v>3</v>
      </c>
      <c r="Z76" s="137" t="s">
        <v>4</v>
      </c>
      <c r="AA76" s="46" t="s">
        <v>5</v>
      </c>
      <c r="AB76" s="46" t="s">
        <v>6</v>
      </c>
      <c r="AC76" s="46" t="s">
        <v>7</v>
      </c>
      <c r="AD76" s="46" t="s">
        <v>2</v>
      </c>
      <c r="AE76" s="46" t="s">
        <v>2</v>
      </c>
      <c r="AF76" s="46" t="s">
        <v>3</v>
      </c>
      <c r="AG76" s="137" t="s">
        <v>4</v>
      </c>
      <c r="AH76" s="46" t="s">
        <v>5</v>
      </c>
      <c r="AI76" s="340" t="s">
        <v>6</v>
      </c>
    </row>
    <row r="77" spans="2:38" ht="15.75" thickBot="1">
      <c r="B77" s="611"/>
      <c r="C77" s="612"/>
      <c r="D77" s="614"/>
      <c r="E77" s="314">
        <v>1</v>
      </c>
      <c r="F77" s="47">
        <v>2</v>
      </c>
      <c r="G77" s="47">
        <v>3</v>
      </c>
      <c r="H77" s="47">
        <v>4</v>
      </c>
      <c r="I77" s="47">
        <v>5</v>
      </c>
      <c r="J77" s="47">
        <v>6</v>
      </c>
      <c r="K77" s="47">
        <v>7</v>
      </c>
      <c r="L77" s="138">
        <v>8</v>
      </c>
      <c r="M77" s="47">
        <v>9</v>
      </c>
      <c r="N77" s="47">
        <v>10</v>
      </c>
      <c r="O77" s="47">
        <v>11</v>
      </c>
      <c r="P77" s="47">
        <v>12</v>
      </c>
      <c r="Q77" s="47">
        <v>13</v>
      </c>
      <c r="R77" s="47">
        <v>14</v>
      </c>
      <c r="S77" s="138">
        <v>15</v>
      </c>
      <c r="T77" s="47">
        <v>16</v>
      </c>
      <c r="U77" s="47">
        <v>17</v>
      </c>
      <c r="V77" s="47">
        <v>18</v>
      </c>
      <c r="W77" s="47">
        <v>19</v>
      </c>
      <c r="X77" s="47">
        <v>20</v>
      </c>
      <c r="Y77" s="47">
        <v>21</v>
      </c>
      <c r="Z77" s="138">
        <v>22</v>
      </c>
      <c r="AA77" s="47">
        <v>23</v>
      </c>
      <c r="AB77" s="47">
        <v>24</v>
      </c>
      <c r="AC77" s="47">
        <v>25</v>
      </c>
      <c r="AD77" s="47">
        <v>26</v>
      </c>
      <c r="AE77" s="47">
        <v>27</v>
      </c>
      <c r="AF77" s="47">
        <v>28</v>
      </c>
      <c r="AG77" s="138">
        <v>29</v>
      </c>
      <c r="AH77" s="47">
        <v>30</v>
      </c>
      <c r="AI77" s="341">
        <v>31</v>
      </c>
    </row>
    <row r="78" spans="2:38" s="84" customFormat="1" ht="15" customHeight="1">
      <c r="B78" s="618" t="s">
        <v>195</v>
      </c>
      <c r="C78" s="619"/>
      <c r="D78" s="143"/>
      <c r="E78" s="615"/>
      <c r="F78" s="141" t="s">
        <v>196</v>
      </c>
      <c r="G78" s="141" t="s">
        <v>196</v>
      </c>
      <c r="H78" s="141" t="s">
        <v>196</v>
      </c>
      <c r="I78" s="141" t="s">
        <v>196</v>
      </c>
      <c r="J78" s="586" t="s">
        <v>336</v>
      </c>
      <c r="K78" s="587"/>
      <c r="L78" s="596"/>
      <c r="M78" s="141" t="s">
        <v>196</v>
      </c>
      <c r="N78" s="141" t="s">
        <v>196</v>
      </c>
      <c r="O78" s="141" t="s">
        <v>196</v>
      </c>
      <c r="P78" s="141" t="s">
        <v>196</v>
      </c>
      <c r="Q78" s="141" t="s">
        <v>196</v>
      </c>
      <c r="R78" s="141" t="s">
        <v>196</v>
      </c>
      <c r="S78" s="331" t="s">
        <v>196</v>
      </c>
      <c r="T78" s="141" t="s">
        <v>196</v>
      </c>
      <c r="U78" s="141" t="s">
        <v>196</v>
      </c>
      <c r="V78" s="141" t="s">
        <v>196</v>
      </c>
      <c r="W78" s="141" t="s">
        <v>196</v>
      </c>
      <c r="X78" s="141" t="s">
        <v>196</v>
      </c>
      <c r="Y78" s="141" t="s">
        <v>196</v>
      </c>
      <c r="Z78" s="331" t="s">
        <v>196</v>
      </c>
      <c r="AA78" s="141" t="s">
        <v>196</v>
      </c>
      <c r="AB78" s="141" t="s">
        <v>196</v>
      </c>
      <c r="AC78" s="141" t="s">
        <v>196</v>
      </c>
      <c r="AD78" s="141" t="s">
        <v>196</v>
      </c>
      <c r="AE78" s="141" t="s">
        <v>196</v>
      </c>
      <c r="AF78" s="141" t="s">
        <v>196</v>
      </c>
      <c r="AG78" s="596"/>
      <c r="AH78" s="141" t="s">
        <v>196</v>
      </c>
      <c r="AI78" s="132" t="s">
        <v>196</v>
      </c>
      <c r="AJ78"/>
      <c r="AK78"/>
      <c r="AL78"/>
    </row>
    <row r="79" spans="2:38" s="84" customFormat="1" ht="15" customHeight="1">
      <c r="B79" s="578" t="s">
        <v>198</v>
      </c>
      <c r="C79" s="579"/>
      <c r="D79" s="143"/>
      <c r="E79" s="616"/>
      <c r="F79" s="141" t="s">
        <v>196</v>
      </c>
      <c r="G79" s="332" t="s">
        <v>200</v>
      </c>
      <c r="H79" s="141" t="s">
        <v>196</v>
      </c>
      <c r="I79" s="141" t="s">
        <v>196</v>
      </c>
      <c r="J79" s="588"/>
      <c r="K79" s="589"/>
      <c r="L79" s="584"/>
      <c r="M79" s="141" t="s">
        <v>196</v>
      </c>
      <c r="N79" s="141" t="s">
        <v>196</v>
      </c>
      <c r="O79" s="141" t="s">
        <v>196</v>
      </c>
      <c r="P79" s="141" t="s">
        <v>196</v>
      </c>
      <c r="Q79" s="141" t="s">
        <v>196</v>
      </c>
      <c r="R79" s="141" t="s">
        <v>196</v>
      </c>
      <c r="S79" s="331" t="s">
        <v>196</v>
      </c>
      <c r="T79" s="141" t="s">
        <v>196</v>
      </c>
      <c r="U79" s="141" t="s">
        <v>196</v>
      </c>
      <c r="V79" s="141" t="s">
        <v>196</v>
      </c>
      <c r="W79" s="141" t="s">
        <v>196</v>
      </c>
      <c r="X79" s="332" t="s">
        <v>200</v>
      </c>
      <c r="Y79" s="141" t="s">
        <v>196</v>
      </c>
      <c r="Z79" s="146"/>
      <c r="AA79" s="141" t="s">
        <v>196</v>
      </c>
      <c r="AB79" s="141" t="s">
        <v>196</v>
      </c>
      <c r="AC79" s="141" t="s">
        <v>196</v>
      </c>
      <c r="AD79" s="141" t="s">
        <v>196</v>
      </c>
      <c r="AE79" s="141" t="s">
        <v>196</v>
      </c>
      <c r="AF79" s="141" t="s">
        <v>196</v>
      </c>
      <c r="AG79" s="584"/>
      <c r="AH79" s="141" t="s">
        <v>196</v>
      </c>
      <c r="AI79" s="132" t="s">
        <v>196</v>
      </c>
      <c r="AJ79"/>
      <c r="AK79"/>
      <c r="AL79"/>
    </row>
    <row r="80" spans="2:38" s="84" customFormat="1" ht="15" customHeight="1">
      <c r="B80" s="578" t="s">
        <v>102</v>
      </c>
      <c r="C80" s="579"/>
      <c r="D80" s="143"/>
      <c r="E80" s="616"/>
      <c r="F80" s="141" t="s">
        <v>196</v>
      </c>
      <c r="G80" s="333" t="s">
        <v>347</v>
      </c>
      <c r="H80" s="333" t="s">
        <v>347</v>
      </c>
      <c r="I80" s="333" t="s">
        <v>347</v>
      </c>
      <c r="J80" s="588"/>
      <c r="K80" s="589"/>
      <c r="L80" s="584"/>
      <c r="M80" s="333" t="s">
        <v>347</v>
      </c>
      <c r="N80" s="141" t="s">
        <v>196</v>
      </c>
      <c r="O80" s="141" t="s">
        <v>196</v>
      </c>
      <c r="P80" s="141" t="s">
        <v>196</v>
      </c>
      <c r="Q80" s="141" t="s">
        <v>196</v>
      </c>
      <c r="R80" s="141" t="s">
        <v>196</v>
      </c>
      <c r="S80" s="331" t="s">
        <v>196</v>
      </c>
      <c r="T80" s="141" t="s">
        <v>196</v>
      </c>
      <c r="U80" s="141" t="s">
        <v>196</v>
      </c>
      <c r="V80" s="141" t="s">
        <v>196</v>
      </c>
      <c r="W80" s="141" t="s">
        <v>196</v>
      </c>
      <c r="X80" s="141" t="s">
        <v>196</v>
      </c>
      <c r="Y80" s="141" t="s">
        <v>196</v>
      </c>
      <c r="Z80" s="331" t="s">
        <v>196</v>
      </c>
      <c r="AA80" s="141" t="s">
        <v>196</v>
      </c>
      <c r="AB80" s="141" t="s">
        <v>196</v>
      </c>
      <c r="AC80" s="141" t="s">
        <v>196</v>
      </c>
      <c r="AD80" s="141" t="s">
        <v>196</v>
      </c>
      <c r="AE80" s="141" t="s">
        <v>196</v>
      </c>
      <c r="AF80" s="141" t="s">
        <v>196</v>
      </c>
      <c r="AG80" s="584"/>
      <c r="AH80" s="141" t="s">
        <v>196</v>
      </c>
      <c r="AI80" s="132" t="s">
        <v>196</v>
      </c>
      <c r="AJ80"/>
      <c r="AK80"/>
      <c r="AL80"/>
    </row>
    <row r="81" spans="2:38" s="84" customFormat="1" ht="15" customHeight="1">
      <c r="B81" s="578" t="s">
        <v>199</v>
      </c>
      <c r="C81" s="579"/>
      <c r="D81" s="143"/>
      <c r="E81" s="616"/>
      <c r="F81" s="141" t="s">
        <v>196</v>
      </c>
      <c r="G81" s="333" t="s">
        <v>347</v>
      </c>
      <c r="H81" s="333" t="s">
        <v>347</v>
      </c>
      <c r="I81" s="333" t="s">
        <v>347</v>
      </c>
      <c r="J81" s="588"/>
      <c r="K81" s="589"/>
      <c r="L81" s="584"/>
      <c r="M81" s="333" t="s">
        <v>347</v>
      </c>
      <c r="N81" s="141" t="s">
        <v>196</v>
      </c>
      <c r="O81" s="141" t="s">
        <v>196</v>
      </c>
      <c r="P81" s="141" t="s">
        <v>196</v>
      </c>
      <c r="Q81" s="141" t="s">
        <v>196</v>
      </c>
      <c r="R81" s="141" t="s">
        <v>196</v>
      </c>
      <c r="S81" s="583"/>
      <c r="T81" s="141" t="s">
        <v>196</v>
      </c>
      <c r="U81" s="141" t="s">
        <v>196</v>
      </c>
      <c r="V81" s="141" t="s">
        <v>196</v>
      </c>
      <c r="W81" s="333" t="s">
        <v>347</v>
      </c>
      <c r="X81" s="141" t="s">
        <v>196</v>
      </c>
      <c r="Y81" s="141" t="s">
        <v>196</v>
      </c>
      <c r="Z81" s="583"/>
      <c r="AA81" s="141" t="s">
        <v>196</v>
      </c>
      <c r="AB81" s="141" t="s">
        <v>196</v>
      </c>
      <c r="AC81" s="141" t="s">
        <v>196</v>
      </c>
      <c r="AD81" s="141" t="s">
        <v>196</v>
      </c>
      <c r="AE81" s="141" t="s">
        <v>196</v>
      </c>
      <c r="AF81" s="141" t="s">
        <v>196</v>
      </c>
      <c r="AG81" s="584"/>
      <c r="AH81" s="141" t="s">
        <v>196</v>
      </c>
      <c r="AI81" s="132" t="s">
        <v>196</v>
      </c>
      <c r="AJ81"/>
      <c r="AK81"/>
      <c r="AL81"/>
    </row>
    <row r="82" spans="2:38" s="84" customFormat="1" ht="15" customHeight="1">
      <c r="B82" s="578" t="s">
        <v>217</v>
      </c>
      <c r="C82" s="579"/>
      <c r="D82" s="143"/>
      <c r="E82" s="616"/>
      <c r="F82" s="141" t="s">
        <v>196</v>
      </c>
      <c r="G82" s="333" t="s">
        <v>347</v>
      </c>
      <c r="H82" s="333" t="s">
        <v>347</v>
      </c>
      <c r="I82" s="333" t="s">
        <v>347</v>
      </c>
      <c r="J82" s="588"/>
      <c r="K82" s="589"/>
      <c r="L82" s="584"/>
      <c r="M82" s="333" t="s">
        <v>347</v>
      </c>
      <c r="N82" s="141" t="s">
        <v>196</v>
      </c>
      <c r="O82" s="141" t="s">
        <v>196</v>
      </c>
      <c r="P82" s="141" t="s">
        <v>196</v>
      </c>
      <c r="Q82" s="141" t="s">
        <v>196</v>
      </c>
      <c r="R82" s="141" t="s">
        <v>196</v>
      </c>
      <c r="S82" s="595"/>
      <c r="T82" s="141" t="s">
        <v>196</v>
      </c>
      <c r="U82" s="141" t="s">
        <v>196</v>
      </c>
      <c r="V82" s="141" t="s">
        <v>196</v>
      </c>
      <c r="W82" s="333" t="s">
        <v>347</v>
      </c>
      <c r="X82" s="141" t="s">
        <v>196</v>
      </c>
      <c r="Y82" s="141" t="s">
        <v>196</v>
      </c>
      <c r="Z82" s="595"/>
      <c r="AA82" s="141" t="s">
        <v>196</v>
      </c>
      <c r="AB82" s="141" t="s">
        <v>196</v>
      </c>
      <c r="AC82" s="141" t="s">
        <v>196</v>
      </c>
      <c r="AD82" s="141" t="s">
        <v>196</v>
      </c>
      <c r="AE82" s="141" t="s">
        <v>196</v>
      </c>
      <c r="AF82" s="141" t="s">
        <v>196</v>
      </c>
      <c r="AG82" s="595"/>
      <c r="AH82" s="141" t="s">
        <v>196</v>
      </c>
      <c r="AI82" s="132" t="s">
        <v>196</v>
      </c>
      <c r="AJ82"/>
      <c r="AK82"/>
      <c r="AL82"/>
    </row>
    <row r="83" spans="2:38" s="84" customFormat="1" ht="15" customHeight="1">
      <c r="B83" s="578" t="s">
        <v>203</v>
      </c>
      <c r="C83" s="579"/>
      <c r="D83" s="143"/>
      <c r="E83" s="616"/>
      <c r="F83" s="141" t="s">
        <v>196</v>
      </c>
      <c r="G83" s="333" t="s">
        <v>347</v>
      </c>
      <c r="H83" s="333" t="s">
        <v>347</v>
      </c>
      <c r="I83" s="333" t="s">
        <v>347</v>
      </c>
      <c r="J83" s="588"/>
      <c r="K83" s="589"/>
      <c r="L83" s="584"/>
      <c r="M83" s="333" t="s">
        <v>347</v>
      </c>
      <c r="N83" s="592" t="s">
        <v>322</v>
      </c>
      <c r="O83" s="593"/>
      <c r="P83" s="593"/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3"/>
      <c r="AH83" s="593"/>
      <c r="AI83" s="594"/>
      <c r="AJ83"/>
      <c r="AK83"/>
      <c r="AL83"/>
    </row>
    <row r="84" spans="2:38" s="84" customFormat="1" ht="15" customHeight="1">
      <c r="B84" s="578" t="s">
        <v>215</v>
      </c>
      <c r="C84" s="579"/>
      <c r="D84" s="143"/>
      <c r="E84" s="616"/>
      <c r="F84" s="141" t="s">
        <v>196</v>
      </c>
      <c r="G84" s="333" t="s">
        <v>347</v>
      </c>
      <c r="H84" s="333" t="s">
        <v>347</v>
      </c>
      <c r="I84" s="333" t="s">
        <v>347</v>
      </c>
      <c r="J84" s="588"/>
      <c r="K84" s="589"/>
      <c r="L84" s="584"/>
      <c r="M84" s="333" t="s">
        <v>347</v>
      </c>
      <c r="N84" s="141" t="s">
        <v>196</v>
      </c>
      <c r="O84" s="141" t="s">
        <v>196</v>
      </c>
      <c r="P84" s="141" t="s">
        <v>196</v>
      </c>
      <c r="Q84" s="141" t="s">
        <v>196</v>
      </c>
      <c r="R84" s="141" t="s">
        <v>196</v>
      </c>
      <c r="S84" s="331" t="s">
        <v>196</v>
      </c>
      <c r="T84" s="141" t="s">
        <v>196</v>
      </c>
      <c r="U84" s="141" t="s">
        <v>196</v>
      </c>
      <c r="V84" s="141" t="s">
        <v>196</v>
      </c>
      <c r="W84" s="333" t="s">
        <v>347</v>
      </c>
      <c r="X84" s="141" t="s">
        <v>196</v>
      </c>
      <c r="Y84" s="141" t="s">
        <v>196</v>
      </c>
      <c r="Z84" s="583"/>
      <c r="AA84" s="141" t="s">
        <v>196</v>
      </c>
      <c r="AB84" s="141" t="s">
        <v>196</v>
      </c>
      <c r="AC84" s="141" t="s">
        <v>196</v>
      </c>
      <c r="AD84" s="141" t="s">
        <v>196</v>
      </c>
      <c r="AE84" s="141" t="s">
        <v>196</v>
      </c>
      <c r="AF84" s="141" t="s">
        <v>196</v>
      </c>
      <c r="AG84" s="583"/>
      <c r="AH84" s="141" t="s">
        <v>196</v>
      </c>
      <c r="AI84" s="132" t="s">
        <v>196</v>
      </c>
      <c r="AJ84"/>
      <c r="AK84"/>
      <c r="AL84"/>
    </row>
    <row r="85" spans="2:38" s="84" customFormat="1" ht="15" customHeight="1">
      <c r="B85" s="578" t="s">
        <v>212</v>
      </c>
      <c r="C85" s="579"/>
      <c r="D85" s="143"/>
      <c r="E85" s="616"/>
      <c r="F85" s="141" t="s">
        <v>196</v>
      </c>
      <c r="G85" s="333" t="s">
        <v>347</v>
      </c>
      <c r="H85" s="333" t="s">
        <v>347</v>
      </c>
      <c r="I85" s="333" t="s">
        <v>347</v>
      </c>
      <c r="J85" s="588"/>
      <c r="K85" s="589"/>
      <c r="L85" s="584"/>
      <c r="M85" s="333" t="s">
        <v>347</v>
      </c>
      <c r="N85" s="141" t="s">
        <v>196</v>
      </c>
      <c r="O85" s="141" t="s">
        <v>196</v>
      </c>
      <c r="P85" s="141" t="s">
        <v>196</v>
      </c>
      <c r="Q85" s="141" t="s">
        <v>196</v>
      </c>
      <c r="R85" s="141" t="s">
        <v>196</v>
      </c>
      <c r="S85" s="583"/>
      <c r="T85" s="141" t="s">
        <v>196</v>
      </c>
      <c r="U85" s="141" t="s">
        <v>196</v>
      </c>
      <c r="V85" s="141" t="s">
        <v>196</v>
      </c>
      <c r="W85" s="333" t="s">
        <v>347</v>
      </c>
      <c r="X85" s="141" t="s">
        <v>196</v>
      </c>
      <c r="Y85" s="141" t="s">
        <v>196</v>
      </c>
      <c r="Z85" s="595"/>
      <c r="AA85" s="141" t="s">
        <v>196</v>
      </c>
      <c r="AB85" s="141" t="s">
        <v>196</v>
      </c>
      <c r="AC85" s="141" t="s">
        <v>196</v>
      </c>
      <c r="AD85" s="141" t="s">
        <v>196</v>
      </c>
      <c r="AE85" s="141" t="s">
        <v>196</v>
      </c>
      <c r="AF85" s="141" t="s">
        <v>196</v>
      </c>
      <c r="AG85" s="595"/>
      <c r="AH85" s="141" t="s">
        <v>196</v>
      </c>
      <c r="AI85" s="132" t="s">
        <v>196</v>
      </c>
      <c r="AJ85"/>
      <c r="AK85"/>
      <c r="AL85"/>
    </row>
    <row r="86" spans="2:38" s="84" customFormat="1" ht="15" customHeight="1">
      <c r="B86" s="578" t="s">
        <v>110</v>
      </c>
      <c r="C86" s="579"/>
      <c r="D86" s="143"/>
      <c r="E86" s="616"/>
      <c r="F86" s="580"/>
      <c r="G86" s="581"/>
      <c r="H86" s="581"/>
      <c r="I86" s="582"/>
      <c r="J86" s="588"/>
      <c r="K86" s="589"/>
      <c r="L86" s="584"/>
      <c r="M86" s="333" t="s">
        <v>347</v>
      </c>
      <c r="N86" s="141" t="s">
        <v>196</v>
      </c>
      <c r="O86" s="141" t="s">
        <v>196</v>
      </c>
      <c r="P86" s="141" t="s">
        <v>196</v>
      </c>
      <c r="Q86" s="141" t="s">
        <v>196</v>
      </c>
      <c r="R86" s="141" t="s">
        <v>196</v>
      </c>
      <c r="S86" s="595"/>
      <c r="T86" s="141" t="s">
        <v>196</v>
      </c>
      <c r="U86" s="141" t="s">
        <v>196</v>
      </c>
      <c r="V86" s="141" t="s">
        <v>196</v>
      </c>
      <c r="W86" s="333" t="s">
        <v>347</v>
      </c>
      <c r="X86" s="141" t="s">
        <v>196</v>
      </c>
      <c r="Y86" s="141" t="s">
        <v>196</v>
      </c>
      <c r="Z86" s="592" t="s">
        <v>322</v>
      </c>
      <c r="AA86" s="593"/>
      <c r="AB86" s="593"/>
      <c r="AC86" s="593"/>
      <c r="AD86" s="593"/>
      <c r="AE86" s="593"/>
      <c r="AF86" s="593"/>
      <c r="AG86" s="593"/>
      <c r="AH86" s="593"/>
      <c r="AI86" s="594"/>
      <c r="AJ86"/>
      <c r="AK86"/>
      <c r="AL86"/>
    </row>
    <row r="87" spans="2:38" s="84" customFormat="1" ht="15" customHeight="1">
      <c r="B87" s="578" t="s">
        <v>348</v>
      </c>
      <c r="C87" s="579"/>
      <c r="D87" s="143"/>
      <c r="E87" s="616"/>
      <c r="F87" s="580"/>
      <c r="G87" s="581"/>
      <c r="H87" s="581"/>
      <c r="I87" s="582"/>
      <c r="J87" s="588"/>
      <c r="K87" s="589"/>
      <c r="L87" s="584"/>
      <c r="M87" s="580"/>
      <c r="N87" s="581"/>
      <c r="O87" s="581"/>
      <c r="P87" s="581"/>
      <c r="Q87" s="581"/>
      <c r="R87" s="581"/>
      <c r="S87" s="581"/>
      <c r="T87" s="581"/>
      <c r="U87" s="581"/>
      <c r="V87" s="581"/>
      <c r="W87" s="582"/>
      <c r="X87" s="141" t="s">
        <v>196</v>
      </c>
      <c r="Y87" s="141" t="s">
        <v>196</v>
      </c>
      <c r="Z87" s="331" t="s">
        <v>196</v>
      </c>
      <c r="AA87" s="141" t="s">
        <v>196</v>
      </c>
      <c r="AB87" s="141" t="s">
        <v>196</v>
      </c>
      <c r="AC87" s="141" t="s">
        <v>196</v>
      </c>
      <c r="AD87" s="141" t="s">
        <v>196</v>
      </c>
      <c r="AE87" s="141" t="s">
        <v>196</v>
      </c>
      <c r="AF87" s="141" t="s">
        <v>196</v>
      </c>
      <c r="AG87" s="146"/>
      <c r="AH87" s="141" t="s">
        <v>196</v>
      </c>
      <c r="AI87" s="132" t="s">
        <v>196</v>
      </c>
      <c r="AJ87"/>
      <c r="AK87"/>
      <c r="AL87"/>
    </row>
    <row r="88" spans="2:38" s="84" customFormat="1" ht="15" customHeight="1">
      <c r="B88" s="578" t="s">
        <v>310</v>
      </c>
      <c r="C88" s="579"/>
      <c r="D88" s="143"/>
      <c r="E88" s="616"/>
      <c r="F88" s="141" t="s">
        <v>196</v>
      </c>
      <c r="G88" s="333" t="s">
        <v>347</v>
      </c>
      <c r="H88" s="333" t="s">
        <v>347</v>
      </c>
      <c r="I88" s="333" t="s">
        <v>347</v>
      </c>
      <c r="J88" s="588"/>
      <c r="K88" s="589"/>
      <c r="L88" s="584"/>
      <c r="M88" s="333" t="s">
        <v>347</v>
      </c>
      <c r="N88" s="141" t="s">
        <v>196</v>
      </c>
      <c r="O88" s="141" t="s">
        <v>196</v>
      </c>
      <c r="P88" s="141" t="s">
        <v>196</v>
      </c>
      <c r="Q88" s="592" t="s">
        <v>322</v>
      </c>
      <c r="R88" s="593"/>
      <c r="S88" s="593"/>
      <c r="T88" s="593"/>
      <c r="U88" s="593"/>
      <c r="V88" s="593"/>
      <c r="W88" s="593"/>
      <c r="X88" s="593"/>
      <c r="Y88" s="593"/>
      <c r="Z88" s="593"/>
      <c r="AA88" s="593"/>
      <c r="AB88" s="593"/>
      <c r="AC88" s="593"/>
      <c r="AD88" s="593"/>
      <c r="AE88" s="593"/>
      <c r="AF88" s="593"/>
      <c r="AG88" s="593"/>
      <c r="AH88" s="593"/>
      <c r="AI88" s="594"/>
      <c r="AJ88"/>
      <c r="AK88"/>
      <c r="AL88"/>
    </row>
    <row r="89" spans="2:38" s="84" customFormat="1" ht="15" customHeight="1">
      <c r="B89" s="578" t="s">
        <v>262</v>
      </c>
      <c r="C89" s="579"/>
      <c r="D89" s="143"/>
      <c r="E89" s="616"/>
      <c r="F89" s="333" t="s">
        <v>347</v>
      </c>
      <c r="G89" s="333" t="s">
        <v>347</v>
      </c>
      <c r="H89" s="333" t="s">
        <v>347</v>
      </c>
      <c r="I89" s="333" t="s">
        <v>347</v>
      </c>
      <c r="J89" s="588"/>
      <c r="K89" s="589"/>
      <c r="L89" s="584"/>
      <c r="M89" s="333" t="s">
        <v>347</v>
      </c>
      <c r="N89" s="333" t="s">
        <v>347</v>
      </c>
      <c r="O89" s="333" t="s">
        <v>347</v>
      </c>
      <c r="P89" s="333" t="s">
        <v>347</v>
      </c>
      <c r="Q89" s="333" t="s">
        <v>347</v>
      </c>
      <c r="R89" s="141" t="s">
        <v>196</v>
      </c>
      <c r="S89" s="331" t="s">
        <v>196</v>
      </c>
      <c r="T89" s="141" t="s">
        <v>196</v>
      </c>
      <c r="U89" s="333" t="s">
        <v>347</v>
      </c>
      <c r="V89" s="141" t="s">
        <v>196</v>
      </c>
      <c r="W89" s="333" t="s">
        <v>347</v>
      </c>
      <c r="X89" s="141" t="s">
        <v>196</v>
      </c>
      <c r="Y89" s="141" t="s">
        <v>196</v>
      </c>
      <c r="Z89" s="583"/>
      <c r="AA89" s="141" t="s">
        <v>196</v>
      </c>
      <c r="AB89" s="141" t="s">
        <v>196</v>
      </c>
      <c r="AC89" s="141" t="s">
        <v>196</v>
      </c>
      <c r="AD89" s="141" t="s">
        <v>196</v>
      </c>
      <c r="AE89" s="141" t="s">
        <v>196</v>
      </c>
      <c r="AF89" s="141" t="s">
        <v>196</v>
      </c>
      <c r="AG89" s="583"/>
      <c r="AH89" s="141"/>
      <c r="AI89" s="342"/>
      <c r="AJ89"/>
      <c r="AK89"/>
      <c r="AL89"/>
    </row>
    <row r="90" spans="2:38" s="84" customFormat="1" ht="15" customHeight="1">
      <c r="B90" s="578" t="s">
        <v>263</v>
      </c>
      <c r="C90" s="579"/>
      <c r="D90" s="143"/>
      <c r="E90" s="616"/>
      <c r="F90" s="333" t="s">
        <v>347</v>
      </c>
      <c r="G90" s="333" t="s">
        <v>347</v>
      </c>
      <c r="H90" s="141" t="s">
        <v>196</v>
      </c>
      <c r="I90" s="333" t="s">
        <v>347</v>
      </c>
      <c r="J90" s="588"/>
      <c r="K90" s="589"/>
      <c r="L90" s="584"/>
      <c r="M90" s="333" t="s">
        <v>347</v>
      </c>
      <c r="N90" s="333" t="s">
        <v>347</v>
      </c>
      <c r="O90" s="333" t="s">
        <v>347</v>
      </c>
      <c r="P90" s="333" t="s">
        <v>347</v>
      </c>
      <c r="Q90" s="333" t="s">
        <v>347</v>
      </c>
      <c r="R90" s="333" t="s">
        <v>347</v>
      </c>
      <c r="S90" s="583"/>
      <c r="T90" s="333" t="s">
        <v>347</v>
      </c>
      <c r="U90" s="333" t="s">
        <v>347</v>
      </c>
      <c r="V90" s="333" t="s">
        <v>347</v>
      </c>
      <c r="W90" s="333" t="s">
        <v>347</v>
      </c>
      <c r="X90" s="333" t="s">
        <v>347</v>
      </c>
      <c r="Y90" s="333" t="s">
        <v>347</v>
      </c>
      <c r="Z90" s="584"/>
      <c r="AA90" s="333" t="s">
        <v>347</v>
      </c>
      <c r="AB90" s="333" t="s">
        <v>347</v>
      </c>
      <c r="AC90" s="333" t="s">
        <v>347</v>
      </c>
      <c r="AD90" s="333" t="s">
        <v>347</v>
      </c>
      <c r="AE90" s="333" t="s">
        <v>347</v>
      </c>
      <c r="AF90" s="333" t="s">
        <v>347</v>
      </c>
      <c r="AG90" s="584"/>
      <c r="AH90" s="333" t="s">
        <v>347</v>
      </c>
      <c r="AI90" s="343" t="s">
        <v>347</v>
      </c>
      <c r="AJ90"/>
      <c r="AK90"/>
      <c r="AL90"/>
    </row>
    <row r="91" spans="2:38" s="84" customFormat="1" ht="15" customHeight="1">
      <c r="B91" s="578" t="s">
        <v>264</v>
      </c>
      <c r="C91" s="579"/>
      <c r="D91" s="143"/>
      <c r="E91" s="616"/>
      <c r="F91" s="141" t="s">
        <v>196</v>
      </c>
      <c r="G91" s="141" t="s">
        <v>196</v>
      </c>
      <c r="H91" s="141" t="s">
        <v>196</v>
      </c>
      <c r="I91" s="141" t="s">
        <v>196</v>
      </c>
      <c r="J91" s="588"/>
      <c r="K91" s="589"/>
      <c r="L91" s="584"/>
      <c r="M91" s="141" t="s">
        <v>196</v>
      </c>
      <c r="N91" s="141" t="s">
        <v>196</v>
      </c>
      <c r="O91" s="141" t="s">
        <v>196</v>
      </c>
      <c r="P91" s="141" t="s">
        <v>196</v>
      </c>
      <c r="Q91" s="141" t="s">
        <v>196</v>
      </c>
      <c r="R91" s="141" t="s">
        <v>196</v>
      </c>
      <c r="S91" s="584"/>
      <c r="T91" s="141" t="s">
        <v>196</v>
      </c>
      <c r="U91" s="141" t="s">
        <v>196</v>
      </c>
      <c r="V91" s="141" t="s">
        <v>196</v>
      </c>
      <c r="W91" s="141" t="s">
        <v>196</v>
      </c>
      <c r="X91" s="141" t="s">
        <v>196</v>
      </c>
      <c r="Y91" s="141" t="s">
        <v>196</v>
      </c>
      <c r="Z91" s="584"/>
      <c r="AA91" s="141" t="s">
        <v>196</v>
      </c>
      <c r="AB91" s="141" t="s">
        <v>196</v>
      </c>
      <c r="AC91" s="141" t="s">
        <v>196</v>
      </c>
      <c r="AD91" s="141" t="s">
        <v>196</v>
      </c>
      <c r="AE91" s="141" t="s">
        <v>196</v>
      </c>
      <c r="AF91" s="141" t="s">
        <v>196</v>
      </c>
      <c r="AG91" s="584"/>
      <c r="AH91" s="141" t="s">
        <v>196</v>
      </c>
      <c r="AI91" s="132" t="s">
        <v>196</v>
      </c>
      <c r="AJ91"/>
      <c r="AK91"/>
      <c r="AL91"/>
    </row>
    <row r="92" spans="2:38" s="84" customFormat="1" ht="15" customHeight="1">
      <c r="B92" s="578" t="s">
        <v>265</v>
      </c>
      <c r="C92" s="579"/>
      <c r="D92" s="143"/>
      <c r="E92" s="616"/>
      <c r="F92" s="333" t="s">
        <v>347</v>
      </c>
      <c r="G92" s="333" t="s">
        <v>347</v>
      </c>
      <c r="H92" s="333" t="s">
        <v>347</v>
      </c>
      <c r="I92" s="333" t="s">
        <v>347</v>
      </c>
      <c r="J92" s="588"/>
      <c r="K92" s="589"/>
      <c r="L92" s="584"/>
      <c r="M92" s="333" t="s">
        <v>347</v>
      </c>
      <c r="N92" s="333" t="s">
        <v>347</v>
      </c>
      <c r="O92" s="141" t="s">
        <v>196</v>
      </c>
      <c r="P92" s="141" t="s">
        <v>196</v>
      </c>
      <c r="Q92" s="141" t="s">
        <v>196</v>
      </c>
      <c r="R92" s="141" t="s">
        <v>196</v>
      </c>
      <c r="S92" s="584"/>
      <c r="T92" s="141" t="s">
        <v>196</v>
      </c>
      <c r="U92" s="141" t="s">
        <v>196</v>
      </c>
      <c r="V92" s="141" t="s">
        <v>196</v>
      </c>
      <c r="W92" s="333" t="s">
        <v>347</v>
      </c>
      <c r="X92" s="141" t="s">
        <v>196</v>
      </c>
      <c r="Y92" s="141" t="s">
        <v>196</v>
      </c>
      <c r="Z92" s="584"/>
      <c r="AA92" s="141" t="s">
        <v>196</v>
      </c>
      <c r="AB92" s="141" t="s">
        <v>196</v>
      </c>
      <c r="AC92" s="141" t="s">
        <v>196</v>
      </c>
      <c r="AD92" s="141" t="s">
        <v>196</v>
      </c>
      <c r="AE92" s="141" t="s">
        <v>196</v>
      </c>
      <c r="AF92" s="141" t="s">
        <v>196</v>
      </c>
      <c r="AG92" s="584"/>
      <c r="AH92" s="141" t="s">
        <v>196</v>
      </c>
      <c r="AI92" s="132" t="s">
        <v>196</v>
      </c>
      <c r="AJ92"/>
      <c r="AK92"/>
      <c r="AL92"/>
    </row>
    <row r="93" spans="2:38" s="84" customFormat="1" ht="15" customHeight="1">
      <c r="B93" s="578" t="s">
        <v>267</v>
      </c>
      <c r="C93" s="579"/>
      <c r="D93" s="143"/>
      <c r="E93" s="616"/>
      <c r="F93" s="145"/>
      <c r="G93" s="145"/>
      <c r="H93" s="145"/>
      <c r="I93" s="145"/>
      <c r="J93" s="588"/>
      <c r="K93" s="589"/>
      <c r="L93" s="584"/>
      <c r="M93" s="145"/>
      <c r="N93" s="145"/>
      <c r="O93" s="145"/>
      <c r="P93" s="145"/>
      <c r="Q93" s="145"/>
      <c r="R93" s="145"/>
      <c r="S93" s="584"/>
      <c r="T93" s="145"/>
      <c r="U93" s="145"/>
      <c r="V93" s="145"/>
      <c r="W93" s="145"/>
      <c r="X93" s="145"/>
      <c r="Y93" s="145"/>
      <c r="Z93" s="584"/>
      <c r="AA93" s="145"/>
      <c r="AB93" s="145"/>
      <c r="AC93" s="145"/>
      <c r="AD93" s="145"/>
      <c r="AE93" s="145"/>
      <c r="AF93" s="145"/>
      <c r="AG93" s="584"/>
      <c r="AH93" s="141"/>
      <c r="AI93" s="342"/>
      <c r="AJ93"/>
      <c r="AK93"/>
      <c r="AL93"/>
    </row>
    <row r="94" spans="2:38" s="84" customFormat="1" ht="15" customHeight="1">
      <c r="B94" s="578" t="s">
        <v>268</v>
      </c>
      <c r="C94" s="579"/>
      <c r="D94" s="143"/>
      <c r="E94" s="616"/>
      <c r="F94" s="145"/>
      <c r="G94" s="145"/>
      <c r="H94" s="145"/>
      <c r="I94" s="145"/>
      <c r="J94" s="588"/>
      <c r="K94" s="589"/>
      <c r="L94" s="584"/>
      <c r="M94" s="145"/>
      <c r="N94" s="145"/>
      <c r="O94" s="145"/>
      <c r="P94" s="145"/>
      <c r="Q94" s="145"/>
      <c r="R94" s="145"/>
      <c r="S94" s="584"/>
      <c r="T94" s="145"/>
      <c r="U94" s="145"/>
      <c r="V94" s="145"/>
      <c r="W94" s="145"/>
      <c r="X94" s="145"/>
      <c r="Y94" s="145"/>
      <c r="Z94" s="584"/>
      <c r="AA94" s="145"/>
      <c r="AB94" s="145"/>
      <c r="AC94" s="145"/>
      <c r="AD94" s="145"/>
      <c r="AE94" s="145"/>
      <c r="AF94" s="145"/>
      <c r="AG94" s="584"/>
      <c r="AH94" s="141"/>
      <c r="AI94" s="342"/>
      <c r="AJ94"/>
      <c r="AK94"/>
      <c r="AL94"/>
    </row>
    <row r="95" spans="2:38" s="84" customFormat="1" ht="15" customHeight="1">
      <c r="B95" s="578" t="s">
        <v>269</v>
      </c>
      <c r="C95" s="579"/>
      <c r="D95" s="143"/>
      <c r="E95" s="616"/>
      <c r="F95" s="145"/>
      <c r="G95" s="145"/>
      <c r="H95" s="145"/>
      <c r="I95" s="145"/>
      <c r="J95" s="588"/>
      <c r="K95" s="589"/>
      <c r="L95" s="584"/>
      <c r="M95" s="145"/>
      <c r="N95" s="145"/>
      <c r="O95" s="145"/>
      <c r="P95" s="145"/>
      <c r="Q95" s="145"/>
      <c r="R95" s="145"/>
      <c r="S95" s="584"/>
      <c r="T95" s="145"/>
      <c r="U95" s="145"/>
      <c r="V95" s="145"/>
      <c r="W95" s="145"/>
      <c r="X95" s="145"/>
      <c r="Y95" s="145"/>
      <c r="Z95" s="584"/>
      <c r="AA95" s="145"/>
      <c r="AB95" s="145"/>
      <c r="AC95" s="145"/>
      <c r="AD95" s="145"/>
      <c r="AE95" s="145"/>
      <c r="AF95" s="145"/>
      <c r="AG95" s="584"/>
      <c r="AH95" s="141"/>
      <c r="AI95" s="342"/>
      <c r="AJ95"/>
      <c r="AK95"/>
      <c r="AL95"/>
    </row>
    <row r="96" spans="2:38" s="84" customFormat="1" ht="15" customHeight="1">
      <c r="B96" s="578" t="s">
        <v>270</v>
      </c>
      <c r="C96" s="579"/>
      <c r="D96" s="143"/>
      <c r="E96" s="616"/>
      <c r="F96" s="145"/>
      <c r="G96" s="145"/>
      <c r="H96" s="145"/>
      <c r="I96" s="145"/>
      <c r="J96" s="588"/>
      <c r="K96" s="589"/>
      <c r="L96" s="584"/>
      <c r="M96" s="145"/>
      <c r="N96" s="145"/>
      <c r="O96" s="145"/>
      <c r="P96" s="145"/>
      <c r="Q96" s="145"/>
      <c r="R96" s="145"/>
      <c r="S96" s="584"/>
      <c r="T96" s="145"/>
      <c r="U96" s="145"/>
      <c r="V96" s="145"/>
      <c r="W96" s="145"/>
      <c r="X96" s="145"/>
      <c r="Y96" s="145"/>
      <c r="Z96" s="584"/>
      <c r="AA96" s="145"/>
      <c r="AB96" s="145"/>
      <c r="AC96" s="145"/>
      <c r="AD96" s="145"/>
      <c r="AE96" s="145"/>
      <c r="AF96" s="145"/>
      <c r="AG96" s="584"/>
      <c r="AH96" s="141"/>
      <c r="AI96" s="342"/>
      <c r="AJ96"/>
      <c r="AK96"/>
      <c r="AL96"/>
    </row>
    <row r="97" spans="2:38" s="84" customFormat="1" ht="15" customHeight="1">
      <c r="B97" s="578" t="s">
        <v>271</v>
      </c>
      <c r="C97" s="579"/>
      <c r="D97" s="143"/>
      <c r="E97" s="616"/>
      <c r="F97" s="145"/>
      <c r="G97" s="145"/>
      <c r="H97" s="145"/>
      <c r="I97" s="145"/>
      <c r="J97" s="588"/>
      <c r="K97" s="589"/>
      <c r="L97" s="584"/>
      <c r="M97" s="145"/>
      <c r="N97" s="145"/>
      <c r="O97" s="145"/>
      <c r="P97" s="145"/>
      <c r="Q97" s="145"/>
      <c r="R97" s="145"/>
      <c r="S97" s="584"/>
      <c r="T97" s="145"/>
      <c r="U97" s="145"/>
      <c r="V97" s="145"/>
      <c r="W97" s="145"/>
      <c r="X97" s="145"/>
      <c r="Y97" s="145"/>
      <c r="Z97" s="584"/>
      <c r="AA97" s="145"/>
      <c r="AB97" s="145"/>
      <c r="AC97" s="145"/>
      <c r="AD97" s="145"/>
      <c r="AE97" s="145"/>
      <c r="AF97" s="145"/>
      <c r="AG97" s="584"/>
      <c r="AH97" s="141"/>
      <c r="AI97" s="342"/>
      <c r="AJ97"/>
      <c r="AK97"/>
      <c r="AL97"/>
    </row>
    <row r="98" spans="2:38" s="84" customFormat="1" ht="15" customHeight="1" thickBot="1">
      <c r="B98" s="611"/>
      <c r="C98" s="620"/>
      <c r="D98" s="158"/>
      <c r="E98" s="617"/>
      <c r="F98" s="160"/>
      <c r="G98" s="160"/>
      <c r="H98" s="160"/>
      <c r="I98" s="160"/>
      <c r="J98" s="590"/>
      <c r="K98" s="591"/>
      <c r="L98" s="585"/>
      <c r="M98" s="160"/>
      <c r="N98" s="160"/>
      <c r="O98" s="160"/>
      <c r="P98" s="160"/>
      <c r="Q98" s="160"/>
      <c r="R98" s="160"/>
      <c r="S98" s="585"/>
      <c r="T98" s="160"/>
      <c r="U98" s="160"/>
      <c r="V98" s="160"/>
      <c r="W98" s="160"/>
      <c r="X98" s="160"/>
      <c r="Y98" s="160"/>
      <c r="Z98" s="585"/>
      <c r="AA98" s="160"/>
      <c r="AB98" s="160"/>
      <c r="AC98" s="160"/>
      <c r="AD98" s="160"/>
      <c r="AE98" s="160"/>
      <c r="AF98" s="160"/>
      <c r="AG98" s="585"/>
      <c r="AH98" s="47"/>
      <c r="AI98" s="339"/>
      <c r="AJ98"/>
      <c r="AK98"/>
      <c r="AL98"/>
    </row>
    <row r="99" spans="2:38" ht="18">
      <c r="B99" s="32" t="s">
        <v>15</v>
      </c>
      <c r="C99" s="33"/>
      <c r="D99" s="34"/>
      <c r="E99" s="17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8"/>
      <c r="AG99" s="11"/>
      <c r="AH99" s="11"/>
      <c r="AI99" s="12"/>
    </row>
    <row r="100" spans="2:38" ht="15" customHeight="1">
      <c r="B100" s="35" t="s">
        <v>224</v>
      </c>
      <c r="C100" s="36"/>
      <c r="D100" s="37"/>
      <c r="E100" s="19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20"/>
      <c r="AG100" s="13"/>
      <c r="AH100" s="13"/>
      <c r="AI100" s="45"/>
    </row>
    <row r="101" spans="2:38" ht="15" customHeight="1">
      <c r="B101" s="35" t="s">
        <v>226</v>
      </c>
      <c r="C101" s="36"/>
      <c r="D101" s="37"/>
      <c r="E101" s="19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20"/>
      <c r="AG101" s="13"/>
      <c r="AH101" s="13"/>
      <c r="AI101" s="45"/>
    </row>
    <row r="102" spans="2:38" ht="15" customHeight="1">
      <c r="B102" s="35" t="s">
        <v>227</v>
      </c>
      <c r="C102" s="36"/>
      <c r="D102" s="37"/>
      <c r="E102" s="19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20"/>
      <c r="AG102" s="13"/>
      <c r="AH102" s="13"/>
      <c r="AI102" s="45"/>
    </row>
    <row r="103" spans="2:38" ht="15" customHeight="1">
      <c r="B103" s="29" t="s">
        <v>16</v>
      </c>
      <c r="C103" s="36"/>
      <c r="D103" s="37"/>
      <c r="E103" s="19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20"/>
      <c r="AG103" s="13"/>
      <c r="AH103" s="13"/>
      <c r="AI103" s="45"/>
    </row>
    <row r="104" spans="2:38" ht="15" customHeight="1">
      <c r="B104" s="35" t="s">
        <v>29</v>
      </c>
      <c r="C104" s="36"/>
      <c r="D104" s="37"/>
      <c r="E104" s="19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20"/>
      <c r="AG104" s="13"/>
      <c r="AH104" s="13"/>
      <c r="AI104" s="45"/>
    </row>
    <row r="105" spans="2:38" ht="15" customHeight="1">
      <c r="B105" s="35" t="s">
        <v>17</v>
      </c>
      <c r="C105" s="36"/>
      <c r="D105" s="37"/>
      <c r="E105" s="19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20"/>
      <c r="AG105" s="13"/>
      <c r="AH105" s="13"/>
      <c r="AI105" s="45"/>
    </row>
    <row r="106" spans="2:38" ht="15" customHeight="1">
      <c r="B106" s="35" t="s">
        <v>18</v>
      </c>
      <c r="C106" s="36"/>
      <c r="D106" s="37"/>
      <c r="E106" s="19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20"/>
      <c r="AG106" s="13"/>
      <c r="AH106" s="13"/>
      <c r="AI106" s="45"/>
    </row>
    <row r="107" spans="2:38" ht="15" customHeight="1">
      <c r="B107" s="35" t="s">
        <v>30</v>
      </c>
      <c r="C107" s="36"/>
      <c r="D107" s="37"/>
      <c r="E107" s="19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20"/>
      <c r="AG107" s="13"/>
      <c r="AH107" s="13"/>
      <c r="AI107" s="45"/>
    </row>
    <row r="108" spans="2:38" ht="15" customHeight="1">
      <c r="B108" s="35" t="s">
        <v>19</v>
      </c>
      <c r="C108" s="36"/>
      <c r="D108" s="37"/>
      <c r="E108" s="19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20"/>
      <c r="AG108" s="13"/>
      <c r="AH108" s="13"/>
      <c r="AI108" s="45"/>
    </row>
    <row r="109" spans="2:38" ht="15" customHeight="1" thickBot="1">
      <c r="B109" s="38" t="s">
        <v>20</v>
      </c>
      <c r="C109" s="39"/>
      <c r="D109" s="40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22"/>
      <c r="AG109" s="15"/>
      <c r="AH109" s="15"/>
      <c r="AI109" s="31"/>
    </row>
    <row r="147" spans="2:38" ht="15.75" thickBot="1"/>
    <row r="148" spans="2:38" ht="18">
      <c r="B148" s="630"/>
      <c r="C148" s="631"/>
      <c r="D148" s="632"/>
      <c r="E148" s="17" t="s">
        <v>9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8"/>
      <c r="AG148" s="11"/>
      <c r="AH148" s="11"/>
      <c r="AI148" s="12"/>
    </row>
    <row r="149" spans="2:38" ht="15" customHeight="1">
      <c r="B149" s="633"/>
      <c r="C149" s="634"/>
      <c r="D149" s="635"/>
      <c r="E149" s="19" t="s">
        <v>231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20"/>
      <c r="AG149" s="13"/>
      <c r="AH149" s="13"/>
      <c r="AI149" s="45"/>
    </row>
    <row r="150" spans="2:38" ht="15" customHeight="1">
      <c r="B150" s="633"/>
      <c r="C150" s="634"/>
      <c r="D150" s="635"/>
      <c r="E150" s="19" t="s">
        <v>230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20"/>
      <c r="AG150" s="13"/>
      <c r="AH150" s="13"/>
      <c r="AI150" s="45"/>
    </row>
    <row r="151" spans="2:38" ht="15" customHeight="1">
      <c r="B151" s="633"/>
      <c r="C151" s="634"/>
      <c r="D151" s="635"/>
      <c r="E151" s="152" t="s">
        <v>229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20"/>
      <c r="AG151" s="13"/>
      <c r="AH151" s="13"/>
      <c r="AI151" s="45"/>
    </row>
    <row r="152" spans="2:38" ht="15" customHeight="1" thickBot="1">
      <c r="B152" s="636"/>
      <c r="C152" s="637"/>
      <c r="D152" s="638"/>
      <c r="E152" s="21" t="s">
        <v>10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22"/>
      <c r="AG152" s="15"/>
      <c r="AH152" s="15"/>
      <c r="AI152" s="31"/>
    </row>
    <row r="153" spans="2:38" ht="15" customHeight="1">
      <c r="B153" s="597" t="s">
        <v>11</v>
      </c>
      <c r="C153" s="598"/>
      <c r="D153" s="598"/>
      <c r="E153" s="598"/>
      <c r="F153" s="598"/>
      <c r="G153" s="598"/>
      <c r="H153" s="598"/>
      <c r="I153" s="598"/>
      <c r="J153" s="598"/>
      <c r="K153" s="598"/>
      <c r="L153" s="598"/>
      <c r="M153" s="598"/>
      <c r="N153" s="598"/>
      <c r="O153" s="598"/>
      <c r="P153" s="598"/>
      <c r="Q153" s="598"/>
      <c r="R153" s="598"/>
      <c r="S153" s="598"/>
      <c r="T153" s="598"/>
      <c r="U153" s="598"/>
      <c r="V153" s="598"/>
      <c r="W153" s="598"/>
      <c r="X153" s="598"/>
      <c r="Y153" s="598"/>
      <c r="Z153" s="598"/>
      <c r="AA153" s="598"/>
      <c r="AB153" s="598"/>
      <c r="AC153" s="598"/>
      <c r="AD153" s="598"/>
      <c r="AE153" s="598"/>
      <c r="AF153" s="598"/>
      <c r="AG153" s="598"/>
      <c r="AH153" s="598"/>
      <c r="AI153" s="599"/>
    </row>
    <row r="154" spans="2:38" ht="15" customHeight="1">
      <c r="B154" s="600"/>
      <c r="C154" s="601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1"/>
      <c r="X154" s="601"/>
      <c r="Y154" s="601"/>
      <c r="Z154" s="601"/>
      <c r="AA154" s="601"/>
      <c r="AB154" s="601"/>
      <c r="AC154" s="601"/>
      <c r="AD154" s="601"/>
      <c r="AE154" s="601"/>
      <c r="AF154" s="601"/>
      <c r="AG154" s="601"/>
      <c r="AH154" s="601"/>
      <c r="AI154" s="602"/>
    </row>
    <row r="155" spans="2:38" ht="15" customHeight="1">
      <c r="B155" s="603" t="s">
        <v>250</v>
      </c>
      <c r="C155" s="604"/>
      <c r="D155" s="604"/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  <c r="AD155" s="604"/>
      <c r="AE155" s="604"/>
      <c r="AF155" s="604"/>
      <c r="AG155" s="604"/>
      <c r="AH155" s="604"/>
      <c r="AI155" s="605"/>
    </row>
    <row r="156" spans="2:38" ht="15.75" customHeight="1" thickBot="1">
      <c r="B156" s="606"/>
      <c r="C156" s="607"/>
      <c r="D156" s="607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7"/>
      <c r="Z156" s="607"/>
      <c r="AA156" s="607"/>
      <c r="AB156" s="607"/>
      <c r="AC156" s="607"/>
      <c r="AD156" s="607"/>
      <c r="AE156" s="607"/>
      <c r="AF156" s="607"/>
      <c r="AG156" s="607"/>
      <c r="AH156" s="607"/>
      <c r="AI156" s="608"/>
    </row>
    <row r="157" spans="2:38">
      <c r="B157" s="609" t="s">
        <v>12</v>
      </c>
      <c r="C157" s="610"/>
      <c r="D157" s="613" t="s">
        <v>13</v>
      </c>
      <c r="E157" s="239" t="s">
        <v>2</v>
      </c>
      <c r="F157" s="46" t="s">
        <v>3</v>
      </c>
      <c r="G157" s="137" t="s">
        <v>4</v>
      </c>
      <c r="H157" s="46" t="s">
        <v>5</v>
      </c>
      <c r="I157" s="46" t="s">
        <v>6</v>
      </c>
      <c r="J157" s="46" t="s">
        <v>7</v>
      </c>
      <c r="K157" s="46" t="s">
        <v>2</v>
      </c>
      <c r="L157" s="46" t="s">
        <v>2</v>
      </c>
      <c r="M157" s="46" t="s">
        <v>3</v>
      </c>
      <c r="N157" s="137" t="s">
        <v>4</v>
      </c>
      <c r="O157" s="46" t="s">
        <v>5</v>
      </c>
      <c r="P157" s="46" t="s">
        <v>6</v>
      </c>
      <c r="Q157" s="46" t="s">
        <v>7</v>
      </c>
      <c r="R157" s="46" t="s">
        <v>2</v>
      </c>
      <c r="S157" s="46" t="s">
        <v>2</v>
      </c>
      <c r="T157" s="46" t="s">
        <v>3</v>
      </c>
      <c r="U157" s="137" t="s">
        <v>4</v>
      </c>
      <c r="V157" s="46" t="s">
        <v>5</v>
      </c>
      <c r="W157" s="46" t="s">
        <v>6</v>
      </c>
      <c r="X157" s="46" t="s">
        <v>7</v>
      </c>
      <c r="Y157" s="46" t="s">
        <v>2</v>
      </c>
      <c r="Z157" s="46" t="s">
        <v>2</v>
      </c>
      <c r="AA157" s="46" t="s">
        <v>3</v>
      </c>
      <c r="AB157" s="137" t="s">
        <v>4</v>
      </c>
      <c r="AC157" s="46" t="s">
        <v>5</v>
      </c>
      <c r="AD157" s="46" t="s">
        <v>6</v>
      </c>
      <c r="AE157" s="46" t="s">
        <v>7</v>
      </c>
      <c r="AF157" s="46" t="s">
        <v>2</v>
      </c>
      <c r="AG157" s="46" t="s">
        <v>2</v>
      </c>
      <c r="AH157" s="334"/>
      <c r="AI157" s="240" t="s">
        <v>3</v>
      </c>
    </row>
    <row r="158" spans="2:38" ht="15.75" thickBot="1">
      <c r="B158" s="611"/>
      <c r="C158" s="612"/>
      <c r="D158" s="614"/>
      <c r="E158" s="135">
        <v>1</v>
      </c>
      <c r="F158" s="47">
        <v>2</v>
      </c>
      <c r="G158" s="138">
        <v>3</v>
      </c>
      <c r="H158" s="47">
        <v>4</v>
      </c>
      <c r="I158" s="47">
        <v>5</v>
      </c>
      <c r="J158" s="47">
        <v>6</v>
      </c>
      <c r="K158" s="47">
        <v>7</v>
      </c>
      <c r="L158" s="47">
        <v>8</v>
      </c>
      <c r="M158" s="47">
        <v>9</v>
      </c>
      <c r="N158" s="138">
        <v>10</v>
      </c>
      <c r="O158" s="47">
        <v>11</v>
      </c>
      <c r="P158" s="47">
        <v>12</v>
      </c>
      <c r="Q158" s="47">
        <v>13</v>
      </c>
      <c r="R158" s="47">
        <v>14</v>
      </c>
      <c r="S158" s="47">
        <v>15</v>
      </c>
      <c r="T158" s="47">
        <v>16</v>
      </c>
      <c r="U158" s="138">
        <v>17</v>
      </c>
      <c r="V158" s="47">
        <v>18</v>
      </c>
      <c r="W158" s="47">
        <v>19</v>
      </c>
      <c r="X158" s="47">
        <v>20</v>
      </c>
      <c r="Y158" s="47">
        <v>21</v>
      </c>
      <c r="Z158" s="47">
        <v>22</v>
      </c>
      <c r="AA158" s="47">
        <v>23</v>
      </c>
      <c r="AB158" s="138">
        <v>24</v>
      </c>
      <c r="AC158" s="47">
        <v>25</v>
      </c>
      <c r="AD158" s="47">
        <v>26</v>
      </c>
      <c r="AE158" s="47">
        <v>27</v>
      </c>
      <c r="AF158" s="47">
        <v>28</v>
      </c>
      <c r="AG158" s="47">
        <v>29</v>
      </c>
      <c r="AH158" s="48"/>
      <c r="AI158" s="238">
        <v>30</v>
      </c>
    </row>
    <row r="159" spans="2:38">
      <c r="B159" s="609" t="s">
        <v>195</v>
      </c>
      <c r="C159" s="610"/>
      <c r="D159" s="242"/>
      <c r="E159" s="239" t="s">
        <v>196</v>
      </c>
      <c r="F159" s="136" t="s">
        <v>196</v>
      </c>
      <c r="G159" s="139"/>
      <c r="H159" s="154" t="s">
        <v>200</v>
      </c>
      <c r="I159" s="136" t="s">
        <v>196</v>
      </c>
      <c r="J159" s="136" t="s">
        <v>196</v>
      </c>
      <c r="K159" s="136" t="s">
        <v>196</v>
      </c>
      <c r="L159" s="136" t="s">
        <v>196</v>
      </c>
      <c r="M159" s="136" t="s">
        <v>196</v>
      </c>
      <c r="N159" s="139"/>
      <c r="O159" s="136" t="s">
        <v>196</v>
      </c>
      <c r="P159" s="136" t="s">
        <v>196</v>
      </c>
      <c r="Q159" s="136" t="s">
        <v>196</v>
      </c>
      <c r="R159" s="136" t="s">
        <v>196</v>
      </c>
      <c r="S159" s="136" t="s">
        <v>196</v>
      </c>
      <c r="T159" s="136" t="s">
        <v>196</v>
      </c>
      <c r="U159" s="139"/>
      <c r="V159" s="136" t="s">
        <v>196</v>
      </c>
      <c r="W159" s="136" t="s">
        <v>196</v>
      </c>
      <c r="X159" s="136" t="s">
        <v>196</v>
      </c>
      <c r="Y159" s="136" t="s">
        <v>196</v>
      </c>
      <c r="Z159" s="136" t="s">
        <v>196</v>
      </c>
      <c r="AA159" s="136" t="s">
        <v>196</v>
      </c>
      <c r="AB159" s="139"/>
      <c r="AC159" s="136" t="s">
        <v>196</v>
      </c>
      <c r="AD159" s="136" t="s">
        <v>196</v>
      </c>
      <c r="AE159" s="136" t="s">
        <v>196</v>
      </c>
      <c r="AF159" s="136" t="s">
        <v>196</v>
      </c>
      <c r="AG159" s="136" t="s">
        <v>196</v>
      </c>
      <c r="AH159" s="335"/>
      <c r="AI159" s="153" t="s">
        <v>196</v>
      </c>
    </row>
    <row r="160" spans="2:38" s="84" customFormat="1" ht="15" customHeight="1">
      <c r="B160" s="623" t="s">
        <v>198</v>
      </c>
      <c r="C160" s="622"/>
      <c r="D160" s="143"/>
      <c r="E160" s="241" t="s">
        <v>196</v>
      </c>
      <c r="F160" s="145" t="s">
        <v>196</v>
      </c>
      <c r="G160" s="146"/>
      <c r="H160" s="145" t="s">
        <v>196</v>
      </c>
      <c r="I160" s="145" t="s">
        <v>196</v>
      </c>
      <c r="J160" s="145" t="s">
        <v>196</v>
      </c>
      <c r="K160" s="145" t="s">
        <v>196</v>
      </c>
      <c r="L160" s="145" t="s">
        <v>196</v>
      </c>
      <c r="M160" s="145" t="s">
        <v>196</v>
      </c>
      <c r="N160" s="146"/>
      <c r="O160" s="145" t="s">
        <v>196</v>
      </c>
      <c r="P160" s="145" t="s">
        <v>196</v>
      </c>
      <c r="Q160" s="145" t="s">
        <v>196</v>
      </c>
      <c r="R160" s="145" t="s">
        <v>196</v>
      </c>
      <c r="S160" s="145" t="s">
        <v>196</v>
      </c>
      <c r="T160" s="145" t="s">
        <v>196</v>
      </c>
      <c r="U160" s="146"/>
      <c r="V160" s="145" t="s">
        <v>196</v>
      </c>
      <c r="W160" s="145" t="s">
        <v>196</v>
      </c>
      <c r="X160" s="145" t="s">
        <v>196</v>
      </c>
      <c r="Y160" s="145" t="s">
        <v>196</v>
      </c>
      <c r="Z160" s="145" t="s">
        <v>196</v>
      </c>
      <c r="AA160" s="145" t="s">
        <v>196</v>
      </c>
      <c r="AB160" s="146"/>
      <c r="AC160" s="145" t="s">
        <v>196</v>
      </c>
      <c r="AD160" s="145" t="s">
        <v>196</v>
      </c>
      <c r="AE160" s="145" t="s">
        <v>196</v>
      </c>
      <c r="AF160" s="145" t="s">
        <v>196</v>
      </c>
      <c r="AG160" s="145" t="s">
        <v>196</v>
      </c>
      <c r="AH160" s="147"/>
      <c r="AI160" s="237" t="s">
        <v>196</v>
      </c>
      <c r="AJ160"/>
      <c r="AK160"/>
      <c r="AL160"/>
    </row>
    <row r="161" spans="2:38" s="84" customFormat="1" ht="15" customHeight="1">
      <c r="B161" s="621" t="s">
        <v>199</v>
      </c>
      <c r="C161" s="622"/>
      <c r="D161" s="143"/>
      <c r="E161" s="241" t="s">
        <v>196</v>
      </c>
      <c r="F161" s="145" t="s">
        <v>196</v>
      </c>
      <c r="G161" s="146"/>
      <c r="H161" s="145" t="s">
        <v>196</v>
      </c>
      <c r="I161" s="145" t="s">
        <v>196</v>
      </c>
      <c r="J161" s="145" t="s">
        <v>196</v>
      </c>
      <c r="K161" s="145" t="s">
        <v>196</v>
      </c>
      <c r="L161" s="145" t="s">
        <v>196</v>
      </c>
      <c r="M161" s="145" t="s">
        <v>196</v>
      </c>
      <c r="N161" s="146"/>
      <c r="O161" s="145" t="s">
        <v>196</v>
      </c>
      <c r="P161" s="145" t="s">
        <v>196</v>
      </c>
      <c r="Q161" s="145" t="s">
        <v>196</v>
      </c>
      <c r="R161" s="145" t="s">
        <v>196</v>
      </c>
      <c r="S161" s="145" t="s">
        <v>196</v>
      </c>
      <c r="T161" s="145" t="s">
        <v>196</v>
      </c>
      <c r="U161" s="146"/>
      <c r="V161" s="145" t="s">
        <v>196</v>
      </c>
      <c r="W161" s="145" t="s">
        <v>196</v>
      </c>
      <c r="X161" s="145" t="s">
        <v>196</v>
      </c>
      <c r="Y161" s="145" t="s">
        <v>196</v>
      </c>
      <c r="Z161" s="145" t="s">
        <v>196</v>
      </c>
      <c r="AA161" s="145" t="s">
        <v>196</v>
      </c>
      <c r="AB161" s="146"/>
      <c r="AC161" s="145" t="s">
        <v>196</v>
      </c>
      <c r="AD161" s="145" t="s">
        <v>196</v>
      </c>
      <c r="AE161" s="145" t="s">
        <v>196</v>
      </c>
      <c r="AF161" s="145" t="s">
        <v>196</v>
      </c>
      <c r="AG161" s="145" t="s">
        <v>196</v>
      </c>
      <c r="AH161" s="147"/>
      <c r="AI161" s="237" t="s">
        <v>196</v>
      </c>
      <c r="AJ161"/>
      <c r="AK161"/>
      <c r="AL161"/>
    </row>
    <row r="162" spans="2:38" s="84" customFormat="1" ht="15" customHeight="1">
      <c r="B162" s="621" t="s">
        <v>102</v>
      </c>
      <c r="C162" s="622"/>
      <c r="D162" s="143"/>
      <c r="E162" s="241" t="s">
        <v>196</v>
      </c>
      <c r="F162" s="145" t="s">
        <v>196</v>
      </c>
      <c r="G162" s="146"/>
      <c r="H162" s="145" t="s">
        <v>196</v>
      </c>
      <c r="I162" s="145" t="s">
        <v>196</v>
      </c>
      <c r="J162" s="145" t="s">
        <v>196</v>
      </c>
      <c r="K162" s="145" t="s">
        <v>196</v>
      </c>
      <c r="L162" s="145" t="s">
        <v>196</v>
      </c>
      <c r="M162" s="145" t="s">
        <v>196</v>
      </c>
      <c r="N162" s="146"/>
      <c r="O162" s="145" t="s">
        <v>196</v>
      </c>
      <c r="P162" s="145" t="s">
        <v>196</v>
      </c>
      <c r="Q162" s="145" t="s">
        <v>196</v>
      </c>
      <c r="R162" s="145" t="s">
        <v>196</v>
      </c>
      <c r="S162" s="145" t="s">
        <v>196</v>
      </c>
      <c r="T162" s="145" t="s">
        <v>196</v>
      </c>
      <c r="U162" s="146"/>
      <c r="V162" s="145" t="s">
        <v>196</v>
      </c>
      <c r="W162" s="145" t="s">
        <v>196</v>
      </c>
      <c r="X162" s="145" t="s">
        <v>196</v>
      </c>
      <c r="Y162" s="145" t="s">
        <v>196</v>
      </c>
      <c r="Z162" s="145" t="s">
        <v>196</v>
      </c>
      <c r="AA162" s="145" t="s">
        <v>196</v>
      </c>
      <c r="AB162" s="146"/>
      <c r="AC162" s="145" t="s">
        <v>196</v>
      </c>
      <c r="AD162" s="145" t="s">
        <v>196</v>
      </c>
      <c r="AE162" s="145" t="s">
        <v>196</v>
      </c>
      <c r="AF162" s="145" t="s">
        <v>196</v>
      </c>
      <c r="AG162" s="145" t="s">
        <v>196</v>
      </c>
      <c r="AH162" s="147"/>
      <c r="AI162" s="237" t="s">
        <v>196</v>
      </c>
      <c r="AJ162"/>
      <c r="AK162"/>
      <c r="AL162"/>
    </row>
    <row r="163" spans="2:38" s="84" customFormat="1" ht="15" customHeight="1">
      <c r="B163" s="621" t="s">
        <v>203</v>
      </c>
      <c r="C163" s="622"/>
      <c r="D163" s="143"/>
      <c r="E163" s="241" t="s">
        <v>196</v>
      </c>
      <c r="F163" s="145" t="s">
        <v>196</v>
      </c>
      <c r="G163" s="146"/>
      <c r="H163" s="145" t="s">
        <v>196</v>
      </c>
      <c r="I163" s="145" t="s">
        <v>196</v>
      </c>
      <c r="J163" s="145" t="s">
        <v>196</v>
      </c>
      <c r="K163" s="145" t="s">
        <v>196</v>
      </c>
      <c r="L163" s="145" t="s">
        <v>196</v>
      </c>
      <c r="M163" s="145" t="s">
        <v>196</v>
      </c>
      <c r="N163" s="146"/>
      <c r="O163" s="145" t="s">
        <v>196</v>
      </c>
      <c r="P163" s="145" t="s">
        <v>196</v>
      </c>
      <c r="Q163" s="145" t="s">
        <v>196</v>
      </c>
      <c r="R163" s="145" t="s">
        <v>196</v>
      </c>
      <c r="S163" s="145" t="s">
        <v>196</v>
      </c>
      <c r="T163" s="145" t="s">
        <v>196</v>
      </c>
      <c r="U163" s="146"/>
      <c r="V163" s="145" t="s">
        <v>196</v>
      </c>
      <c r="W163" s="145" t="s">
        <v>196</v>
      </c>
      <c r="X163" s="145" t="s">
        <v>196</v>
      </c>
      <c r="Y163" s="145" t="s">
        <v>196</v>
      </c>
      <c r="Z163" s="145" t="s">
        <v>196</v>
      </c>
      <c r="AA163" s="141" t="s">
        <v>196</v>
      </c>
      <c r="AB163" s="146"/>
      <c r="AC163" s="145" t="s">
        <v>196</v>
      </c>
      <c r="AD163" s="145" t="s">
        <v>196</v>
      </c>
      <c r="AE163" s="145" t="s">
        <v>196</v>
      </c>
      <c r="AF163" s="145" t="s">
        <v>196</v>
      </c>
      <c r="AG163" s="145"/>
      <c r="AH163" s="147"/>
      <c r="AI163" s="237"/>
      <c r="AJ163"/>
      <c r="AK163"/>
      <c r="AL163"/>
    </row>
    <row r="164" spans="2:38" s="84" customFormat="1" ht="15" customHeight="1">
      <c r="B164" s="621" t="s">
        <v>205</v>
      </c>
      <c r="C164" s="622"/>
      <c r="D164" s="143"/>
      <c r="E164" s="236" t="s">
        <v>196</v>
      </c>
      <c r="F164" s="145" t="s">
        <v>196</v>
      </c>
      <c r="G164" s="146"/>
      <c r="H164" s="145" t="s">
        <v>196</v>
      </c>
      <c r="I164" s="145" t="s">
        <v>196</v>
      </c>
      <c r="J164" s="145" t="s">
        <v>196</v>
      </c>
      <c r="K164" s="145" t="s">
        <v>196</v>
      </c>
      <c r="L164" s="145" t="s">
        <v>196</v>
      </c>
      <c r="M164" s="145" t="s">
        <v>196</v>
      </c>
      <c r="N164" s="146"/>
      <c r="O164" s="145" t="s">
        <v>196</v>
      </c>
      <c r="P164" s="145" t="s">
        <v>196</v>
      </c>
      <c r="Q164" s="145" t="s">
        <v>196</v>
      </c>
      <c r="R164" s="145" t="s">
        <v>196</v>
      </c>
      <c r="S164" s="145" t="s">
        <v>196</v>
      </c>
      <c r="T164" s="145" t="s">
        <v>196</v>
      </c>
      <c r="U164" s="146"/>
      <c r="V164" s="156" t="s">
        <v>200</v>
      </c>
      <c r="W164" s="145" t="s">
        <v>196</v>
      </c>
      <c r="X164" s="145" t="s">
        <v>196</v>
      </c>
      <c r="Y164" s="145" t="s">
        <v>196</v>
      </c>
      <c r="Z164" s="145" t="s">
        <v>196</v>
      </c>
      <c r="AA164" s="145" t="s">
        <v>196</v>
      </c>
      <c r="AB164" s="146"/>
      <c r="AC164" s="145" t="s">
        <v>196</v>
      </c>
      <c r="AD164" s="145" t="s">
        <v>196</v>
      </c>
      <c r="AE164" s="145" t="s">
        <v>196</v>
      </c>
      <c r="AF164" s="145" t="s">
        <v>196</v>
      </c>
      <c r="AG164" s="145" t="s">
        <v>196</v>
      </c>
      <c r="AH164" s="147"/>
      <c r="AI164" s="237" t="s">
        <v>196</v>
      </c>
      <c r="AJ164"/>
      <c r="AK164"/>
      <c r="AL164"/>
    </row>
    <row r="165" spans="2:38" s="84" customFormat="1" ht="15" customHeight="1">
      <c r="B165" s="621" t="s">
        <v>210</v>
      </c>
      <c r="C165" s="622"/>
      <c r="D165" s="143"/>
      <c r="E165" s="236" t="s">
        <v>251</v>
      </c>
      <c r="F165" s="141" t="s">
        <v>251</v>
      </c>
      <c r="G165" s="146"/>
      <c r="H165" s="141" t="s">
        <v>251</v>
      </c>
      <c r="I165" s="141" t="s">
        <v>251</v>
      </c>
      <c r="J165" s="141" t="s">
        <v>251</v>
      </c>
      <c r="K165" s="141" t="s">
        <v>196</v>
      </c>
      <c r="L165" s="141" t="s">
        <v>196</v>
      </c>
      <c r="M165" s="141" t="s">
        <v>196</v>
      </c>
      <c r="N165" s="146"/>
      <c r="O165" s="141" t="s">
        <v>196</v>
      </c>
      <c r="P165" s="141" t="s">
        <v>196</v>
      </c>
      <c r="Q165" s="141" t="s">
        <v>196</v>
      </c>
      <c r="R165" s="145" t="s">
        <v>196</v>
      </c>
      <c r="S165" s="145" t="s">
        <v>196</v>
      </c>
      <c r="T165" s="145" t="s">
        <v>196</v>
      </c>
      <c r="U165" s="146"/>
      <c r="V165" s="641" t="s">
        <v>281</v>
      </c>
      <c r="W165" s="642"/>
      <c r="X165" s="642"/>
      <c r="Y165" s="642"/>
      <c r="Z165" s="642"/>
      <c r="AA165" s="642"/>
      <c r="AB165" s="642"/>
      <c r="AC165" s="642"/>
      <c r="AD165" s="642"/>
      <c r="AE165" s="642"/>
      <c r="AF165" s="642"/>
      <c r="AG165" s="642"/>
      <c r="AH165" s="642"/>
      <c r="AI165" s="643"/>
      <c r="AJ165"/>
      <c r="AK165"/>
      <c r="AL165"/>
    </row>
    <row r="166" spans="2:38" s="84" customFormat="1" ht="15" customHeight="1">
      <c r="B166" s="621" t="s">
        <v>217</v>
      </c>
      <c r="C166" s="622"/>
      <c r="D166" s="143"/>
      <c r="E166" s="241" t="s">
        <v>196</v>
      </c>
      <c r="F166" s="145" t="s">
        <v>196</v>
      </c>
      <c r="G166" s="146"/>
      <c r="H166" s="145" t="s">
        <v>196</v>
      </c>
      <c r="I166" s="145" t="s">
        <v>196</v>
      </c>
      <c r="J166" s="145" t="s">
        <v>196</v>
      </c>
      <c r="K166" s="145" t="s">
        <v>196</v>
      </c>
      <c r="L166" s="145" t="s">
        <v>196</v>
      </c>
      <c r="M166" s="145" t="s">
        <v>196</v>
      </c>
      <c r="N166" s="146"/>
      <c r="O166" s="145" t="s">
        <v>196</v>
      </c>
      <c r="P166" s="145" t="s">
        <v>196</v>
      </c>
      <c r="Q166" s="145" t="s">
        <v>196</v>
      </c>
      <c r="R166" s="145" t="s">
        <v>196</v>
      </c>
      <c r="S166" s="145" t="s">
        <v>196</v>
      </c>
      <c r="T166" s="145" t="s">
        <v>196</v>
      </c>
      <c r="U166" s="146"/>
      <c r="V166" s="145" t="s">
        <v>196</v>
      </c>
      <c r="W166" s="145" t="s">
        <v>196</v>
      </c>
      <c r="X166" s="145" t="s">
        <v>196</v>
      </c>
      <c r="Y166" s="145" t="s">
        <v>196</v>
      </c>
      <c r="Z166" s="145" t="s">
        <v>196</v>
      </c>
      <c r="AA166" s="145" t="s">
        <v>196</v>
      </c>
      <c r="AB166" s="146"/>
      <c r="AC166" s="145" t="s">
        <v>196</v>
      </c>
      <c r="AD166" s="145" t="s">
        <v>196</v>
      </c>
      <c r="AE166" s="145" t="s">
        <v>196</v>
      </c>
      <c r="AF166" s="145" t="s">
        <v>196</v>
      </c>
      <c r="AG166" s="145" t="s">
        <v>196</v>
      </c>
      <c r="AH166" s="147"/>
      <c r="AI166" s="237"/>
      <c r="AJ166"/>
      <c r="AK166"/>
      <c r="AL166"/>
    </row>
    <row r="167" spans="2:38" s="84" customFormat="1" ht="15" customHeight="1">
      <c r="B167" s="621" t="s">
        <v>212</v>
      </c>
      <c r="C167" s="622"/>
      <c r="D167" s="143"/>
      <c r="E167" s="241" t="s">
        <v>196</v>
      </c>
      <c r="F167" s="145" t="s">
        <v>196</v>
      </c>
      <c r="G167" s="146"/>
      <c r="H167" s="145" t="s">
        <v>196</v>
      </c>
      <c r="I167" s="145" t="s">
        <v>196</v>
      </c>
      <c r="J167" s="145" t="s">
        <v>196</v>
      </c>
      <c r="K167" s="145" t="s">
        <v>196</v>
      </c>
      <c r="L167" s="145" t="s">
        <v>196</v>
      </c>
      <c r="M167" s="145" t="s">
        <v>196</v>
      </c>
      <c r="N167" s="146"/>
      <c r="O167" s="145" t="s">
        <v>196</v>
      </c>
      <c r="P167" s="145" t="s">
        <v>196</v>
      </c>
      <c r="Q167" s="145" t="s">
        <v>196</v>
      </c>
      <c r="R167" s="145" t="s">
        <v>196</v>
      </c>
      <c r="S167" s="145" t="s">
        <v>196</v>
      </c>
      <c r="T167" s="145" t="s">
        <v>196</v>
      </c>
      <c r="U167" s="146"/>
      <c r="V167" s="145" t="s">
        <v>196</v>
      </c>
      <c r="W167" s="145" t="s">
        <v>196</v>
      </c>
      <c r="X167" s="145" t="s">
        <v>196</v>
      </c>
      <c r="Y167" s="145" t="s">
        <v>196</v>
      </c>
      <c r="Z167" s="145" t="s">
        <v>196</v>
      </c>
      <c r="AA167" s="145" t="s">
        <v>196</v>
      </c>
      <c r="AB167" s="146"/>
      <c r="AC167" s="145" t="s">
        <v>196</v>
      </c>
      <c r="AD167" s="145" t="s">
        <v>196</v>
      </c>
      <c r="AE167" s="145" t="s">
        <v>196</v>
      </c>
      <c r="AF167" s="145" t="s">
        <v>196</v>
      </c>
      <c r="AG167" s="145" t="s">
        <v>196</v>
      </c>
      <c r="AH167" s="147"/>
      <c r="AI167" s="237" t="s">
        <v>196</v>
      </c>
      <c r="AJ167"/>
      <c r="AK167"/>
      <c r="AL167"/>
    </row>
    <row r="168" spans="2:38" s="84" customFormat="1" ht="15" customHeight="1">
      <c r="B168" s="621" t="s">
        <v>215</v>
      </c>
      <c r="C168" s="622"/>
      <c r="D168" s="143"/>
      <c r="E168" s="241" t="s">
        <v>196</v>
      </c>
      <c r="F168" s="145" t="s">
        <v>196</v>
      </c>
      <c r="G168" s="146"/>
      <c r="H168" s="145" t="s">
        <v>196</v>
      </c>
      <c r="I168" s="145" t="s">
        <v>196</v>
      </c>
      <c r="J168" s="145" t="s">
        <v>196</v>
      </c>
      <c r="K168" s="145" t="s">
        <v>196</v>
      </c>
      <c r="L168" s="145" t="s">
        <v>196</v>
      </c>
      <c r="M168" s="145" t="s">
        <v>196</v>
      </c>
      <c r="N168" s="146"/>
      <c r="O168" s="145" t="s">
        <v>196</v>
      </c>
      <c r="P168" s="145" t="s">
        <v>196</v>
      </c>
      <c r="Q168" s="145" t="s">
        <v>196</v>
      </c>
      <c r="R168" s="145" t="s">
        <v>196</v>
      </c>
      <c r="S168" s="145" t="s">
        <v>196</v>
      </c>
      <c r="T168" s="145" t="s">
        <v>196</v>
      </c>
      <c r="U168" s="146"/>
      <c r="V168" s="145" t="s">
        <v>196</v>
      </c>
      <c r="W168" s="145" t="s">
        <v>196</v>
      </c>
      <c r="X168" s="145" t="s">
        <v>196</v>
      </c>
      <c r="Y168" s="145" t="s">
        <v>196</v>
      </c>
      <c r="Z168" s="145" t="s">
        <v>196</v>
      </c>
      <c r="AA168" s="145" t="s">
        <v>196</v>
      </c>
      <c r="AB168" s="146"/>
      <c r="AC168" s="145" t="s">
        <v>196</v>
      </c>
      <c r="AD168" s="145" t="s">
        <v>196</v>
      </c>
      <c r="AE168" s="145" t="s">
        <v>196</v>
      </c>
      <c r="AF168" s="145" t="s">
        <v>196</v>
      </c>
      <c r="AG168" s="145" t="s">
        <v>196</v>
      </c>
      <c r="AH168" s="147"/>
      <c r="AI168" s="237" t="s">
        <v>196</v>
      </c>
      <c r="AJ168"/>
      <c r="AK168"/>
      <c r="AL168"/>
    </row>
    <row r="169" spans="2:38" s="84" customFormat="1" ht="15" customHeight="1">
      <c r="B169" s="621" t="s">
        <v>310</v>
      </c>
      <c r="C169" s="622"/>
      <c r="D169" s="143"/>
      <c r="E169" s="644"/>
      <c r="F169" s="645"/>
      <c r="G169" s="645"/>
      <c r="H169" s="645"/>
      <c r="I169" s="645"/>
      <c r="J169" s="645"/>
      <c r="K169" s="645"/>
      <c r="L169" s="645"/>
      <c r="M169" s="645"/>
      <c r="N169" s="645"/>
      <c r="O169" s="645"/>
      <c r="P169" s="645"/>
      <c r="Q169" s="645"/>
      <c r="R169" s="645"/>
      <c r="S169" s="645"/>
      <c r="T169" s="645"/>
      <c r="U169" s="645"/>
      <c r="V169" s="645"/>
      <c r="W169" s="645"/>
      <c r="X169" s="646"/>
      <c r="Y169" s="141" t="s">
        <v>196</v>
      </c>
      <c r="Z169" s="141" t="s">
        <v>196</v>
      </c>
      <c r="AA169" s="141" t="s">
        <v>196</v>
      </c>
      <c r="AB169" s="146"/>
      <c r="AC169" s="141" t="s">
        <v>196</v>
      </c>
      <c r="AD169" s="141" t="s">
        <v>196</v>
      </c>
      <c r="AE169" s="141" t="s">
        <v>196</v>
      </c>
      <c r="AF169" s="141" t="s">
        <v>196</v>
      </c>
      <c r="AG169" s="141" t="s">
        <v>196</v>
      </c>
      <c r="AH169" s="330"/>
      <c r="AI169" s="132" t="s">
        <v>200</v>
      </c>
      <c r="AJ169"/>
      <c r="AK169"/>
      <c r="AL169"/>
    </row>
    <row r="170" spans="2:38" s="84" customFormat="1" ht="15" customHeight="1">
      <c r="B170" s="621"/>
      <c r="C170" s="622"/>
      <c r="D170" s="143"/>
      <c r="E170" s="241"/>
      <c r="F170" s="145"/>
      <c r="G170" s="146"/>
      <c r="H170" s="145"/>
      <c r="I170" s="145"/>
      <c r="J170" s="145"/>
      <c r="K170" s="145"/>
      <c r="L170" s="145"/>
      <c r="M170" s="145"/>
      <c r="N170" s="146"/>
      <c r="O170" s="145"/>
      <c r="P170" s="145"/>
      <c r="Q170" s="145"/>
      <c r="R170" s="145"/>
      <c r="S170" s="145"/>
      <c r="T170" s="145"/>
      <c r="U170" s="146"/>
      <c r="V170" s="145"/>
      <c r="W170" s="145"/>
      <c r="X170" s="145"/>
      <c r="Y170" s="145"/>
      <c r="Z170" s="145"/>
      <c r="AA170" s="145"/>
      <c r="AB170" s="146"/>
      <c r="AC170" s="145"/>
      <c r="AD170" s="145"/>
      <c r="AE170" s="145"/>
      <c r="AF170" s="145"/>
      <c r="AG170" s="145"/>
      <c r="AH170" s="147"/>
      <c r="AI170" s="237"/>
      <c r="AJ170"/>
      <c r="AK170"/>
      <c r="AL170"/>
    </row>
    <row r="171" spans="2:38" s="84" customFormat="1" ht="15" customHeight="1">
      <c r="B171" s="621" t="s">
        <v>262</v>
      </c>
      <c r="C171" s="622"/>
      <c r="D171" s="143">
        <v>18</v>
      </c>
      <c r="E171" s="145" t="s">
        <v>196</v>
      </c>
      <c r="F171" s="145" t="s">
        <v>196</v>
      </c>
      <c r="G171" s="146"/>
      <c r="H171" s="145" t="s">
        <v>196</v>
      </c>
      <c r="I171" s="145" t="s">
        <v>196</v>
      </c>
      <c r="J171" s="145" t="s">
        <v>196</v>
      </c>
      <c r="K171" s="145" t="s">
        <v>196</v>
      </c>
      <c r="L171" s="145" t="s">
        <v>196</v>
      </c>
      <c r="M171" s="145" t="s">
        <v>196</v>
      </c>
      <c r="N171" s="146"/>
      <c r="O171" s="145" t="s">
        <v>196</v>
      </c>
      <c r="P171" s="145" t="s">
        <v>196</v>
      </c>
      <c r="Q171" s="145" t="s">
        <v>196</v>
      </c>
      <c r="R171" s="145" t="s">
        <v>196</v>
      </c>
      <c r="S171" s="145" t="s">
        <v>196</v>
      </c>
      <c r="T171" s="145" t="s">
        <v>196</v>
      </c>
      <c r="U171" s="146"/>
      <c r="V171" s="145" t="s">
        <v>196</v>
      </c>
      <c r="W171" s="145" t="s">
        <v>196</v>
      </c>
      <c r="X171" s="145" t="s">
        <v>196</v>
      </c>
      <c r="Y171" s="145" t="s">
        <v>196</v>
      </c>
      <c r="Z171" s="141" t="s">
        <v>2</v>
      </c>
      <c r="AA171" s="141" t="s">
        <v>2</v>
      </c>
      <c r="AB171" s="146"/>
      <c r="AC171" s="141" t="s">
        <v>2</v>
      </c>
      <c r="AD171" s="141" t="s">
        <v>2</v>
      </c>
      <c r="AE171" s="145"/>
      <c r="AF171" s="145"/>
      <c r="AG171" s="145"/>
      <c r="AH171" s="147"/>
      <c r="AI171" s="237"/>
      <c r="AJ171"/>
      <c r="AK171"/>
      <c r="AL171"/>
    </row>
    <row r="172" spans="2:38" s="84" customFormat="1" ht="15" customHeight="1">
      <c r="B172" s="621" t="s">
        <v>263</v>
      </c>
      <c r="C172" s="622"/>
      <c r="D172" s="143"/>
      <c r="E172" s="145" t="s">
        <v>196</v>
      </c>
      <c r="F172" s="145" t="s">
        <v>196</v>
      </c>
      <c r="G172" s="146"/>
      <c r="H172" s="145" t="s">
        <v>196</v>
      </c>
      <c r="I172" s="145" t="s">
        <v>196</v>
      </c>
      <c r="J172" s="145" t="s">
        <v>196</v>
      </c>
      <c r="K172" s="145" t="s">
        <v>196</v>
      </c>
      <c r="L172" s="145" t="s">
        <v>196</v>
      </c>
      <c r="M172" s="145" t="s">
        <v>196</v>
      </c>
      <c r="N172" s="146"/>
      <c r="O172" s="145" t="s">
        <v>196</v>
      </c>
      <c r="P172" s="145" t="s">
        <v>196</v>
      </c>
      <c r="Q172" s="145" t="s">
        <v>196</v>
      </c>
      <c r="R172" s="145" t="s">
        <v>196</v>
      </c>
      <c r="S172" s="145" t="s">
        <v>196</v>
      </c>
      <c r="T172" s="145" t="s">
        <v>196</v>
      </c>
      <c r="U172" s="146"/>
      <c r="V172" s="145" t="s">
        <v>196</v>
      </c>
      <c r="W172" s="145" t="s">
        <v>196</v>
      </c>
      <c r="X172" s="145" t="s">
        <v>196</v>
      </c>
      <c r="Y172" s="145" t="s">
        <v>196</v>
      </c>
      <c r="Z172" s="145" t="s">
        <v>196</v>
      </c>
      <c r="AA172" s="145" t="s">
        <v>196</v>
      </c>
      <c r="AB172" s="146"/>
      <c r="AC172" s="145" t="s">
        <v>196</v>
      </c>
      <c r="AD172" s="145" t="s">
        <v>196</v>
      </c>
      <c r="AE172" s="145" t="s">
        <v>196</v>
      </c>
      <c r="AF172" s="145" t="s">
        <v>196</v>
      </c>
      <c r="AG172" s="145" t="s">
        <v>196</v>
      </c>
      <c r="AH172" s="147"/>
      <c r="AI172" s="237" t="s">
        <v>196</v>
      </c>
      <c r="AJ172"/>
      <c r="AK172"/>
      <c r="AL172"/>
    </row>
    <row r="173" spans="2:38" s="84" customFormat="1" ht="15" customHeight="1">
      <c r="B173" s="621" t="s">
        <v>264</v>
      </c>
      <c r="C173" s="622"/>
      <c r="D173" s="143"/>
      <c r="E173" s="145" t="s">
        <v>196</v>
      </c>
      <c r="F173" s="145" t="s">
        <v>196</v>
      </c>
      <c r="G173" s="146"/>
      <c r="H173" s="145" t="s">
        <v>196</v>
      </c>
      <c r="I173" s="145" t="s">
        <v>196</v>
      </c>
      <c r="J173" s="145" t="s">
        <v>196</v>
      </c>
      <c r="K173" s="145" t="s">
        <v>196</v>
      </c>
      <c r="L173" s="145" t="s">
        <v>196</v>
      </c>
      <c r="M173" s="145" t="s">
        <v>196</v>
      </c>
      <c r="N173" s="146"/>
      <c r="O173" s="145" t="s">
        <v>196</v>
      </c>
      <c r="P173" s="145" t="s">
        <v>196</v>
      </c>
      <c r="Q173" s="235" t="s">
        <v>196</v>
      </c>
      <c r="R173" s="145" t="s">
        <v>196</v>
      </c>
      <c r="S173" s="145" t="s">
        <v>196</v>
      </c>
      <c r="T173" s="145" t="s">
        <v>196</v>
      </c>
      <c r="U173" s="146"/>
      <c r="V173" s="145" t="s">
        <v>196</v>
      </c>
      <c r="W173" s="145" t="s">
        <v>196</v>
      </c>
      <c r="X173" s="145" t="s">
        <v>196</v>
      </c>
      <c r="Y173" s="145" t="s">
        <v>196</v>
      </c>
      <c r="Z173" s="145" t="s">
        <v>196</v>
      </c>
      <c r="AA173" s="145" t="s">
        <v>196</v>
      </c>
      <c r="AB173" s="146"/>
      <c r="AC173" s="145" t="s">
        <v>196</v>
      </c>
      <c r="AD173" s="145" t="s">
        <v>196</v>
      </c>
      <c r="AE173" s="145" t="s">
        <v>196</v>
      </c>
      <c r="AF173" s="145" t="s">
        <v>196</v>
      </c>
      <c r="AG173" s="145" t="s">
        <v>196</v>
      </c>
      <c r="AH173" s="147"/>
      <c r="AI173" s="237" t="s">
        <v>196</v>
      </c>
      <c r="AJ173"/>
      <c r="AK173"/>
      <c r="AL173"/>
    </row>
    <row r="174" spans="2:38" s="84" customFormat="1" ht="15" customHeight="1">
      <c r="B174" s="621" t="s">
        <v>265</v>
      </c>
      <c r="C174" s="622"/>
      <c r="D174" s="143"/>
      <c r="E174" s="145" t="s">
        <v>196</v>
      </c>
      <c r="F174" s="145" t="s">
        <v>196</v>
      </c>
      <c r="G174" s="146"/>
      <c r="H174" s="145" t="s">
        <v>196</v>
      </c>
      <c r="I174" s="145" t="s">
        <v>196</v>
      </c>
      <c r="J174" s="145" t="s">
        <v>196</v>
      </c>
      <c r="K174" s="145" t="s">
        <v>196</v>
      </c>
      <c r="L174" s="145" t="s">
        <v>196</v>
      </c>
      <c r="M174" s="145" t="s">
        <v>196</v>
      </c>
      <c r="N174" s="146"/>
      <c r="O174" s="145" t="s">
        <v>196</v>
      </c>
      <c r="P174" s="145" t="s">
        <v>196</v>
      </c>
      <c r="Q174" s="145" t="s">
        <v>196</v>
      </c>
      <c r="R174" s="145" t="s">
        <v>196</v>
      </c>
      <c r="S174" s="145" t="s">
        <v>196</v>
      </c>
      <c r="T174" s="145" t="s">
        <v>196</v>
      </c>
      <c r="U174" s="146"/>
      <c r="V174" s="145" t="s">
        <v>196</v>
      </c>
      <c r="W174" s="145" t="s">
        <v>196</v>
      </c>
      <c r="X174" s="145" t="s">
        <v>196</v>
      </c>
      <c r="Y174" s="145" t="s">
        <v>196</v>
      </c>
      <c r="Z174" s="145" t="s">
        <v>196</v>
      </c>
      <c r="AA174" s="145" t="s">
        <v>196</v>
      </c>
      <c r="AB174" s="146"/>
      <c r="AC174" s="145" t="s">
        <v>196</v>
      </c>
      <c r="AD174" s="145" t="s">
        <v>196</v>
      </c>
      <c r="AE174" s="145" t="s">
        <v>196</v>
      </c>
      <c r="AF174" s="145" t="s">
        <v>196</v>
      </c>
      <c r="AG174" s="145" t="s">
        <v>196</v>
      </c>
      <c r="AH174" s="147"/>
      <c r="AI174" s="237" t="s">
        <v>196</v>
      </c>
      <c r="AJ174"/>
      <c r="AK174"/>
      <c r="AL174"/>
    </row>
    <row r="175" spans="2:38" s="84" customFormat="1" ht="15" customHeight="1">
      <c r="B175" s="621" t="s">
        <v>267</v>
      </c>
      <c r="C175" s="622"/>
      <c r="D175" s="143"/>
      <c r="E175" s="145" t="s">
        <v>196</v>
      </c>
      <c r="F175" s="145" t="s">
        <v>196</v>
      </c>
      <c r="G175" s="146"/>
      <c r="H175" s="145" t="s">
        <v>196</v>
      </c>
      <c r="I175" s="145" t="s">
        <v>196</v>
      </c>
      <c r="J175" s="145" t="s">
        <v>196</v>
      </c>
      <c r="K175" s="145" t="s">
        <v>196</v>
      </c>
      <c r="L175" s="145" t="s">
        <v>196</v>
      </c>
      <c r="M175" s="145" t="s">
        <v>196</v>
      </c>
      <c r="N175" s="146"/>
      <c r="O175" s="145" t="s">
        <v>196</v>
      </c>
      <c r="P175" s="145" t="s">
        <v>196</v>
      </c>
      <c r="Q175" s="145" t="s">
        <v>196</v>
      </c>
      <c r="R175" s="145" t="s">
        <v>196</v>
      </c>
      <c r="S175" s="145" t="s">
        <v>196</v>
      </c>
      <c r="T175" s="145" t="s">
        <v>196</v>
      </c>
      <c r="U175" s="146"/>
      <c r="V175" s="145" t="s">
        <v>196</v>
      </c>
      <c r="W175" s="145" t="s">
        <v>196</v>
      </c>
      <c r="X175" s="145" t="s">
        <v>196</v>
      </c>
      <c r="Y175" s="145" t="s">
        <v>196</v>
      </c>
      <c r="Z175" s="145" t="s">
        <v>196</v>
      </c>
      <c r="AA175" s="145" t="s">
        <v>196</v>
      </c>
      <c r="AB175" s="146"/>
      <c r="AC175" s="145" t="s">
        <v>196</v>
      </c>
      <c r="AD175" s="145" t="s">
        <v>196</v>
      </c>
      <c r="AE175" s="145" t="s">
        <v>196</v>
      </c>
      <c r="AF175" s="145" t="s">
        <v>196</v>
      </c>
      <c r="AG175" s="145" t="s">
        <v>196</v>
      </c>
      <c r="AH175" s="147"/>
      <c r="AI175" s="237" t="s">
        <v>196</v>
      </c>
      <c r="AJ175"/>
      <c r="AK175"/>
      <c r="AL175"/>
    </row>
    <row r="176" spans="2:38" s="84" customFormat="1" ht="15" customHeight="1">
      <c r="B176" s="621" t="s">
        <v>268</v>
      </c>
      <c r="C176" s="622"/>
      <c r="D176" s="143"/>
      <c r="E176" s="145" t="s">
        <v>196</v>
      </c>
      <c r="F176" s="145" t="s">
        <v>196</v>
      </c>
      <c r="G176" s="146"/>
      <c r="H176" s="145" t="s">
        <v>196</v>
      </c>
      <c r="I176" s="145" t="s">
        <v>196</v>
      </c>
      <c r="J176" s="145" t="s">
        <v>196</v>
      </c>
      <c r="K176" s="145" t="s">
        <v>196</v>
      </c>
      <c r="L176" s="145" t="s">
        <v>196</v>
      </c>
      <c r="M176" s="145" t="s">
        <v>196</v>
      </c>
      <c r="N176" s="146"/>
      <c r="O176" s="145" t="s">
        <v>196</v>
      </c>
      <c r="P176" s="145" t="s">
        <v>196</v>
      </c>
      <c r="Q176" s="145" t="s">
        <v>196</v>
      </c>
      <c r="R176" s="145" t="s">
        <v>196</v>
      </c>
      <c r="S176" s="145" t="s">
        <v>196</v>
      </c>
      <c r="T176" s="145" t="s">
        <v>196</v>
      </c>
      <c r="U176" s="146"/>
      <c r="V176" s="145" t="s">
        <v>196</v>
      </c>
      <c r="W176" s="145" t="s">
        <v>196</v>
      </c>
      <c r="X176" s="145" t="s">
        <v>196</v>
      </c>
      <c r="Y176" s="145" t="s">
        <v>196</v>
      </c>
      <c r="Z176" s="145" t="s">
        <v>196</v>
      </c>
      <c r="AA176" s="145" t="s">
        <v>196</v>
      </c>
      <c r="AB176" s="146"/>
      <c r="AC176" s="145" t="s">
        <v>196</v>
      </c>
      <c r="AD176" s="145" t="s">
        <v>196</v>
      </c>
      <c r="AE176" s="145" t="s">
        <v>196</v>
      </c>
      <c r="AF176" s="145" t="s">
        <v>196</v>
      </c>
      <c r="AG176" s="145" t="s">
        <v>196</v>
      </c>
      <c r="AH176" s="147"/>
      <c r="AI176" s="237" t="s">
        <v>196</v>
      </c>
      <c r="AJ176"/>
      <c r="AK176"/>
      <c r="AL176"/>
    </row>
    <row r="177" spans="2:38" s="84" customFormat="1" ht="15" customHeight="1">
      <c r="B177" s="621" t="s">
        <v>269</v>
      </c>
      <c r="C177" s="622"/>
      <c r="D177" s="143"/>
      <c r="E177" s="145" t="s">
        <v>196</v>
      </c>
      <c r="F177" s="145" t="s">
        <v>196</v>
      </c>
      <c r="G177" s="146"/>
      <c r="H177" s="145" t="s">
        <v>196</v>
      </c>
      <c r="I177" s="145" t="s">
        <v>196</v>
      </c>
      <c r="J177" s="145" t="s">
        <v>196</v>
      </c>
      <c r="K177" s="145" t="s">
        <v>196</v>
      </c>
      <c r="L177" s="145" t="s">
        <v>196</v>
      </c>
      <c r="M177" s="145" t="s">
        <v>196</v>
      </c>
      <c r="N177" s="146"/>
      <c r="O177" s="145" t="s">
        <v>196</v>
      </c>
      <c r="P177" s="145" t="s">
        <v>196</v>
      </c>
      <c r="Q177" s="145" t="s">
        <v>196</v>
      </c>
      <c r="R177" s="145" t="s">
        <v>196</v>
      </c>
      <c r="S177" s="145" t="s">
        <v>196</v>
      </c>
      <c r="T177" s="145" t="s">
        <v>196</v>
      </c>
      <c r="U177" s="146"/>
      <c r="V177" s="145" t="s">
        <v>196</v>
      </c>
      <c r="W177" s="145" t="s">
        <v>196</v>
      </c>
      <c r="X177" s="145" t="s">
        <v>196</v>
      </c>
      <c r="Y177" s="145" t="s">
        <v>196</v>
      </c>
      <c r="Z177" s="145" t="s">
        <v>196</v>
      </c>
      <c r="AA177" s="145" t="s">
        <v>196</v>
      </c>
      <c r="AB177" s="146"/>
      <c r="AC177" s="145" t="s">
        <v>196</v>
      </c>
      <c r="AD177" s="145" t="s">
        <v>196</v>
      </c>
      <c r="AE177" s="145" t="s">
        <v>196</v>
      </c>
      <c r="AF177" s="145" t="s">
        <v>196</v>
      </c>
      <c r="AG177" s="145" t="s">
        <v>196</v>
      </c>
      <c r="AH177" s="147"/>
      <c r="AI177" s="237" t="s">
        <v>196</v>
      </c>
      <c r="AJ177"/>
      <c r="AK177"/>
      <c r="AL177"/>
    </row>
    <row r="178" spans="2:38" s="84" customFormat="1" ht="15" customHeight="1">
      <c r="B178" s="621" t="s">
        <v>270</v>
      </c>
      <c r="C178" s="622"/>
      <c r="D178" s="143"/>
      <c r="E178" s="145" t="s">
        <v>196</v>
      </c>
      <c r="F178" s="145" t="s">
        <v>196</v>
      </c>
      <c r="G178" s="146"/>
      <c r="H178" s="145" t="s">
        <v>196</v>
      </c>
      <c r="I178" s="145" t="s">
        <v>196</v>
      </c>
      <c r="J178" s="145" t="s">
        <v>196</v>
      </c>
      <c r="K178" s="145" t="s">
        <v>196</v>
      </c>
      <c r="L178" s="145" t="s">
        <v>196</v>
      </c>
      <c r="M178" s="145" t="s">
        <v>196</v>
      </c>
      <c r="N178" s="146"/>
      <c r="O178" s="145" t="s">
        <v>196</v>
      </c>
      <c r="P178" s="145" t="s">
        <v>196</v>
      </c>
      <c r="Q178" s="145" t="s">
        <v>196</v>
      </c>
      <c r="R178" s="145" t="s">
        <v>196</v>
      </c>
      <c r="S178" s="145" t="s">
        <v>196</v>
      </c>
      <c r="T178" s="145" t="s">
        <v>196</v>
      </c>
      <c r="U178" s="146"/>
      <c r="V178" s="145" t="s">
        <v>196</v>
      </c>
      <c r="W178" s="145" t="s">
        <v>196</v>
      </c>
      <c r="X178" s="145" t="s">
        <v>196</v>
      </c>
      <c r="Y178" s="145" t="s">
        <v>196</v>
      </c>
      <c r="Z178" s="145" t="s">
        <v>196</v>
      </c>
      <c r="AA178" s="145" t="s">
        <v>196</v>
      </c>
      <c r="AB178" s="146"/>
      <c r="AC178" s="145" t="s">
        <v>196</v>
      </c>
      <c r="AD178" s="145" t="s">
        <v>196</v>
      </c>
      <c r="AE178" s="145" t="s">
        <v>196</v>
      </c>
      <c r="AF178" s="145" t="s">
        <v>196</v>
      </c>
      <c r="AG178" s="145" t="s">
        <v>196</v>
      </c>
      <c r="AH178" s="147"/>
      <c r="AI178" s="237" t="s">
        <v>196</v>
      </c>
      <c r="AJ178"/>
      <c r="AK178"/>
      <c r="AL178"/>
    </row>
    <row r="179" spans="2:38" s="84" customFormat="1" ht="15" customHeight="1">
      <c r="B179" s="621" t="s">
        <v>271</v>
      </c>
      <c r="C179" s="622"/>
      <c r="D179" s="143"/>
      <c r="E179" s="145" t="s">
        <v>196</v>
      </c>
      <c r="F179" s="145" t="s">
        <v>196</v>
      </c>
      <c r="G179" s="146"/>
      <c r="H179" s="145" t="s">
        <v>196</v>
      </c>
      <c r="I179" s="145" t="s">
        <v>196</v>
      </c>
      <c r="J179" s="145" t="s">
        <v>196</v>
      </c>
      <c r="K179" s="145" t="s">
        <v>196</v>
      </c>
      <c r="L179" s="145" t="s">
        <v>196</v>
      </c>
      <c r="M179" s="145" t="s">
        <v>196</v>
      </c>
      <c r="N179" s="146"/>
      <c r="O179" s="145" t="s">
        <v>196</v>
      </c>
      <c r="P179" s="145" t="s">
        <v>196</v>
      </c>
      <c r="Q179" s="145" t="s">
        <v>196</v>
      </c>
      <c r="R179" s="145" t="s">
        <v>196</v>
      </c>
      <c r="S179" s="145" t="s">
        <v>196</v>
      </c>
      <c r="T179" s="145" t="s">
        <v>196</v>
      </c>
      <c r="U179" s="146"/>
      <c r="V179" s="145" t="s">
        <v>196</v>
      </c>
      <c r="W179" s="145" t="s">
        <v>196</v>
      </c>
      <c r="X179" s="145" t="s">
        <v>196</v>
      </c>
      <c r="Y179" s="145" t="s">
        <v>196</v>
      </c>
      <c r="Z179" s="145" t="s">
        <v>196</v>
      </c>
      <c r="AA179" s="145" t="s">
        <v>196</v>
      </c>
      <c r="AB179" s="146"/>
      <c r="AC179" s="145" t="s">
        <v>196</v>
      </c>
      <c r="AD179" s="145" t="s">
        <v>196</v>
      </c>
      <c r="AE179" s="145" t="s">
        <v>196</v>
      </c>
      <c r="AF179" s="145" t="s">
        <v>196</v>
      </c>
      <c r="AG179" s="145" t="s">
        <v>196</v>
      </c>
      <c r="AH179" s="147"/>
      <c r="AI179" s="237" t="s">
        <v>196</v>
      </c>
      <c r="AJ179"/>
      <c r="AK179"/>
      <c r="AL179"/>
    </row>
    <row r="180" spans="2:38" s="84" customFormat="1" ht="15" customHeight="1" thickBot="1">
      <c r="B180" s="611"/>
      <c r="C180" s="620"/>
      <c r="D180" s="158"/>
      <c r="E180" s="159"/>
      <c r="F180" s="160"/>
      <c r="G180" s="161"/>
      <c r="H180" s="160"/>
      <c r="I180" s="160"/>
      <c r="J180" s="160"/>
      <c r="K180" s="160"/>
      <c r="L180" s="160"/>
      <c r="M180" s="160"/>
      <c r="N180" s="161"/>
      <c r="O180" s="160"/>
      <c r="P180" s="160"/>
      <c r="Q180" s="160"/>
      <c r="R180" s="160"/>
      <c r="S180" s="160"/>
      <c r="T180" s="160"/>
      <c r="U180" s="161"/>
      <c r="V180" s="160"/>
      <c r="W180" s="160"/>
      <c r="X180" s="160"/>
      <c r="Y180" s="160"/>
      <c r="Z180" s="160"/>
      <c r="AA180" s="160"/>
      <c r="AB180" s="161"/>
      <c r="AC180" s="160"/>
      <c r="AD180" s="160"/>
      <c r="AE180" s="160"/>
      <c r="AF180" s="160"/>
      <c r="AG180" s="160"/>
      <c r="AH180" s="336"/>
      <c r="AI180" s="243"/>
      <c r="AJ180"/>
      <c r="AK180"/>
      <c r="AL180"/>
    </row>
    <row r="181" spans="2:38" ht="18">
      <c r="B181" s="32" t="s">
        <v>15</v>
      </c>
      <c r="C181" s="33"/>
      <c r="D181" s="34"/>
      <c r="E181" s="17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8"/>
      <c r="AG181" s="11"/>
      <c r="AH181" s="11"/>
      <c r="AI181" s="12"/>
    </row>
    <row r="182" spans="2:38" ht="15" customHeight="1">
      <c r="B182" s="35" t="s">
        <v>223</v>
      </c>
      <c r="C182" s="36"/>
      <c r="D182" s="37"/>
      <c r="E182" s="19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20"/>
      <c r="AG182" s="13"/>
      <c r="AH182" s="13"/>
      <c r="AI182" s="45"/>
    </row>
    <row r="183" spans="2:38" ht="15" customHeight="1">
      <c r="B183" s="35" t="s">
        <v>224</v>
      </c>
      <c r="C183" s="36"/>
      <c r="D183" s="37"/>
      <c r="E183" s="19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20"/>
      <c r="AG183" s="13"/>
      <c r="AH183" s="13"/>
      <c r="AI183" s="45"/>
    </row>
    <row r="184" spans="2:38" ht="15" customHeight="1">
      <c r="B184" s="35" t="s">
        <v>226</v>
      </c>
      <c r="C184" s="36"/>
      <c r="D184" s="37"/>
      <c r="E184" s="19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20"/>
      <c r="AG184" s="13"/>
      <c r="AH184" s="13"/>
      <c r="AI184" s="45"/>
    </row>
    <row r="185" spans="2:38" ht="15" customHeight="1">
      <c r="B185" s="35" t="s">
        <v>227</v>
      </c>
      <c r="C185" s="36"/>
      <c r="D185" s="37"/>
      <c r="E185" s="19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20"/>
      <c r="AG185" s="13"/>
      <c r="AH185" s="13"/>
      <c r="AI185" s="45"/>
    </row>
    <row r="186" spans="2:38" ht="15" customHeight="1">
      <c r="B186" s="29" t="s">
        <v>16</v>
      </c>
      <c r="C186" s="36"/>
      <c r="D186" s="37"/>
      <c r="E186" s="19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20"/>
      <c r="AG186" s="13"/>
      <c r="AH186" s="13"/>
      <c r="AI186" s="45"/>
    </row>
    <row r="187" spans="2:38" ht="15" customHeight="1">
      <c r="B187" s="35" t="s">
        <v>29</v>
      </c>
      <c r="C187" s="36"/>
      <c r="D187" s="37"/>
      <c r="E187" s="19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20"/>
      <c r="AG187" s="13"/>
      <c r="AH187" s="13"/>
      <c r="AI187" s="45"/>
    </row>
    <row r="188" spans="2:38" ht="15" customHeight="1">
      <c r="B188" s="35" t="s">
        <v>17</v>
      </c>
      <c r="C188" s="36"/>
      <c r="D188" s="37"/>
      <c r="E188" s="19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20"/>
      <c r="AG188" s="13"/>
      <c r="AH188" s="13"/>
      <c r="AI188" s="45"/>
    </row>
    <row r="189" spans="2:38" ht="15" customHeight="1">
      <c r="B189" s="35" t="s">
        <v>18</v>
      </c>
      <c r="C189" s="36"/>
      <c r="D189" s="37"/>
      <c r="E189" s="19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20"/>
      <c r="AG189" s="13"/>
      <c r="AH189" s="13"/>
      <c r="AI189" s="45"/>
    </row>
    <row r="190" spans="2:38" ht="15" customHeight="1">
      <c r="B190" s="35" t="s">
        <v>30</v>
      </c>
      <c r="C190" s="36"/>
      <c r="D190" s="37"/>
      <c r="E190" s="19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20"/>
      <c r="AG190" s="13"/>
      <c r="AH190" s="13"/>
      <c r="AI190" s="45"/>
    </row>
    <row r="191" spans="2:38" ht="15" customHeight="1">
      <c r="B191" s="35" t="s">
        <v>19</v>
      </c>
      <c r="C191" s="36"/>
      <c r="D191" s="37"/>
      <c r="E191" s="19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20"/>
      <c r="AG191" s="13"/>
      <c r="AH191" s="13"/>
      <c r="AI191" s="45"/>
    </row>
    <row r="192" spans="2:38" ht="15" customHeight="1" thickBot="1">
      <c r="B192" s="38" t="s">
        <v>20</v>
      </c>
      <c r="C192" s="39"/>
      <c r="D192" s="40"/>
      <c r="E192" s="21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22"/>
      <c r="AG192" s="15"/>
      <c r="AH192" s="15"/>
      <c r="AI192" s="31"/>
    </row>
    <row r="195" spans="2:38">
      <c r="AL195" s="57">
        <f>10800+1700+500+300</f>
        <v>13300</v>
      </c>
    </row>
    <row r="199" spans="2:38" ht="15.75" thickBot="1"/>
    <row r="200" spans="2:38" ht="18">
      <c r="B200" s="630"/>
      <c r="C200" s="631"/>
      <c r="D200" s="632"/>
      <c r="E200" s="17" t="s">
        <v>9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8"/>
      <c r="AG200" s="11"/>
      <c r="AH200" s="11"/>
      <c r="AI200" s="11"/>
      <c r="AJ200" s="12"/>
    </row>
    <row r="201" spans="2:38" ht="15" customHeight="1">
      <c r="B201" s="633"/>
      <c r="C201" s="634"/>
      <c r="D201" s="635"/>
      <c r="E201" s="19" t="s">
        <v>231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20"/>
      <c r="AG201" s="13"/>
      <c r="AH201" s="13"/>
      <c r="AI201" s="13"/>
      <c r="AJ201" s="14"/>
    </row>
    <row r="202" spans="2:38" ht="15" customHeight="1">
      <c r="B202" s="633"/>
      <c r="C202" s="634"/>
      <c r="D202" s="635"/>
      <c r="E202" s="19" t="s">
        <v>230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20"/>
      <c r="AG202" s="13"/>
      <c r="AH202" s="13"/>
      <c r="AI202" s="13"/>
      <c r="AJ202" s="14"/>
    </row>
    <row r="203" spans="2:38" ht="15" customHeight="1">
      <c r="B203" s="633"/>
      <c r="C203" s="634"/>
      <c r="D203" s="635"/>
      <c r="E203" s="9" t="s">
        <v>229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20"/>
      <c r="AG203" s="13"/>
      <c r="AH203" s="13"/>
      <c r="AI203" s="13"/>
      <c r="AJ203" s="14"/>
    </row>
    <row r="204" spans="2:38" ht="15" customHeight="1" thickBot="1">
      <c r="B204" s="636"/>
      <c r="C204" s="637"/>
      <c r="D204" s="638"/>
      <c r="E204" s="21" t="s">
        <v>10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22"/>
      <c r="AG204" s="15"/>
      <c r="AH204" s="15"/>
      <c r="AI204" s="15"/>
      <c r="AJ204" s="16"/>
    </row>
    <row r="205" spans="2:38">
      <c r="B205" s="597" t="s">
        <v>11</v>
      </c>
      <c r="C205" s="598"/>
      <c r="D205" s="598"/>
      <c r="E205" s="598"/>
      <c r="F205" s="598"/>
      <c r="G205" s="598"/>
      <c r="H205" s="598"/>
      <c r="I205" s="598"/>
      <c r="J205" s="598"/>
      <c r="K205" s="598"/>
      <c r="L205" s="598"/>
      <c r="M205" s="598"/>
      <c r="N205" s="598"/>
      <c r="O205" s="598"/>
      <c r="P205" s="598"/>
      <c r="Q205" s="598"/>
      <c r="R205" s="598"/>
      <c r="S205" s="598"/>
      <c r="T205" s="598"/>
      <c r="U205" s="598"/>
      <c r="V205" s="598"/>
      <c r="W205" s="598"/>
      <c r="X205" s="598"/>
      <c r="Y205" s="598"/>
      <c r="Z205" s="598"/>
      <c r="AA205" s="598"/>
      <c r="AB205" s="598"/>
      <c r="AC205" s="598"/>
      <c r="AD205" s="598"/>
      <c r="AE205" s="598"/>
      <c r="AF205" s="598"/>
      <c r="AG205" s="598"/>
      <c r="AH205" s="598"/>
      <c r="AI205" s="598"/>
      <c r="AJ205" s="599"/>
    </row>
    <row r="206" spans="2:38">
      <c r="B206" s="600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1"/>
      <c r="S206" s="601"/>
      <c r="T206" s="601"/>
      <c r="U206" s="601"/>
      <c r="V206" s="601"/>
      <c r="W206" s="601"/>
      <c r="X206" s="601"/>
      <c r="Y206" s="601"/>
      <c r="Z206" s="601"/>
      <c r="AA206" s="601"/>
      <c r="AB206" s="601"/>
      <c r="AC206" s="601"/>
      <c r="AD206" s="601"/>
      <c r="AE206" s="601"/>
      <c r="AF206" s="601"/>
      <c r="AG206" s="601"/>
      <c r="AH206" s="601"/>
      <c r="AI206" s="601"/>
      <c r="AJ206" s="602"/>
    </row>
    <row r="207" spans="2:38">
      <c r="B207" s="603" t="s">
        <v>194</v>
      </c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604"/>
      <c r="X207" s="604"/>
      <c r="Y207" s="604"/>
      <c r="Z207" s="604"/>
      <c r="AA207" s="604"/>
      <c r="AB207" s="604"/>
      <c r="AC207" s="604"/>
      <c r="AD207" s="604"/>
      <c r="AE207" s="604"/>
      <c r="AF207" s="604"/>
      <c r="AG207" s="604"/>
      <c r="AH207" s="604"/>
      <c r="AI207" s="604"/>
      <c r="AJ207" s="605"/>
    </row>
    <row r="208" spans="2:38" ht="15.75" thickBot="1">
      <c r="B208" s="603"/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04"/>
      <c r="T208" s="604"/>
      <c r="U208" s="604"/>
      <c r="V208" s="604"/>
      <c r="W208" s="604"/>
      <c r="X208" s="604"/>
      <c r="Y208" s="604"/>
      <c r="Z208" s="604"/>
      <c r="AA208" s="604"/>
      <c r="AB208" s="604"/>
      <c r="AC208" s="604"/>
      <c r="AD208" s="604"/>
      <c r="AE208" s="604"/>
      <c r="AF208" s="604"/>
      <c r="AG208" s="604"/>
      <c r="AH208" s="604"/>
      <c r="AI208" s="604"/>
      <c r="AJ208" s="605"/>
    </row>
    <row r="209" spans="2:36">
      <c r="B209" s="609" t="s">
        <v>12</v>
      </c>
      <c r="C209" s="610"/>
      <c r="D209" s="613" t="s">
        <v>13</v>
      </c>
      <c r="E209" s="129" t="s">
        <v>6</v>
      </c>
      <c r="F209" s="46" t="s">
        <v>7</v>
      </c>
      <c r="G209" s="46" t="s">
        <v>2</v>
      </c>
      <c r="H209" s="46" t="s">
        <v>2</v>
      </c>
      <c r="I209" s="46" t="s">
        <v>3</v>
      </c>
      <c r="J209" s="137" t="s">
        <v>4</v>
      </c>
      <c r="K209" s="46" t="s">
        <v>5</v>
      </c>
      <c r="L209" s="50" t="s">
        <v>6</v>
      </c>
      <c r="M209" s="46" t="s">
        <v>7</v>
      </c>
      <c r="N209" s="46" t="s">
        <v>2</v>
      </c>
      <c r="O209" s="46" t="s">
        <v>2</v>
      </c>
      <c r="P209" s="46" t="s">
        <v>3</v>
      </c>
      <c r="Q209" s="137" t="s">
        <v>4</v>
      </c>
      <c r="R209" s="46" t="s">
        <v>5</v>
      </c>
      <c r="S209" s="50" t="s">
        <v>6</v>
      </c>
      <c r="T209" s="46" t="s">
        <v>7</v>
      </c>
      <c r="U209" s="46" t="s">
        <v>2</v>
      </c>
      <c r="V209" s="46" t="s">
        <v>2</v>
      </c>
      <c r="W209" s="46" t="s">
        <v>3</v>
      </c>
      <c r="X209" s="137" t="s">
        <v>4</v>
      </c>
      <c r="Y209" s="46" t="s">
        <v>5</v>
      </c>
      <c r="Z209" s="50" t="s">
        <v>6</v>
      </c>
      <c r="AA209" s="46" t="s">
        <v>7</v>
      </c>
      <c r="AB209" s="46" t="s">
        <v>2</v>
      </c>
      <c r="AC209" s="46" t="s">
        <v>2</v>
      </c>
      <c r="AD209" s="46" t="s">
        <v>3</v>
      </c>
      <c r="AE209" s="137" t="s">
        <v>4</v>
      </c>
      <c r="AF209" s="46" t="s">
        <v>5</v>
      </c>
      <c r="AG209" s="50" t="s">
        <v>6</v>
      </c>
      <c r="AH209" s="50"/>
      <c r="AI209" s="46" t="s">
        <v>7</v>
      </c>
      <c r="AJ209" s="130" t="s">
        <v>2</v>
      </c>
    </row>
    <row r="210" spans="2:36" ht="15.75" thickBot="1">
      <c r="B210" s="611"/>
      <c r="C210" s="612"/>
      <c r="D210" s="614"/>
      <c r="E210" s="135">
        <v>1</v>
      </c>
      <c r="F210" s="47">
        <v>2</v>
      </c>
      <c r="G210" s="47">
        <v>3</v>
      </c>
      <c r="H210" s="47">
        <v>4</v>
      </c>
      <c r="I210" s="47">
        <v>5</v>
      </c>
      <c r="J210" s="138">
        <v>6</v>
      </c>
      <c r="K210" s="47">
        <v>7</v>
      </c>
      <c r="L210" s="47">
        <v>8</v>
      </c>
      <c r="M210" s="47">
        <v>9</v>
      </c>
      <c r="N210" s="47">
        <v>10</v>
      </c>
      <c r="O210" s="47">
        <v>11</v>
      </c>
      <c r="P210" s="47">
        <v>12</v>
      </c>
      <c r="Q210" s="138">
        <v>13</v>
      </c>
      <c r="R210" s="47">
        <v>14</v>
      </c>
      <c r="S210" s="47">
        <v>15</v>
      </c>
      <c r="T210" s="47">
        <v>16</v>
      </c>
      <c r="U210" s="47">
        <v>17</v>
      </c>
      <c r="V210" s="47">
        <v>18</v>
      </c>
      <c r="W210" s="47">
        <v>19</v>
      </c>
      <c r="X210" s="138">
        <v>20</v>
      </c>
      <c r="Y210" s="47">
        <v>21</v>
      </c>
      <c r="Z210" s="47">
        <v>22</v>
      </c>
      <c r="AA210" s="47">
        <v>23</v>
      </c>
      <c r="AB210" s="47">
        <v>24</v>
      </c>
      <c r="AC210" s="47">
        <v>25</v>
      </c>
      <c r="AD210" s="47">
        <v>26</v>
      </c>
      <c r="AE210" s="138">
        <v>27</v>
      </c>
      <c r="AF210" s="23">
        <v>28</v>
      </c>
      <c r="AG210" s="47">
        <v>29</v>
      </c>
      <c r="AH210" s="48"/>
      <c r="AI210" s="48">
        <v>30</v>
      </c>
      <c r="AJ210" s="131">
        <v>31</v>
      </c>
    </row>
    <row r="211" spans="2:36">
      <c r="B211" s="609" t="s">
        <v>195</v>
      </c>
      <c r="C211" s="610"/>
      <c r="D211" s="52"/>
      <c r="E211" s="50" t="s">
        <v>196</v>
      </c>
      <c r="F211" s="136" t="s">
        <v>196</v>
      </c>
      <c r="G211" s="136" t="s">
        <v>196</v>
      </c>
      <c r="H211" s="136" t="s">
        <v>196</v>
      </c>
      <c r="I211" s="136" t="s">
        <v>196</v>
      </c>
      <c r="J211" s="139"/>
      <c r="K211" s="136" t="s">
        <v>196</v>
      </c>
      <c r="L211" s="136" t="s">
        <v>196</v>
      </c>
      <c r="M211" s="136" t="s">
        <v>196</v>
      </c>
      <c r="N211" s="136" t="s">
        <v>196</v>
      </c>
      <c r="O211" s="136" t="s">
        <v>196</v>
      </c>
      <c r="P211" s="136" t="s">
        <v>196</v>
      </c>
      <c r="Q211" s="139"/>
      <c r="R211" s="136" t="s">
        <v>196</v>
      </c>
      <c r="S211" s="136" t="s">
        <v>196</v>
      </c>
      <c r="T211" s="136" t="s">
        <v>196</v>
      </c>
      <c r="U211" s="136" t="s">
        <v>196</v>
      </c>
      <c r="V211" s="136" t="s">
        <v>196</v>
      </c>
      <c r="W211" s="136" t="s">
        <v>196</v>
      </c>
      <c r="X211" s="139"/>
      <c r="Y211" s="136" t="s">
        <v>196</v>
      </c>
      <c r="Z211" s="136" t="s">
        <v>196</v>
      </c>
      <c r="AA211" s="136" t="s">
        <v>196</v>
      </c>
      <c r="AB211" s="136" t="s">
        <v>196</v>
      </c>
      <c r="AC211" s="136" t="s">
        <v>196</v>
      </c>
      <c r="AD211" s="136" t="s">
        <v>196</v>
      </c>
      <c r="AE211" s="139"/>
      <c r="AF211" s="136" t="s">
        <v>196</v>
      </c>
      <c r="AG211" s="136" t="s">
        <v>196</v>
      </c>
      <c r="AH211" s="136"/>
      <c r="AI211" s="136" t="s">
        <v>196</v>
      </c>
      <c r="AJ211" s="149" t="s">
        <v>196</v>
      </c>
    </row>
    <row r="212" spans="2:36" s="84" customFormat="1" ht="15" customHeight="1">
      <c r="B212" s="623" t="s">
        <v>198</v>
      </c>
      <c r="C212" s="622"/>
      <c r="D212" s="143"/>
      <c r="E212" s="144" t="s">
        <v>196</v>
      </c>
      <c r="F212" s="145" t="s">
        <v>196</v>
      </c>
      <c r="G212" s="145" t="s">
        <v>196</v>
      </c>
      <c r="H212" s="145" t="s">
        <v>196</v>
      </c>
      <c r="I212" s="145" t="s">
        <v>196</v>
      </c>
      <c r="J212" s="146"/>
      <c r="K212" s="145" t="s">
        <v>196</v>
      </c>
      <c r="L212" s="145" t="s">
        <v>196</v>
      </c>
      <c r="M212" s="145" t="s">
        <v>196</v>
      </c>
      <c r="N212" s="145" t="s">
        <v>196</v>
      </c>
      <c r="O212" s="145" t="s">
        <v>196</v>
      </c>
      <c r="P212" s="145" t="s">
        <v>196</v>
      </c>
      <c r="Q212" s="146"/>
      <c r="R212" s="145" t="s">
        <v>196</v>
      </c>
      <c r="S212" s="145" t="s">
        <v>196</v>
      </c>
      <c r="T212" s="145" t="s">
        <v>196</v>
      </c>
      <c r="U212" s="145" t="s">
        <v>196</v>
      </c>
      <c r="V212" s="145" t="s">
        <v>196</v>
      </c>
      <c r="W212" s="145" t="s">
        <v>196</v>
      </c>
      <c r="X212" s="146"/>
      <c r="Y212" s="145" t="s">
        <v>196</v>
      </c>
      <c r="Z212" s="145" t="s">
        <v>196</v>
      </c>
      <c r="AA212" s="145" t="s">
        <v>196</v>
      </c>
      <c r="AB212" s="145" t="s">
        <v>196</v>
      </c>
      <c r="AC212" s="145" t="s">
        <v>196</v>
      </c>
      <c r="AD212" s="145" t="s">
        <v>196</v>
      </c>
      <c r="AE212" s="146"/>
      <c r="AF212" s="145" t="s">
        <v>196</v>
      </c>
      <c r="AG212" s="145" t="s">
        <v>196</v>
      </c>
      <c r="AH212" s="147"/>
      <c r="AI212" s="147" t="s">
        <v>196</v>
      </c>
      <c r="AJ212" s="149" t="s">
        <v>196</v>
      </c>
    </row>
    <row r="213" spans="2:36" s="84" customFormat="1" ht="15" customHeight="1">
      <c r="B213" s="621" t="s">
        <v>199</v>
      </c>
      <c r="C213" s="622"/>
      <c r="D213" s="143"/>
      <c r="E213" s="144" t="s">
        <v>196</v>
      </c>
      <c r="F213" s="145" t="s">
        <v>196</v>
      </c>
      <c r="G213" s="145" t="s">
        <v>196</v>
      </c>
      <c r="H213" s="145" t="s">
        <v>196</v>
      </c>
      <c r="I213" s="145" t="s">
        <v>196</v>
      </c>
      <c r="J213" s="146"/>
      <c r="K213" s="145" t="s">
        <v>196</v>
      </c>
      <c r="L213" s="145" t="s">
        <v>196</v>
      </c>
      <c r="M213" s="145" t="s">
        <v>196</v>
      </c>
      <c r="N213" s="145" t="s">
        <v>196</v>
      </c>
      <c r="O213" s="145" t="s">
        <v>196</v>
      </c>
      <c r="P213" s="145" t="s">
        <v>196</v>
      </c>
      <c r="Q213" s="146"/>
      <c r="R213" s="145" t="s">
        <v>196</v>
      </c>
      <c r="S213" s="145" t="s">
        <v>196</v>
      </c>
      <c r="T213" s="145" t="s">
        <v>196</v>
      </c>
      <c r="U213" s="145" t="s">
        <v>196</v>
      </c>
      <c r="V213" s="145" t="s">
        <v>196</v>
      </c>
      <c r="W213" s="145" t="s">
        <v>196</v>
      </c>
      <c r="X213" s="146"/>
      <c r="Y213" s="145" t="s">
        <v>196</v>
      </c>
      <c r="Z213" s="145" t="s">
        <v>196</v>
      </c>
      <c r="AA213" s="145" t="s">
        <v>196</v>
      </c>
      <c r="AB213" s="145" t="s">
        <v>196</v>
      </c>
      <c r="AC213" s="145" t="s">
        <v>196</v>
      </c>
      <c r="AD213" s="145" t="s">
        <v>196</v>
      </c>
      <c r="AE213" s="146"/>
      <c r="AF213" s="145" t="s">
        <v>196</v>
      </c>
      <c r="AG213" s="145" t="s">
        <v>196</v>
      </c>
      <c r="AH213" s="147"/>
      <c r="AI213" s="147" t="s">
        <v>196</v>
      </c>
      <c r="AJ213" s="149" t="s">
        <v>196</v>
      </c>
    </row>
    <row r="214" spans="2:36" s="84" customFormat="1" ht="15" customHeight="1">
      <c r="B214" s="621" t="s">
        <v>102</v>
      </c>
      <c r="C214" s="622"/>
      <c r="D214" s="143"/>
      <c r="E214" s="144" t="s">
        <v>196</v>
      </c>
      <c r="F214" s="145" t="s">
        <v>196</v>
      </c>
      <c r="G214" s="145" t="s">
        <v>196</v>
      </c>
      <c r="H214" s="145" t="s">
        <v>196</v>
      </c>
      <c r="I214" s="145" t="s">
        <v>196</v>
      </c>
      <c r="J214" s="146"/>
      <c r="K214" s="145" t="s">
        <v>196</v>
      </c>
      <c r="L214" s="145" t="s">
        <v>196</v>
      </c>
      <c r="M214" s="145" t="s">
        <v>196</v>
      </c>
      <c r="N214" s="145" t="s">
        <v>196</v>
      </c>
      <c r="O214" s="156" t="s">
        <v>200</v>
      </c>
      <c r="P214" s="156" t="s">
        <v>200</v>
      </c>
      <c r="Q214" s="146"/>
      <c r="R214" s="145" t="s">
        <v>196</v>
      </c>
      <c r="S214" s="145" t="s">
        <v>196</v>
      </c>
      <c r="T214" s="145" t="s">
        <v>196</v>
      </c>
      <c r="U214" s="145" t="s">
        <v>196</v>
      </c>
      <c r="V214" s="145" t="s">
        <v>196</v>
      </c>
      <c r="W214" s="145" t="s">
        <v>196</v>
      </c>
      <c r="X214" s="146"/>
      <c r="Y214" s="145" t="s">
        <v>196</v>
      </c>
      <c r="Z214" s="145" t="s">
        <v>196</v>
      </c>
      <c r="AA214" s="145" t="s">
        <v>196</v>
      </c>
      <c r="AB214" s="145" t="s">
        <v>196</v>
      </c>
      <c r="AC214" s="145" t="s">
        <v>196</v>
      </c>
      <c r="AD214" s="145" t="s">
        <v>196</v>
      </c>
      <c r="AE214" s="146"/>
      <c r="AF214" s="145" t="s">
        <v>196</v>
      </c>
      <c r="AG214" s="145" t="s">
        <v>196</v>
      </c>
      <c r="AH214" s="147"/>
      <c r="AI214" s="147" t="s">
        <v>196</v>
      </c>
      <c r="AJ214" s="148" t="s">
        <v>196</v>
      </c>
    </row>
    <row r="215" spans="2:36" s="84" customFormat="1" ht="15" customHeight="1">
      <c r="B215" s="621" t="s">
        <v>203</v>
      </c>
      <c r="C215" s="622"/>
      <c r="D215" s="143"/>
      <c r="E215" s="157" t="s">
        <v>200</v>
      </c>
      <c r="F215" s="145" t="s">
        <v>196</v>
      </c>
      <c r="G215" s="145" t="s">
        <v>196</v>
      </c>
      <c r="H215" s="145" t="s">
        <v>196</v>
      </c>
      <c r="I215" s="156" t="s">
        <v>200</v>
      </c>
      <c r="J215" s="146"/>
      <c r="K215" s="145" t="s">
        <v>196</v>
      </c>
      <c r="L215" s="145" t="s">
        <v>196</v>
      </c>
      <c r="M215" s="145" t="s">
        <v>196</v>
      </c>
      <c r="N215" s="145" t="s">
        <v>196</v>
      </c>
      <c r="O215" s="141" t="s">
        <v>196</v>
      </c>
      <c r="P215" s="141" t="s">
        <v>196</v>
      </c>
      <c r="Q215" s="146"/>
      <c r="R215" s="145" t="s">
        <v>196</v>
      </c>
      <c r="S215" s="145" t="s">
        <v>196</v>
      </c>
      <c r="T215" s="145" t="s">
        <v>196</v>
      </c>
      <c r="U215" s="145" t="s">
        <v>196</v>
      </c>
      <c r="V215" s="145" t="s">
        <v>196</v>
      </c>
      <c r="W215" s="145" t="s">
        <v>196</v>
      </c>
      <c r="X215" s="146"/>
      <c r="Y215" s="145" t="s">
        <v>196</v>
      </c>
      <c r="Z215" s="145" t="s">
        <v>196</v>
      </c>
      <c r="AA215" s="145" t="s">
        <v>196</v>
      </c>
      <c r="AB215" s="145" t="s">
        <v>196</v>
      </c>
      <c r="AC215" s="145" t="s">
        <v>196</v>
      </c>
      <c r="AD215" s="145" t="s">
        <v>196</v>
      </c>
      <c r="AE215" s="146"/>
      <c r="AF215" s="145" t="s">
        <v>196</v>
      </c>
      <c r="AG215" s="145" t="s">
        <v>196</v>
      </c>
      <c r="AH215" s="147"/>
      <c r="AI215" s="147" t="s">
        <v>196</v>
      </c>
      <c r="AJ215" s="148" t="s">
        <v>196</v>
      </c>
    </row>
    <row r="216" spans="2:36" s="84" customFormat="1" ht="15" customHeight="1">
      <c r="B216" s="621" t="s">
        <v>205</v>
      </c>
      <c r="C216" s="622"/>
      <c r="D216" s="143"/>
      <c r="E216" s="134" t="s">
        <v>196</v>
      </c>
      <c r="F216" s="145" t="s">
        <v>196</v>
      </c>
      <c r="G216" s="145" t="s">
        <v>196</v>
      </c>
      <c r="H216" s="145" t="s">
        <v>196</v>
      </c>
      <c r="I216" s="141" t="s">
        <v>196</v>
      </c>
      <c r="J216" s="146"/>
      <c r="K216" s="145" t="s">
        <v>196</v>
      </c>
      <c r="L216" s="145" t="s">
        <v>196</v>
      </c>
      <c r="M216" s="145" t="s">
        <v>196</v>
      </c>
      <c r="N216" s="145" t="s">
        <v>196</v>
      </c>
      <c r="O216" s="141" t="s">
        <v>206</v>
      </c>
      <c r="P216" s="141" t="s">
        <v>196</v>
      </c>
      <c r="Q216" s="146"/>
      <c r="R216" s="145" t="s">
        <v>196</v>
      </c>
      <c r="S216" s="145" t="s">
        <v>196</v>
      </c>
      <c r="T216" s="145" t="s">
        <v>196</v>
      </c>
      <c r="U216" s="145" t="s">
        <v>196</v>
      </c>
      <c r="V216" s="145" t="s">
        <v>196</v>
      </c>
      <c r="W216" s="145" t="s">
        <v>196</v>
      </c>
      <c r="X216" s="146"/>
      <c r="Y216" s="145" t="s">
        <v>196</v>
      </c>
      <c r="Z216" s="145" t="s">
        <v>196</v>
      </c>
      <c r="AA216" s="145" t="s">
        <v>196</v>
      </c>
      <c r="AB216" s="145" t="s">
        <v>196</v>
      </c>
      <c r="AC216" s="145" t="s">
        <v>196</v>
      </c>
      <c r="AD216" s="156" t="s">
        <v>200</v>
      </c>
      <c r="AE216" s="146"/>
      <c r="AF216" s="145" t="s">
        <v>196</v>
      </c>
      <c r="AG216" s="145" t="s">
        <v>196</v>
      </c>
      <c r="AH216" s="147"/>
      <c r="AI216" s="147" t="s">
        <v>196</v>
      </c>
      <c r="AJ216" s="148" t="s">
        <v>196</v>
      </c>
    </row>
    <row r="217" spans="2:36" s="84" customFormat="1">
      <c r="B217" s="621" t="s">
        <v>208</v>
      </c>
      <c r="C217" s="622"/>
      <c r="D217" s="143"/>
      <c r="E217" s="134" t="s">
        <v>196</v>
      </c>
      <c r="F217" s="145" t="s">
        <v>196</v>
      </c>
      <c r="G217" s="145" t="s">
        <v>196</v>
      </c>
      <c r="H217" s="145" t="s">
        <v>196</v>
      </c>
      <c r="I217" s="141" t="s">
        <v>196</v>
      </c>
      <c r="J217" s="146"/>
      <c r="K217" s="145" t="s">
        <v>196</v>
      </c>
      <c r="L217" s="145" t="s">
        <v>196</v>
      </c>
      <c r="M217" s="145" t="s">
        <v>196</v>
      </c>
      <c r="N217" s="145" t="s">
        <v>196</v>
      </c>
      <c r="O217" s="141" t="s">
        <v>206</v>
      </c>
      <c r="P217" s="141" t="s">
        <v>196</v>
      </c>
      <c r="Q217" s="146"/>
      <c r="R217" s="145" t="s">
        <v>196</v>
      </c>
      <c r="S217" s="145" t="s">
        <v>196</v>
      </c>
      <c r="T217" s="145" t="s">
        <v>196</v>
      </c>
      <c r="U217" s="145" t="s">
        <v>196</v>
      </c>
      <c r="V217" s="145" t="s">
        <v>196</v>
      </c>
      <c r="W217" s="145" t="s">
        <v>196</v>
      </c>
      <c r="X217" s="146"/>
      <c r="Y217" s="145" t="s">
        <v>196</v>
      </c>
      <c r="Z217" s="145" t="s">
        <v>196</v>
      </c>
      <c r="AA217" s="145" t="s">
        <v>196</v>
      </c>
      <c r="AB217" s="156" t="s">
        <v>200</v>
      </c>
      <c r="AC217" s="145" t="s">
        <v>196</v>
      </c>
      <c r="AD217" s="141" t="s">
        <v>196</v>
      </c>
      <c r="AE217" s="146"/>
      <c r="AF217" s="145" t="s">
        <v>196</v>
      </c>
      <c r="AG217" s="145" t="s">
        <v>196</v>
      </c>
      <c r="AH217" s="147"/>
      <c r="AI217" s="639" t="s">
        <v>228</v>
      </c>
      <c r="AJ217" s="640"/>
    </row>
    <row r="218" spans="2:36" s="84" customFormat="1" ht="15" customHeight="1">
      <c r="B218" s="621" t="s">
        <v>210</v>
      </c>
      <c r="C218" s="622"/>
      <c r="D218" s="143"/>
      <c r="E218" s="624"/>
      <c r="F218" s="625"/>
      <c r="G218" s="625"/>
      <c r="H218" s="625"/>
      <c r="I218" s="625"/>
      <c r="J218" s="625"/>
      <c r="K218" s="625"/>
      <c r="L218" s="625"/>
      <c r="M218" s="625"/>
      <c r="N218" s="625"/>
      <c r="O218" s="625"/>
      <c r="P218" s="625"/>
      <c r="Q218" s="626"/>
      <c r="R218" s="141" t="s">
        <v>196</v>
      </c>
      <c r="S218" s="141" t="s">
        <v>196</v>
      </c>
      <c r="T218" s="141" t="s">
        <v>196</v>
      </c>
      <c r="U218" s="141" t="s">
        <v>196</v>
      </c>
      <c r="V218" s="141" t="s">
        <v>196</v>
      </c>
      <c r="W218" s="145" t="s">
        <v>196</v>
      </c>
      <c r="X218" s="146"/>
      <c r="Y218" s="145" t="s">
        <v>196</v>
      </c>
      <c r="Z218" s="145" t="s">
        <v>196</v>
      </c>
      <c r="AA218" s="145" t="s">
        <v>196</v>
      </c>
      <c r="AB218" s="141" t="s">
        <v>196</v>
      </c>
      <c r="AC218" s="145" t="s">
        <v>196</v>
      </c>
      <c r="AD218" s="141" t="s">
        <v>196</v>
      </c>
      <c r="AE218" s="146"/>
      <c r="AF218" s="145" t="s">
        <v>196</v>
      </c>
      <c r="AG218" s="145" t="s">
        <v>196</v>
      </c>
      <c r="AH218" s="147"/>
      <c r="AI218" s="155" t="s">
        <v>200</v>
      </c>
      <c r="AJ218" s="132" t="s">
        <v>196</v>
      </c>
    </row>
    <row r="219" spans="2:36" s="84" customFormat="1" ht="15" customHeight="1">
      <c r="B219" s="621" t="s">
        <v>217</v>
      </c>
      <c r="C219" s="622"/>
      <c r="D219" s="143"/>
      <c r="E219" s="624"/>
      <c r="F219" s="625"/>
      <c r="G219" s="625"/>
      <c r="H219" s="625"/>
      <c r="I219" s="625"/>
      <c r="J219" s="625"/>
      <c r="K219" s="625"/>
      <c r="L219" s="625"/>
      <c r="M219" s="625"/>
      <c r="N219" s="625"/>
      <c r="O219" s="625"/>
      <c r="P219" s="625"/>
      <c r="Q219" s="625"/>
      <c r="R219" s="625"/>
      <c r="S219" s="625"/>
      <c r="T219" s="625"/>
      <c r="U219" s="626"/>
      <c r="V219" s="141" t="s">
        <v>218</v>
      </c>
      <c r="W219" s="141" t="s">
        <v>218</v>
      </c>
      <c r="X219" s="142"/>
      <c r="Y219" s="141" t="s">
        <v>196</v>
      </c>
      <c r="Z219" s="141" t="s">
        <v>196</v>
      </c>
      <c r="AA219" s="141" t="s">
        <v>196</v>
      </c>
      <c r="AB219" s="141" t="s">
        <v>196</v>
      </c>
      <c r="AC219" s="141" t="s">
        <v>196</v>
      </c>
      <c r="AD219" s="141" t="s">
        <v>196</v>
      </c>
      <c r="AE219" s="146"/>
      <c r="AF219" s="141" t="s">
        <v>196</v>
      </c>
      <c r="AG219" s="141" t="s">
        <v>196</v>
      </c>
      <c r="AH219" s="330"/>
      <c r="AI219" s="155" t="s">
        <v>200</v>
      </c>
      <c r="AJ219" s="132" t="s">
        <v>196</v>
      </c>
    </row>
    <row r="220" spans="2:36" s="84" customFormat="1" ht="15" customHeight="1">
      <c r="B220" s="621" t="s">
        <v>212</v>
      </c>
      <c r="C220" s="622"/>
      <c r="D220" s="143"/>
      <c r="E220" s="624"/>
      <c r="F220" s="625"/>
      <c r="G220" s="625"/>
      <c r="H220" s="625"/>
      <c r="I220" s="625"/>
      <c r="J220" s="625"/>
      <c r="K220" s="625"/>
      <c r="L220" s="625"/>
      <c r="M220" s="625"/>
      <c r="N220" s="625"/>
      <c r="O220" s="625"/>
      <c r="P220" s="625"/>
      <c r="Q220" s="625"/>
      <c r="R220" s="625"/>
      <c r="S220" s="625"/>
      <c r="T220" s="625"/>
      <c r="U220" s="625"/>
      <c r="V220" s="625"/>
      <c r="W220" s="625"/>
      <c r="X220" s="625"/>
      <c r="Y220" s="625"/>
      <c r="Z220" s="625"/>
      <c r="AA220" s="625"/>
      <c r="AB220" s="625"/>
      <c r="AC220" s="625"/>
      <c r="AD220" s="625"/>
      <c r="AE220" s="626"/>
      <c r="AF220" s="141" t="s">
        <v>196</v>
      </c>
      <c r="AG220" s="141" t="s">
        <v>225</v>
      </c>
      <c r="AH220" s="330"/>
      <c r="AI220" s="155" t="s">
        <v>200</v>
      </c>
      <c r="AJ220" s="132" t="s">
        <v>196</v>
      </c>
    </row>
    <row r="221" spans="2:36" s="84" customFormat="1" ht="15" customHeight="1">
      <c r="B221" s="621" t="s">
        <v>215</v>
      </c>
      <c r="C221" s="622"/>
      <c r="D221" s="143"/>
      <c r="E221" s="627"/>
      <c r="F221" s="628"/>
      <c r="G221" s="628"/>
      <c r="H221" s="628"/>
      <c r="I221" s="628"/>
      <c r="J221" s="628"/>
      <c r="K221" s="628"/>
      <c r="L221" s="628"/>
      <c r="M221" s="628"/>
      <c r="N221" s="628"/>
      <c r="O221" s="628"/>
      <c r="P221" s="628"/>
      <c r="Q221" s="628"/>
      <c r="R221" s="628"/>
      <c r="S221" s="628"/>
      <c r="T221" s="628"/>
      <c r="U221" s="628"/>
      <c r="V221" s="628"/>
      <c r="W221" s="628"/>
      <c r="X221" s="628"/>
      <c r="Y221" s="628"/>
      <c r="Z221" s="628"/>
      <c r="AA221" s="628"/>
      <c r="AB221" s="628"/>
      <c r="AC221" s="628"/>
      <c r="AD221" s="628"/>
      <c r="AE221" s="628"/>
      <c r="AF221" s="628"/>
      <c r="AG221" s="628"/>
      <c r="AH221" s="628"/>
      <c r="AI221" s="629"/>
      <c r="AJ221" s="132" t="s">
        <v>196</v>
      </c>
    </row>
    <row r="222" spans="2:36" s="84" customFormat="1" ht="15" customHeight="1">
      <c r="B222" s="621" t="s">
        <v>222</v>
      </c>
      <c r="C222" s="622"/>
      <c r="D222" s="143"/>
      <c r="E222" s="134"/>
      <c r="F222" s="145"/>
      <c r="G222" s="145"/>
      <c r="H222" s="145"/>
      <c r="I222" s="141"/>
      <c r="J222" s="146"/>
      <c r="K222" s="145"/>
      <c r="L222" s="145"/>
      <c r="M222" s="145"/>
      <c r="N222" s="145"/>
      <c r="O222" s="141"/>
      <c r="P222" s="141"/>
      <c r="Q222" s="146"/>
      <c r="R222" s="151" t="s">
        <v>196</v>
      </c>
      <c r="S222" s="151" t="s">
        <v>196</v>
      </c>
      <c r="T222" s="151" t="s">
        <v>196</v>
      </c>
      <c r="U222" s="151" t="s">
        <v>196</v>
      </c>
      <c r="V222" s="151" t="s">
        <v>196</v>
      </c>
      <c r="W222" s="151" t="s">
        <v>196</v>
      </c>
      <c r="X222" s="146"/>
      <c r="Y222" s="145"/>
      <c r="Z222" s="145"/>
      <c r="AA222" s="145"/>
      <c r="AB222" s="151" t="s">
        <v>196</v>
      </c>
      <c r="AC222" s="145"/>
      <c r="AD222" s="141"/>
      <c r="AE222" s="146"/>
      <c r="AF222" s="145"/>
      <c r="AG222" s="145"/>
      <c r="AH222" s="147"/>
      <c r="AI222" s="133" t="s">
        <v>196</v>
      </c>
      <c r="AJ222" s="132" t="s">
        <v>196</v>
      </c>
    </row>
    <row r="223" spans="2:36" s="84" customFormat="1" ht="15" customHeight="1">
      <c r="B223" s="621"/>
      <c r="C223" s="622"/>
      <c r="D223" s="143"/>
      <c r="E223" s="134"/>
      <c r="F223" s="145"/>
      <c r="G223" s="145"/>
      <c r="H223" s="145"/>
      <c r="I223" s="141"/>
      <c r="J223" s="146"/>
      <c r="K223" s="145"/>
      <c r="L223" s="145"/>
      <c r="M223" s="145"/>
      <c r="N223" s="145"/>
      <c r="O223" s="141"/>
      <c r="P223" s="141"/>
      <c r="Q223" s="146"/>
      <c r="R223" s="141"/>
      <c r="S223" s="141"/>
      <c r="T223" s="141"/>
      <c r="U223" s="141"/>
      <c r="V223" s="141"/>
      <c r="W223" s="145"/>
      <c r="X223" s="146"/>
      <c r="Y223" s="145"/>
      <c r="Z223" s="145"/>
      <c r="AA223" s="145"/>
      <c r="AB223" s="141"/>
      <c r="AC223" s="145"/>
      <c r="AD223" s="141"/>
      <c r="AE223" s="146"/>
      <c r="AF223" s="145"/>
      <c r="AG223" s="145"/>
      <c r="AH223" s="147"/>
      <c r="AI223" s="133"/>
      <c r="AJ223" s="132"/>
    </row>
    <row r="224" spans="2:36" ht="15" customHeight="1" thickBot="1">
      <c r="B224" s="611"/>
      <c r="C224" s="612"/>
      <c r="D224" s="53"/>
      <c r="E224" s="51"/>
      <c r="F224" s="25"/>
      <c r="G224" s="25"/>
      <c r="H224" s="25"/>
      <c r="I224" s="25"/>
      <c r="J224" s="140"/>
      <c r="K224" s="25"/>
      <c r="L224" s="25"/>
      <c r="M224" s="25"/>
      <c r="N224" s="25"/>
      <c r="O224" s="25"/>
      <c r="P224" s="25"/>
      <c r="Q224" s="140"/>
      <c r="R224" s="25"/>
      <c r="S224" s="25"/>
      <c r="T224" s="25"/>
      <c r="U224" s="25"/>
      <c r="V224" s="25"/>
      <c r="W224" s="25"/>
      <c r="X224" s="140"/>
      <c r="Y224" s="25"/>
      <c r="Z224" s="25"/>
      <c r="AA224" s="25"/>
      <c r="AB224" s="25"/>
      <c r="AC224" s="25"/>
      <c r="AD224" s="25"/>
      <c r="AE224" s="140"/>
      <c r="AF224" s="24"/>
      <c r="AG224" s="25"/>
      <c r="AH224" s="49"/>
      <c r="AI224" s="49"/>
      <c r="AJ224" s="26"/>
    </row>
    <row r="225" spans="2:36" ht="18">
      <c r="B225" s="32" t="s">
        <v>15</v>
      </c>
      <c r="C225" s="33"/>
      <c r="D225" s="34"/>
      <c r="E225" s="17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8"/>
      <c r="AG225" s="11"/>
      <c r="AH225" s="11"/>
      <c r="AI225" s="11"/>
      <c r="AJ225" s="12"/>
    </row>
    <row r="226" spans="2:36" ht="15" customHeight="1">
      <c r="B226" s="35" t="s">
        <v>223</v>
      </c>
      <c r="C226" s="36"/>
      <c r="D226" s="37"/>
      <c r="E226" s="19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20"/>
      <c r="AG226" s="13"/>
      <c r="AH226" s="13"/>
      <c r="AI226" s="13"/>
      <c r="AJ226" s="45"/>
    </row>
    <row r="227" spans="2:36" ht="15" customHeight="1">
      <c r="B227" s="35" t="s">
        <v>224</v>
      </c>
      <c r="C227" s="36"/>
      <c r="D227" s="37"/>
      <c r="E227" s="19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20"/>
      <c r="AG227" s="13"/>
      <c r="AH227" s="13"/>
      <c r="AI227" s="13"/>
      <c r="AJ227" s="30"/>
    </row>
    <row r="228" spans="2:36" ht="15" customHeight="1">
      <c r="B228" s="35" t="s">
        <v>226</v>
      </c>
      <c r="C228" s="36"/>
      <c r="D228" s="37"/>
      <c r="E228" s="19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20"/>
      <c r="AG228" s="13"/>
      <c r="AH228" s="13"/>
      <c r="AI228" s="13"/>
      <c r="AJ228" s="45"/>
    </row>
    <row r="229" spans="2:36" ht="15" customHeight="1">
      <c r="B229" s="35" t="s">
        <v>227</v>
      </c>
      <c r="C229" s="36"/>
      <c r="D229" s="37"/>
      <c r="E229" s="19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20"/>
      <c r="AG229" s="13"/>
      <c r="AH229" s="13"/>
      <c r="AI229" s="13"/>
      <c r="AJ229" s="45"/>
    </row>
    <row r="230" spans="2:36" ht="15" customHeight="1">
      <c r="B230" s="29" t="s">
        <v>16</v>
      </c>
      <c r="C230" s="36"/>
      <c r="D230" s="37"/>
      <c r="E230" s="19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20"/>
      <c r="AG230" s="13"/>
      <c r="AH230" s="13"/>
      <c r="AI230" s="13"/>
      <c r="AJ230" s="30"/>
    </row>
    <row r="231" spans="2:36" ht="15" customHeight="1">
      <c r="B231" s="35" t="s">
        <v>29</v>
      </c>
      <c r="C231" s="36"/>
      <c r="D231" s="37"/>
      <c r="E231" s="19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20"/>
      <c r="AG231" s="13"/>
      <c r="AH231" s="13"/>
      <c r="AI231" s="13"/>
      <c r="AJ231" s="30"/>
    </row>
    <row r="232" spans="2:36" ht="15" customHeight="1">
      <c r="B232" s="35" t="s">
        <v>17</v>
      </c>
      <c r="C232" s="36"/>
      <c r="D232" s="37"/>
      <c r="E232" s="19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20"/>
      <c r="AG232" s="13"/>
      <c r="AH232" s="13"/>
      <c r="AI232" s="13"/>
      <c r="AJ232" s="30"/>
    </row>
    <row r="233" spans="2:36" ht="15" customHeight="1">
      <c r="B233" s="35" t="s">
        <v>18</v>
      </c>
      <c r="C233" s="36"/>
      <c r="D233" s="37"/>
      <c r="E233" s="19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20"/>
      <c r="AG233" s="13"/>
      <c r="AH233" s="13"/>
      <c r="AI233" s="13"/>
      <c r="AJ233" s="30"/>
    </row>
    <row r="234" spans="2:36" ht="15" customHeight="1">
      <c r="B234" s="35" t="s">
        <v>30</v>
      </c>
      <c r="C234" s="36"/>
      <c r="D234" s="37"/>
      <c r="E234" s="19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20"/>
      <c r="AG234" s="13"/>
      <c r="AH234" s="13"/>
      <c r="AI234" s="13"/>
      <c r="AJ234" s="45"/>
    </row>
    <row r="235" spans="2:36" ht="15" customHeight="1">
      <c r="B235" s="35" t="s">
        <v>19</v>
      </c>
      <c r="C235" s="36"/>
      <c r="D235" s="37"/>
      <c r="E235" s="1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20"/>
      <c r="AG235" s="13"/>
      <c r="AH235" s="13"/>
      <c r="AI235" s="13"/>
      <c r="AJ235" s="30"/>
    </row>
    <row r="236" spans="2:36" ht="15" customHeight="1" thickBot="1">
      <c r="B236" s="38" t="s">
        <v>20</v>
      </c>
      <c r="C236" s="39"/>
      <c r="D236" s="40"/>
      <c r="E236" s="21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22"/>
      <c r="AG236" s="15"/>
      <c r="AH236" s="15"/>
      <c r="AI236" s="15"/>
      <c r="AJ236" s="31"/>
    </row>
  </sheetData>
  <mergeCells count="127">
    <mergeCell ref="B30:C30"/>
    <mergeCell ref="B31:C31"/>
    <mergeCell ref="B32:C32"/>
    <mergeCell ref="D157:D158"/>
    <mergeCell ref="B67:D71"/>
    <mergeCell ref="B33:C33"/>
    <mergeCell ref="I13:I33"/>
    <mergeCell ref="P13:P33"/>
    <mergeCell ref="W13:W33"/>
    <mergeCell ref="B22:C22"/>
    <mergeCell ref="B23:C23"/>
    <mergeCell ref="AD13:AD33"/>
    <mergeCell ref="B20:C20"/>
    <mergeCell ref="B21:C21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179:C179"/>
    <mergeCell ref="B180:C180"/>
    <mergeCell ref="B2:D6"/>
    <mergeCell ref="B7:AI8"/>
    <mergeCell ref="B9:AI10"/>
    <mergeCell ref="B11:C12"/>
    <mergeCell ref="D11:D12"/>
    <mergeCell ref="B155:AI156"/>
    <mergeCell ref="B153:AI154"/>
    <mergeCell ref="B170:C170"/>
    <mergeCell ref="B166:C166"/>
    <mergeCell ref="B167:C167"/>
    <mergeCell ref="B168:C168"/>
    <mergeCell ref="B164:C164"/>
    <mergeCell ref="B165:C165"/>
    <mergeCell ref="B159:C159"/>
    <mergeCell ref="B160:C160"/>
    <mergeCell ref="B161:C161"/>
    <mergeCell ref="B162:C162"/>
    <mergeCell ref="B163:C163"/>
    <mergeCell ref="B169:C169"/>
    <mergeCell ref="E169:X169"/>
    <mergeCell ref="B148:D152"/>
    <mergeCell ref="B157:C158"/>
    <mergeCell ref="B174:C174"/>
    <mergeCell ref="B171:C171"/>
    <mergeCell ref="B172:C172"/>
    <mergeCell ref="B173:C173"/>
    <mergeCell ref="V165:AI165"/>
    <mergeCell ref="B175:C175"/>
    <mergeCell ref="B176:C176"/>
    <mergeCell ref="B177:C177"/>
    <mergeCell ref="B178:C178"/>
    <mergeCell ref="E220:AE220"/>
    <mergeCell ref="E221:AI221"/>
    <mergeCell ref="B219:C219"/>
    <mergeCell ref="E219:U219"/>
    <mergeCell ref="B200:D204"/>
    <mergeCell ref="B205:AJ206"/>
    <mergeCell ref="B207:AJ208"/>
    <mergeCell ref="B209:C210"/>
    <mergeCell ref="D209:D210"/>
    <mergeCell ref="AI217:AJ217"/>
    <mergeCell ref="E218:Q218"/>
    <mergeCell ref="B224:C224"/>
    <mergeCell ref="B223:C223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20:C220"/>
    <mergeCell ref="B221:C221"/>
    <mergeCell ref="B222:C222"/>
    <mergeCell ref="B72:AI73"/>
    <mergeCell ref="B74:AI75"/>
    <mergeCell ref="B76:C77"/>
    <mergeCell ref="D76:D77"/>
    <mergeCell ref="E78:E98"/>
    <mergeCell ref="S81:S82"/>
    <mergeCell ref="S85:S86"/>
    <mergeCell ref="B84:C84"/>
    <mergeCell ref="B88:C88"/>
    <mergeCell ref="B89:C89"/>
    <mergeCell ref="B82:C82"/>
    <mergeCell ref="B85:C85"/>
    <mergeCell ref="B86:C86"/>
    <mergeCell ref="B87:C87"/>
    <mergeCell ref="B78:C78"/>
    <mergeCell ref="B79:C79"/>
    <mergeCell ref="B81:C81"/>
    <mergeCell ref="B80:C80"/>
    <mergeCell ref="B83:C83"/>
    <mergeCell ref="B97:C97"/>
    <mergeCell ref="B98:C98"/>
    <mergeCell ref="B90:C90"/>
    <mergeCell ref="B91:C91"/>
    <mergeCell ref="B92:C92"/>
    <mergeCell ref="B93:C93"/>
    <mergeCell ref="B94:C94"/>
    <mergeCell ref="B95:C95"/>
    <mergeCell ref="B96:C96"/>
    <mergeCell ref="F86:I86"/>
    <mergeCell ref="S90:S98"/>
    <mergeCell ref="J78:K98"/>
    <mergeCell ref="N83:AI83"/>
    <mergeCell ref="Q88:AI88"/>
    <mergeCell ref="Z81:Z82"/>
    <mergeCell ref="Z84:Z85"/>
    <mergeCell ref="Z89:Z98"/>
    <mergeCell ref="AG89:AG98"/>
    <mergeCell ref="AG84:AG85"/>
    <mergeCell ref="AG78:AG82"/>
    <mergeCell ref="Z86:AI86"/>
    <mergeCell ref="F87:I87"/>
    <mergeCell ref="M87:W87"/>
    <mergeCell ref="L78:L98"/>
  </mergeCells>
  <pageMargins left="0.19685039370078741" right="0.19685039370078741" top="0.19685039370078741" bottom="0.27559055118110237" header="0.19685039370078741" footer="0.31496062992125984"/>
  <pageSetup paperSize="9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4"/>
  <sheetViews>
    <sheetView topLeftCell="A16" workbookViewId="0">
      <selection activeCell="C29" sqref="C29"/>
    </sheetView>
  </sheetViews>
  <sheetFormatPr baseColWidth="10" defaultRowHeight="19.5" customHeight="1"/>
  <cols>
    <col min="1" max="1" width="3.140625" customWidth="1"/>
    <col min="2" max="2" width="24.85546875" customWidth="1"/>
    <col min="3" max="3" width="15.7109375" customWidth="1"/>
    <col min="4" max="4" width="12.28515625" customWidth="1"/>
    <col min="5" max="5" width="12" hidden="1" customWidth="1"/>
    <col min="6" max="6" width="12.7109375" customWidth="1"/>
    <col min="7" max="8" width="15.85546875" style="165" customWidth="1"/>
    <col min="9" max="9" width="11.28515625" customWidth="1"/>
    <col min="10" max="10" width="13.5703125" customWidth="1"/>
    <col min="11" max="11" width="41.140625" customWidth="1"/>
    <col min="12" max="12" width="3.5703125" customWidth="1"/>
  </cols>
  <sheetData>
    <row r="1" spans="1:13" ht="9.75" customHeight="1" thickBot="1"/>
    <row r="2" spans="1:13" ht="19.5" customHeight="1">
      <c r="B2" s="650"/>
      <c r="C2" s="17" t="s">
        <v>9</v>
      </c>
      <c r="D2" s="201"/>
      <c r="E2" s="201"/>
      <c r="F2" s="201"/>
      <c r="G2" s="202"/>
      <c r="H2" s="202"/>
      <c r="I2" s="201"/>
      <c r="J2" s="201"/>
      <c r="K2" s="12"/>
    </row>
    <row r="3" spans="1:13" ht="19.5" customHeight="1">
      <c r="B3" s="651"/>
      <c r="C3" s="19" t="s">
        <v>231</v>
      </c>
      <c r="D3" s="162"/>
      <c r="E3" s="162"/>
      <c r="F3" s="162"/>
      <c r="G3" s="163"/>
      <c r="H3" s="163"/>
      <c r="I3" s="162"/>
      <c r="J3" s="162"/>
      <c r="K3" s="45"/>
    </row>
    <row r="4" spans="1:13" ht="19.5" customHeight="1">
      <c r="B4" s="651"/>
      <c r="C4" s="19" t="s">
        <v>230</v>
      </c>
      <c r="D4" s="162"/>
      <c r="E4" s="162"/>
      <c r="F4" s="162"/>
      <c r="G4" s="163"/>
      <c r="H4" s="163"/>
      <c r="I4" s="162"/>
      <c r="J4" s="162"/>
      <c r="K4" s="45"/>
    </row>
    <row r="5" spans="1:13" ht="19.5" customHeight="1">
      <c r="B5" s="651"/>
      <c r="C5" s="152" t="s">
        <v>229</v>
      </c>
      <c r="D5" s="162"/>
      <c r="E5" s="162"/>
      <c r="F5" s="162"/>
      <c r="G5" s="163"/>
      <c r="H5" s="163"/>
      <c r="I5" s="162"/>
      <c r="J5" s="162"/>
      <c r="K5" s="45"/>
    </row>
    <row r="6" spans="1:13" ht="19.5" customHeight="1" thickBot="1">
      <c r="B6" s="652"/>
      <c r="C6" s="21" t="s">
        <v>10</v>
      </c>
      <c r="D6" s="203"/>
      <c r="E6" s="203"/>
      <c r="F6" s="203"/>
      <c r="G6" s="204"/>
      <c r="H6" s="204"/>
      <c r="I6" s="203"/>
      <c r="J6" s="203"/>
      <c r="K6" s="31"/>
    </row>
    <row r="7" spans="1:13" ht="19.5" customHeight="1">
      <c r="B7" s="653" t="s">
        <v>277</v>
      </c>
      <c r="C7" s="654"/>
      <c r="D7" s="654"/>
      <c r="E7" s="654"/>
      <c r="F7" s="654"/>
      <c r="G7" s="654"/>
      <c r="H7" s="654"/>
      <c r="I7" s="654"/>
      <c r="J7" s="654"/>
      <c r="K7" s="655"/>
    </row>
    <row r="8" spans="1:13" ht="19.5" customHeight="1" thickBot="1">
      <c r="B8" s="647" t="s">
        <v>371</v>
      </c>
      <c r="C8" s="648"/>
      <c r="D8" s="648"/>
      <c r="E8" s="648"/>
      <c r="F8" s="648"/>
      <c r="G8" s="648"/>
      <c r="H8" s="648"/>
      <c r="I8" s="648"/>
      <c r="J8" s="648"/>
      <c r="K8" s="649"/>
    </row>
    <row r="9" spans="1:13" ht="7.5" customHeight="1" thickBot="1">
      <c r="D9" s="348"/>
      <c r="E9" s="348"/>
      <c r="F9" s="348"/>
      <c r="G9" s="348"/>
      <c r="H9" s="348"/>
      <c r="I9" s="348"/>
      <c r="J9" s="348"/>
      <c r="K9" s="348"/>
    </row>
    <row r="10" spans="1:13" ht="33" customHeight="1" thickBot="1">
      <c r="A10" s="164"/>
      <c r="B10" s="211" t="s">
        <v>12</v>
      </c>
      <c r="C10" s="211" t="s">
        <v>13</v>
      </c>
      <c r="D10" s="211" t="s">
        <v>252</v>
      </c>
      <c r="E10" s="211" t="s">
        <v>253</v>
      </c>
      <c r="F10" s="211" t="s">
        <v>254</v>
      </c>
      <c r="G10" s="211" t="s">
        <v>256</v>
      </c>
      <c r="H10" s="214" t="s">
        <v>257</v>
      </c>
      <c r="I10" s="212" t="s">
        <v>255</v>
      </c>
      <c r="J10" s="212" t="s">
        <v>258</v>
      </c>
      <c r="K10" s="215" t="s">
        <v>259</v>
      </c>
    </row>
    <row r="11" spans="1:13" ht="20.25" customHeight="1">
      <c r="A11" s="164"/>
      <c r="B11" s="205" t="s">
        <v>195</v>
      </c>
      <c r="C11" s="206" t="s">
        <v>260</v>
      </c>
      <c r="D11" s="207">
        <v>30000</v>
      </c>
      <c r="E11" s="207"/>
      <c r="F11" s="207"/>
      <c r="G11" s="207">
        <v>3400</v>
      </c>
      <c r="H11" s="217">
        <f t="shared" ref="H11:H14" si="0">+D11-E11-F11-G11</f>
        <v>26600</v>
      </c>
      <c r="I11" s="218"/>
      <c r="J11" s="218" t="s">
        <v>372</v>
      </c>
      <c r="K11" s="218"/>
    </row>
    <row r="12" spans="1:13" ht="20.25" customHeight="1">
      <c r="A12" s="164"/>
      <c r="B12" s="166" t="s">
        <v>198</v>
      </c>
      <c r="C12" s="168" t="s">
        <v>260</v>
      </c>
      <c r="D12" s="169">
        <v>30000</v>
      </c>
      <c r="E12" s="169"/>
      <c r="F12" s="169"/>
      <c r="G12" s="169"/>
      <c r="H12" s="217">
        <f t="shared" si="0"/>
        <v>30000</v>
      </c>
      <c r="I12" s="219"/>
      <c r="J12" s="219"/>
      <c r="K12" s="218"/>
    </row>
    <row r="13" spans="1:13" ht="20.25" customHeight="1">
      <c r="A13" s="164"/>
      <c r="B13" s="167" t="s">
        <v>272</v>
      </c>
      <c r="C13" s="168" t="s">
        <v>260</v>
      </c>
      <c r="D13" s="169">
        <v>30000</v>
      </c>
      <c r="E13" s="169"/>
      <c r="F13" s="169"/>
      <c r="G13" s="169"/>
      <c r="H13" s="217">
        <f t="shared" si="0"/>
        <v>30000</v>
      </c>
      <c r="I13" s="219"/>
      <c r="J13" s="219"/>
      <c r="K13" s="188"/>
      <c r="M13">
        <v>30000</v>
      </c>
    </row>
    <row r="14" spans="1:13" ht="20.25" customHeight="1">
      <c r="A14" s="164"/>
      <c r="B14" s="167" t="s">
        <v>102</v>
      </c>
      <c r="C14" s="168" t="s">
        <v>260</v>
      </c>
      <c r="D14" s="169">
        <v>30000</v>
      </c>
      <c r="E14" s="169"/>
      <c r="F14" s="169"/>
      <c r="G14" s="169">
        <v>1100</v>
      </c>
      <c r="H14" s="217">
        <f t="shared" si="0"/>
        <v>28900</v>
      </c>
      <c r="I14" s="219"/>
      <c r="J14" s="219" t="s">
        <v>373</v>
      </c>
      <c r="K14" s="188"/>
      <c r="M14">
        <v>26</v>
      </c>
    </row>
    <row r="15" spans="1:13" ht="20.25" customHeight="1">
      <c r="A15" s="164"/>
      <c r="B15" s="167" t="s">
        <v>217</v>
      </c>
      <c r="C15" s="168" t="s">
        <v>260</v>
      </c>
      <c r="D15" s="169">
        <v>30000</v>
      </c>
      <c r="E15" s="169"/>
      <c r="F15" s="169"/>
      <c r="G15" s="169">
        <v>1100</v>
      </c>
      <c r="H15" s="217">
        <f>+D15-E15-F15-G15</f>
        <v>28900</v>
      </c>
      <c r="I15" s="219"/>
      <c r="J15" s="219" t="s">
        <v>374</v>
      </c>
      <c r="K15" s="188"/>
    </row>
    <row r="16" spans="1:13" ht="20.25" customHeight="1">
      <c r="A16" s="164"/>
      <c r="B16" s="167" t="s">
        <v>375</v>
      </c>
      <c r="C16" s="168" t="s">
        <v>260</v>
      </c>
      <c r="D16" s="169">
        <v>30000</v>
      </c>
      <c r="E16" s="169"/>
      <c r="F16" s="169"/>
      <c r="G16" s="169">
        <v>11000</v>
      </c>
      <c r="H16" s="217">
        <f>+D16-E16-F16-G16</f>
        <v>19000</v>
      </c>
      <c r="I16" s="349" t="s">
        <v>377</v>
      </c>
      <c r="J16" s="219" t="s">
        <v>376</v>
      </c>
      <c r="K16" s="188"/>
    </row>
    <row r="17" spans="1:13" ht="20.25" customHeight="1">
      <c r="A17" s="164"/>
      <c r="B17" s="167" t="s">
        <v>352</v>
      </c>
      <c r="C17" s="168" t="s">
        <v>260</v>
      </c>
      <c r="D17" s="169">
        <v>30000</v>
      </c>
      <c r="E17" s="169"/>
      <c r="F17" s="169"/>
      <c r="G17" s="169"/>
      <c r="H17" s="217">
        <f>+D17-E17-F17-G17</f>
        <v>30000</v>
      </c>
      <c r="I17" s="219"/>
      <c r="J17" s="219"/>
      <c r="K17" s="188"/>
      <c r="M17">
        <f>+M20*M19</f>
        <v>9230.7692307692305</v>
      </c>
    </row>
    <row r="18" spans="1:13" ht="21.75" customHeight="1">
      <c r="A18" s="164"/>
      <c r="B18" s="167" t="s">
        <v>212</v>
      </c>
      <c r="C18" s="168" t="s">
        <v>260</v>
      </c>
      <c r="D18" s="169">
        <v>30000</v>
      </c>
      <c r="E18" s="169"/>
      <c r="F18" s="169"/>
      <c r="G18" s="169">
        <v>23000</v>
      </c>
      <c r="H18" s="217">
        <f t="shared" ref="H18" si="1">+D18-E18-F18-G18</f>
        <v>7000</v>
      </c>
      <c r="I18" s="219" t="s">
        <v>378</v>
      </c>
      <c r="J18" s="219" t="s">
        <v>379</v>
      </c>
      <c r="K18" s="188"/>
    </row>
    <row r="19" spans="1:13" ht="20.25" customHeight="1">
      <c r="A19" s="164"/>
      <c r="B19" s="167" t="s">
        <v>351</v>
      </c>
      <c r="C19" s="168" t="s">
        <v>260</v>
      </c>
      <c r="D19" s="169">
        <v>30000</v>
      </c>
      <c r="E19" s="169"/>
      <c r="F19" s="169"/>
      <c r="G19" s="169">
        <v>23000</v>
      </c>
      <c r="H19" s="217">
        <f>+D19-E19-F19-G19</f>
        <v>7000</v>
      </c>
      <c r="I19" s="219" t="s">
        <v>380</v>
      </c>
      <c r="J19" s="219" t="s">
        <v>379</v>
      </c>
      <c r="K19" s="188"/>
      <c r="M19">
        <v>8</v>
      </c>
    </row>
    <row r="20" spans="1:13" ht="20.25" customHeight="1">
      <c r="A20" s="164"/>
      <c r="B20" s="167" t="s">
        <v>203</v>
      </c>
      <c r="C20" s="168" t="s">
        <v>260</v>
      </c>
      <c r="D20" s="169">
        <v>30000</v>
      </c>
      <c r="E20" s="169"/>
      <c r="F20" s="169"/>
      <c r="G20" s="169">
        <v>26500</v>
      </c>
      <c r="H20" s="217">
        <f>+D20-E20-F20-G20</f>
        <v>3500</v>
      </c>
      <c r="I20" s="219" t="s">
        <v>381</v>
      </c>
      <c r="J20" s="219" t="s">
        <v>382</v>
      </c>
      <c r="K20" s="188"/>
      <c r="M20">
        <f>+M13/M14</f>
        <v>1153.8461538461538</v>
      </c>
    </row>
    <row r="21" spans="1:13" ht="21.75" customHeight="1">
      <c r="A21" s="164"/>
      <c r="B21" s="167" t="s">
        <v>383</v>
      </c>
      <c r="C21" s="168" t="s">
        <v>260</v>
      </c>
      <c r="D21" s="169">
        <v>30000</v>
      </c>
      <c r="E21" s="169"/>
      <c r="F21" s="169"/>
      <c r="G21" s="169">
        <v>20700</v>
      </c>
      <c r="H21" s="217">
        <f>+D21-E21-F21-G21</f>
        <v>9300</v>
      </c>
      <c r="I21" s="349" t="s">
        <v>384</v>
      </c>
      <c r="J21" s="219" t="s">
        <v>385</v>
      </c>
      <c r="K21" s="188"/>
    </row>
    <row r="24" spans="1:13" ht="21.75" customHeight="1">
      <c r="A24" s="164"/>
      <c r="B24" s="167" t="s">
        <v>262</v>
      </c>
      <c r="C24" s="168" t="s">
        <v>266</v>
      </c>
      <c r="D24" s="169">
        <v>50000</v>
      </c>
      <c r="E24" s="169"/>
      <c r="F24" s="169"/>
      <c r="G24" s="169"/>
      <c r="H24" s="217">
        <f t="shared" ref="H24:H32" si="2">+D24-E24-F24-G24</f>
        <v>50000</v>
      </c>
      <c r="I24" s="219"/>
      <c r="J24" s="219"/>
      <c r="K24" s="188"/>
    </row>
    <row r="25" spans="1:13" ht="21.75" customHeight="1">
      <c r="A25" s="164"/>
      <c r="B25" s="167" t="s">
        <v>263</v>
      </c>
      <c r="C25" s="168" t="s">
        <v>266</v>
      </c>
      <c r="D25" s="169">
        <v>50000</v>
      </c>
      <c r="E25" s="169"/>
      <c r="F25" s="169"/>
      <c r="G25" s="169"/>
      <c r="H25" s="217">
        <f t="shared" si="2"/>
        <v>50000</v>
      </c>
      <c r="I25" s="219"/>
      <c r="J25" s="219"/>
      <c r="K25" s="188"/>
    </row>
    <row r="26" spans="1:13" ht="21.75" customHeight="1">
      <c r="A26" s="164"/>
      <c r="B26" s="167" t="s">
        <v>264</v>
      </c>
      <c r="C26" s="168" t="s">
        <v>266</v>
      </c>
      <c r="D26" s="344">
        <v>32000</v>
      </c>
      <c r="E26" s="169"/>
      <c r="F26" s="169"/>
      <c r="G26" s="169"/>
      <c r="H26" s="217">
        <f t="shared" si="2"/>
        <v>32000</v>
      </c>
      <c r="I26" s="219"/>
      <c r="J26" s="219"/>
      <c r="K26" s="188"/>
    </row>
    <row r="27" spans="1:13" ht="21.75" customHeight="1">
      <c r="A27" s="164"/>
      <c r="B27" s="167" t="s">
        <v>265</v>
      </c>
      <c r="C27" s="168" t="s">
        <v>266</v>
      </c>
      <c r="D27" s="169">
        <v>30000</v>
      </c>
      <c r="E27" s="169"/>
      <c r="F27" s="169"/>
      <c r="G27" s="169"/>
      <c r="H27" s="217">
        <f t="shared" si="2"/>
        <v>30000</v>
      </c>
      <c r="I27" s="219"/>
      <c r="J27" s="219"/>
      <c r="K27" s="188"/>
    </row>
    <row r="28" spans="1:13" ht="20.25" customHeight="1">
      <c r="A28" s="164"/>
      <c r="B28" s="167" t="s">
        <v>267</v>
      </c>
      <c r="C28" s="168" t="s">
        <v>284</v>
      </c>
      <c r="D28" s="169">
        <v>30000</v>
      </c>
      <c r="E28" s="169"/>
      <c r="F28" s="169"/>
      <c r="G28" s="169"/>
      <c r="H28" s="217">
        <f t="shared" si="2"/>
        <v>30000</v>
      </c>
      <c r="I28" s="219"/>
      <c r="J28" s="219"/>
      <c r="K28" s="188"/>
    </row>
    <row r="29" spans="1:13" ht="20.25" customHeight="1">
      <c r="A29" s="164"/>
      <c r="B29" s="167" t="s">
        <v>268</v>
      </c>
      <c r="C29" s="168" t="s">
        <v>284</v>
      </c>
      <c r="D29" s="169">
        <v>25000</v>
      </c>
      <c r="E29" s="169"/>
      <c r="F29" s="169"/>
      <c r="G29" s="169"/>
      <c r="H29" s="217">
        <f t="shared" si="2"/>
        <v>25000</v>
      </c>
      <c r="I29" s="219"/>
      <c r="J29" s="219"/>
      <c r="K29" s="188"/>
    </row>
    <row r="30" spans="1:13" ht="20.25" customHeight="1">
      <c r="A30" s="164"/>
      <c r="B30" s="167" t="s">
        <v>269</v>
      </c>
      <c r="C30" s="168" t="s">
        <v>286</v>
      </c>
      <c r="D30" s="169">
        <v>20000</v>
      </c>
      <c r="E30" s="169"/>
      <c r="F30" s="169"/>
      <c r="G30" s="169"/>
      <c r="H30" s="217">
        <f t="shared" si="2"/>
        <v>20000</v>
      </c>
      <c r="I30" s="219"/>
      <c r="J30" s="219"/>
      <c r="K30" s="188"/>
    </row>
    <row r="31" spans="1:13" ht="20.25" customHeight="1">
      <c r="A31" s="164"/>
      <c r="B31" s="167" t="s">
        <v>270</v>
      </c>
      <c r="C31" s="168" t="s">
        <v>285</v>
      </c>
      <c r="D31" s="169">
        <v>20000</v>
      </c>
      <c r="E31" s="169"/>
      <c r="F31" s="169"/>
      <c r="G31" s="169"/>
      <c r="H31" s="217">
        <f t="shared" si="2"/>
        <v>20000</v>
      </c>
      <c r="I31" s="219"/>
      <c r="J31" s="219"/>
      <c r="K31" s="188"/>
    </row>
    <row r="32" spans="1:13" ht="20.25" customHeight="1" thickBot="1">
      <c r="A32" s="164"/>
      <c r="B32" s="196" t="s">
        <v>271</v>
      </c>
      <c r="C32" s="197" t="s">
        <v>284</v>
      </c>
      <c r="D32" s="198">
        <v>30000</v>
      </c>
      <c r="E32" s="198"/>
      <c r="F32" s="198"/>
      <c r="G32" s="198"/>
      <c r="H32" s="337">
        <f t="shared" si="2"/>
        <v>30000</v>
      </c>
      <c r="I32" s="338"/>
      <c r="J32" s="338"/>
      <c r="K32" s="192"/>
    </row>
    <row r="33" spans="1:12" ht="20.25" customHeight="1" thickBot="1">
      <c r="A33" s="164"/>
      <c r="B33" s="223"/>
      <c r="C33" s="223"/>
      <c r="D33" s="225"/>
      <c r="E33" s="193"/>
      <c r="F33" s="225">
        <f>SUM(F11:F32)</f>
        <v>0</v>
      </c>
      <c r="G33" s="224"/>
      <c r="H33" s="225">
        <f>SUM(H11:H32)</f>
        <v>507200</v>
      </c>
    </row>
    <row r="34" spans="1:12" ht="20.25" customHeight="1">
      <c r="A34" s="164"/>
      <c r="B34" s="226"/>
      <c r="C34" s="223"/>
      <c r="D34" s="224"/>
      <c r="E34" s="224"/>
      <c r="F34" s="224"/>
      <c r="G34" s="224"/>
      <c r="H34" s="224"/>
      <c r="I34" s="224"/>
      <c r="J34" s="224"/>
      <c r="K34" s="226" t="s">
        <v>278</v>
      </c>
      <c r="L34" s="224"/>
    </row>
    <row r="35" spans="1:12" ht="20.25" customHeight="1">
      <c r="A35" s="164"/>
      <c r="B35" s="223"/>
      <c r="C35" s="223"/>
      <c r="D35" s="224"/>
      <c r="E35" s="224"/>
      <c r="F35" s="224"/>
      <c r="G35" s="224"/>
      <c r="H35" s="224"/>
      <c r="I35" s="224"/>
      <c r="J35" s="224"/>
      <c r="K35" s="224"/>
      <c r="L35" s="224"/>
    </row>
    <row r="37" spans="1:12" ht="9.75" customHeight="1"/>
    <row r="38" spans="1:12" ht="9.75" customHeight="1"/>
    <row r="39" spans="1:12" ht="9.75" customHeight="1"/>
    <row r="40" spans="1:12" ht="9.75" customHeight="1"/>
    <row r="41" spans="1:12" ht="9.75" customHeight="1"/>
    <row r="42" spans="1:12" ht="9.75" customHeight="1"/>
    <row r="43" spans="1:12" ht="9.75" customHeight="1"/>
    <row r="44" spans="1:12" ht="9.75" customHeight="1"/>
    <row r="45" spans="1:12" ht="9.75" customHeight="1"/>
    <row r="46" spans="1:12" ht="9.75" customHeight="1"/>
    <row r="47" spans="1:12" ht="9.75" customHeight="1"/>
    <row r="48" spans="1:12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 thickBot="1"/>
    <row r="97" spans="1:13" ht="19.5" customHeight="1">
      <c r="B97" s="650"/>
      <c r="C97" s="17" t="s">
        <v>9</v>
      </c>
      <c r="D97" s="201"/>
      <c r="E97" s="201"/>
      <c r="F97" s="201"/>
      <c r="G97" s="202"/>
      <c r="H97" s="202"/>
      <c r="I97" s="201"/>
      <c r="J97" s="201"/>
      <c r="K97" s="12"/>
    </row>
    <row r="98" spans="1:13" ht="19.5" customHeight="1">
      <c r="B98" s="651"/>
      <c r="C98" s="19" t="s">
        <v>231</v>
      </c>
      <c r="D98" s="162"/>
      <c r="E98" s="162"/>
      <c r="F98" s="162"/>
      <c r="G98" s="163"/>
      <c r="H98" s="163"/>
      <c r="I98" s="162"/>
      <c r="J98" s="162"/>
      <c r="K98" s="45"/>
    </row>
    <row r="99" spans="1:13" ht="19.5" customHeight="1">
      <c r="B99" s="651"/>
      <c r="C99" s="19" t="s">
        <v>230</v>
      </c>
      <c r="D99" s="162"/>
      <c r="E99" s="162"/>
      <c r="F99" s="162"/>
      <c r="G99" s="163"/>
      <c r="H99" s="163"/>
      <c r="I99" s="162"/>
      <c r="J99" s="162"/>
      <c r="K99" s="45"/>
    </row>
    <row r="100" spans="1:13" ht="19.5" customHeight="1">
      <c r="B100" s="651"/>
      <c r="C100" s="152" t="s">
        <v>229</v>
      </c>
      <c r="D100" s="162"/>
      <c r="E100" s="162"/>
      <c r="F100" s="162"/>
      <c r="G100" s="163"/>
      <c r="H100" s="163"/>
      <c r="I100" s="162"/>
      <c r="J100" s="162"/>
      <c r="K100" s="45"/>
    </row>
    <row r="101" spans="1:13" ht="19.5" customHeight="1" thickBot="1">
      <c r="B101" s="652"/>
      <c r="C101" s="21" t="s">
        <v>10</v>
      </c>
      <c r="D101" s="203"/>
      <c r="E101" s="203"/>
      <c r="F101" s="203"/>
      <c r="G101" s="204"/>
      <c r="H101" s="204"/>
      <c r="I101" s="203"/>
      <c r="J101" s="203"/>
      <c r="K101" s="31"/>
    </row>
    <row r="102" spans="1:13" ht="19.5" customHeight="1">
      <c r="B102" s="653" t="s">
        <v>277</v>
      </c>
      <c r="C102" s="654"/>
      <c r="D102" s="654"/>
      <c r="E102" s="654"/>
      <c r="F102" s="654"/>
      <c r="G102" s="654"/>
      <c r="H102" s="654"/>
      <c r="I102" s="654"/>
      <c r="J102" s="654"/>
      <c r="K102" s="655"/>
    </row>
    <row r="103" spans="1:13" ht="19.5" customHeight="1" thickBot="1">
      <c r="B103" s="647" t="s">
        <v>330</v>
      </c>
      <c r="C103" s="648"/>
      <c r="D103" s="648"/>
      <c r="E103" s="648"/>
      <c r="F103" s="648"/>
      <c r="G103" s="648"/>
      <c r="H103" s="648"/>
      <c r="I103" s="648"/>
      <c r="J103" s="648"/>
      <c r="K103" s="649"/>
    </row>
    <row r="104" spans="1:13" ht="7.5" customHeight="1" thickBot="1">
      <c r="D104" s="329"/>
      <c r="E104" s="329"/>
      <c r="F104" s="329"/>
      <c r="G104" s="329"/>
      <c r="H104" s="329"/>
      <c r="I104" s="329"/>
      <c r="J104" s="329"/>
      <c r="K104" s="329"/>
    </row>
    <row r="105" spans="1:13" ht="33" customHeight="1" thickBot="1">
      <c r="A105" s="164"/>
      <c r="B105" s="211" t="s">
        <v>12</v>
      </c>
      <c r="C105" s="211" t="s">
        <v>13</v>
      </c>
      <c r="D105" s="211" t="s">
        <v>252</v>
      </c>
      <c r="E105" s="211" t="s">
        <v>253</v>
      </c>
      <c r="F105" s="211" t="s">
        <v>254</v>
      </c>
      <c r="G105" s="211" t="s">
        <v>256</v>
      </c>
      <c r="H105" s="214" t="s">
        <v>257</v>
      </c>
      <c r="I105" s="212" t="s">
        <v>255</v>
      </c>
      <c r="J105" s="212" t="s">
        <v>258</v>
      </c>
      <c r="K105" s="215" t="s">
        <v>259</v>
      </c>
    </row>
    <row r="106" spans="1:13" ht="20.25" customHeight="1">
      <c r="A106" s="164"/>
      <c r="B106" s="205" t="s">
        <v>195</v>
      </c>
      <c r="C106" s="206" t="s">
        <v>260</v>
      </c>
      <c r="D106" s="207">
        <v>30000</v>
      </c>
      <c r="E106" s="207"/>
      <c r="F106" s="207">
        <f>8000+2000</f>
        <v>10000</v>
      </c>
      <c r="G106" s="207"/>
      <c r="H106" s="345">
        <f t="shared" ref="H106:H126" si="3">+D106-E106-F106-G106</f>
        <v>20000</v>
      </c>
      <c r="I106" s="218"/>
      <c r="J106" s="218"/>
      <c r="K106" s="218" t="s">
        <v>349</v>
      </c>
    </row>
    <row r="107" spans="1:13" ht="20.25" customHeight="1">
      <c r="A107" s="164"/>
      <c r="B107" s="166" t="s">
        <v>198</v>
      </c>
      <c r="C107" s="168" t="s">
        <v>260</v>
      </c>
      <c r="D107" s="169">
        <v>30000</v>
      </c>
      <c r="E107" s="169"/>
      <c r="F107" s="169">
        <v>9000</v>
      </c>
      <c r="G107" s="169"/>
      <c r="H107" s="346">
        <f t="shared" si="3"/>
        <v>21000</v>
      </c>
      <c r="I107" s="219"/>
      <c r="J107" s="219" t="s">
        <v>353</v>
      </c>
      <c r="K107" s="218" t="s">
        <v>349</v>
      </c>
    </row>
    <row r="108" spans="1:13" ht="20.25" customHeight="1">
      <c r="A108" s="164"/>
      <c r="B108" s="167" t="s">
        <v>272</v>
      </c>
      <c r="C108" s="168" t="s">
        <v>260</v>
      </c>
      <c r="D108" s="169">
        <v>30000</v>
      </c>
      <c r="E108" s="169"/>
      <c r="F108" s="169"/>
      <c r="G108" s="169"/>
      <c r="H108" s="346">
        <f t="shared" si="3"/>
        <v>30000</v>
      </c>
      <c r="I108" s="219"/>
      <c r="J108" s="219"/>
      <c r="K108" s="188"/>
      <c r="M108">
        <v>30000</v>
      </c>
    </row>
    <row r="109" spans="1:13" ht="20.25" customHeight="1">
      <c r="A109" s="164"/>
      <c r="B109" s="167" t="s">
        <v>102</v>
      </c>
      <c r="C109" s="168" t="s">
        <v>260</v>
      </c>
      <c r="D109" s="169">
        <v>30000</v>
      </c>
      <c r="E109" s="169"/>
      <c r="F109" s="169">
        <v>20000</v>
      </c>
      <c r="G109" s="169"/>
      <c r="H109" s="346">
        <f t="shared" si="3"/>
        <v>10000</v>
      </c>
      <c r="I109" s="219"/>
      <c r="J109" s="219"/>
      <c r="K109" s="188" t="s">
        <v>354</v>
      </c>
      <c r="M109">
        <v>26</v>
      </c>
    </row>
    <row r="110" spans="1:13" ht="20.25" customHeight="1">
      <c r="A110" s="164"/>
      <c r="B110" s="167" t="s">
        <v>203</v>
      </c>
      <c r="C110" s="168" t="s">
        <v>260</v>
      </c>
      <c r="D110" s="169">
        <v>30000</v>
      </c>
      <c r="E110" s="169"/>
      <c r="F110" s="169"/>
      <c r="G110" s="169">
        <v>29000</v>
      </c>
      <c r="H110" s="217">
        <f t="shared" si="3"/>
        <v>1000</v>
      </c>
      <c r="I110" s="219"/>
      <c r="J110" s="219"/>
      <c r="K110" s="188" t="s">
        <v>355</v>
      </c>
      <c r="M110">
        <f>+M108/M109</f>
        <v>1153.8461538461538</v>
      </c>
    </row>
    <row r="111" spans="1:13" ht="20.25" customHeight="1">
      <c r="A111" s="164"/>
      <c r="B111" s="167" t="s">
        <v>351</v>
      </c>
      <c r="C111" s="168" t="s">
        <v>260</v>
      </c>
      <c r="D111" s="169">
        <v>30000</v>
      </c>
      <c r="E111" s="169"/>
      <c r="F111" s="169"/>
      <c r="G111" s="169">
        <v>19000</v>
      </c>
      <c r="H111" s="217">
        <f t="shared" si="3"/>
        <v>11000</v>
      </c>
      <c r="I111" s="219"/>
      <c r="J111" s="219"/>
      <c r="K111" s="188" t="s">
        <v>356</v>
      </c>
    </row>
    <row r="112" spans="1:13" ht="20.25" customHeight="1">
      <c r="A112" s="164"/>
      <c r="B112" s="167" t="s">
        <v>352</v>
      </c>
      <c r="C112" s="168" t="s">
        <v>260</v>
      </c>
      <c r="D112" s="169">
        <v>30000</v>
      </c>
      <c r="E112" s="169"/>
      <c r="F112" s="169"/>
      <c r="G112" s="169">
        <v>19000</v>
      </c>
      <c r="H112" s="346">
        <f t="shared" si="3"/>
        <v>11000</v>
      </c>
      <c r="I112" s="219"/>
      <c r="J112" s="219"/>
      <c r="K112" s="188" t="s">
        <v>359</v>
      </c>
    </row>
    <row r="113" spans="1:12" ht="20.25" customHeight="1">
      <c r="A113" s="164"/>
      <c r="B113" s="167" t="s">
        <v>358</v>
      </c>
      <c r="C113" s="168" t="s">
        <v>260</v>
      </c>
      <c r="D113" s="169">
        <v>30000</v>
      </c>
      <c r="E113" s="169"/>
      <c r="F113" s="169">
        <v>10000</v>
      </c>
      <c r="G113" s="169"/>
      <c r="H113" s="217"/>
      <c r="I113" s="219"/>
      <c r="J113" s="219"/>
      <c r="K113" s="188"/>
    </row>
    <row r="114" spans="1:12" ht="20.25" customHeight="1">
      <c r="A114" s="164"/>
      <c r="B114" s="167" t="s">
        <v>217</v>
      </c>
      <c r="C114" s="168" t="s">
        <v>260</v>
      </c>
      <c r="D114" s="169">
        <v>30000</v>
      </c>
      <c r="E114" s="169"/>
      <c r="F114" s="169"/>
      <c r="G114" s="169"/>
      <c r="H114" s="346">
        <f t="shared" si="3"/>
        <v>30000</v>
      </c>
      <c r="I114" s="219"/>
      <c r="J114" s="219"/>
      <c r="K114" s="188"/>
    </row>
    <row r="115" spans="1:12" ht="21.75" customHeight="1">
      <c r="A115" s="164"/>
      <c r="B115" s="167" t="s">
        <v>212</v>
      </c>
      <c r="C115" s="168" t="s">
        <v>260</v>
      </c>
      <c r="D115" s="169">
        <v>30000</v>
      </c>
      <c r="E115" s="169"/>
      <c r="F115" s="169"/>
      <c r="G115" s="169"/>
      <c r="H115" s="346">
        <f t="shared" si="3"/>
        <v>30000</v>
      </c>
      <c r="I115" s="219"/>
      <c r="J115" s="219"/>
      <c r="K115" s="188"/>
    </row>
    <row r="116" spans="1:12" ht="21.75" customHeight="1">
      <c r="A116" s="164"/>
      <c r="B116" s="167" t="s">
        <v>215</v>
      </c>
      <c r="C116" s="168" t="s">
        <v>260</v>
      </c>
      <c r="D116" s="169">
        <v>30000</v>
      </c>
      <c r="E116" s="169"/>
      <c r="F116" s="169">
        <v>4000</v>
      </c>
      <c r="G116" s="169"/>
      <c r="H116" s="217">
        <f>+D116-E116-F116-G116</f>
        <v>26000</v>
      </c>
      <c r="I116" s="219"/>
      <c r="J116" s="219"/>
      <c r="K116" s="188" t="s">
        <v>349</v>
      </c>
    </row>
    <row r="117" spans="1:12" ht="21.75" customHeight="1">
      <c r="A117" s="164"/>
      <c r="B117" s="167" t="s">
        <v>310</v>
      </c>
      <c r="C117" s="168" t="s">
        <v>260</v>
      </c>
      <c r="D117" s="169">
        <v>30000</v>
      </c>
      <c r="E117" s="169"/>
      <c r="F117" s="169"/>
      <c r="G117" s="169">
        <v>26000</v>
      </c>
      <c r="H117" s="217">
        <f t="shared" si="3"/>
        <v>4000</v>
      </c>
      <c r="I117" s="219"/>
      <c r="J117" s="219"/>
      <c r="K117" s="188" t="s">
        <v>357</v>
      </c>
    </row>
    <row r="118" spans="1:12" ht="21.75" customHeight="1">
      <c r="A118" s="164"/>
      <c r="B118" s="167" t="s">
        <v>262</v>
      </c>
      <c r="C118" s="168" t="s">
        <v>266</v>
      </c>
      <c r="D118" s="169">
        <v>50000</v>
      </c>
      <c r="E118" s="169"/>
      <c r="F118" s="169">
        <v>10000</v>
      </c>
      <c r="G118" s="169"/>
      <c r="H118" s="346">
        <f t="shared" si="3"/>
        <v>40000</v>
      </c>
      <c r="I118" s="219"/>
      <c r="J118" s="219"/>
      <c r="K118" s="188"/>
    </row>
    <row r="119" spans="1:12" ht="21.75" customHeight="1">
      <c r="A119" s="164"/>
      <c r="B119" s="167" t="s">
        <v>263</v>
      </c>
      <c r="C119" s="168" t="s">
        <v>266</v>
      </c>
      <c r="D119" s="169">
        <v>50000</v>
      </c>
      <c r="E119" s="169"/>
      <c r="F119" s="169">
        <f>10000+40000</f>
        <v>50000</v>
      </c>
      <c r="G119" s="169"/>
      <c r="H119" s="217">
        <f t="shared" si="3"/>
        <v>0</v>
      </c>
      <c r="I119" s="219"/>
      <c r="J119" s="219"/>
      <c r="K119" s="188"/>
    </row>
    <row r="120" spans="1:12" ht="21.75" customHeight="1">
      <c r="A120" s="164"/>
      <c r="B120" s="167" t="s">
        <v>264</v>
      </c>
      <c r="C120" s="168" t="s">
        <v>266</v>
      </c>
      <c r="D120" s="344">
        <v>32000</v>
      </c>
      <c r="E120" s="169"/>
      <c r="F120" s="169">
        <v>7000</v>
      </c>
      <c r="G120" s="169"/>
      <c r="H120" s="217">
        <f t="shared" si="3"/>
        <v>25000</v>
      </c>
      <c r="I120" s="219"/>
      <c r="J120" s="219"/>
      <c r="K120" s="188"/>
    </row>
    <row r="121" spans="1:12" ht="21.75" customHeight="1">
      <c r="A121" s="164"/>
      <c r="B121" s="167" t="s">
        <v>265</v>
      </c>
      <c r="C121" s="168" t="s">
        <v>266</v>
      </c>
      <c r="D121" s="169">
        <v>30000</v>
      </c>
      <c r="E121" s="169"/>
      <c r="F121" s="169">
        <v>30000</v>
      </c>
      <c r="G121" s="169"/>
      <c r="H121" s="217">
        <f t="shared" si="3"/>
        <v>0</v>
      </c>
      <c r="I121" s="219"/>
      <c r="J121" s="219"/>
      <c r="K121" s="188"/>
    </row>
    <row r="122" spans="1:12" ht="20.25" customHeight="1">
      <c r="A122" s="164"/>
      <c r="B122" s="167" t="s">
        <v>267</v>
      </c>
      <c r="C122" s="168" t="s">
        <v>284</v>
      </c>
      <c r="D122" s="169">
        <v>30000</v>
      </c>
      <c r="E122" s="169"/>
      <c r="F122" s="169">
        <f>7000+22000</f>
        <v>29000</v>
      </c>
      <c r="G122" s="169"/>
      <c r="H122" s="217">
        <f t="shared" si="3"/>
        <v>1000</v>
      </c>
      <c r="I122" s="219"/>
      <c r="J122" s="219" t="s">
        <v>361</v>
      </c>
      <c r="K122" s="188"/>
    </row>
    <row r="123" spans="1:12" ht="20.25" customHeight="1">
      <c r="A123" s="164"/>
      <c r="B123" s="167" t="s">
        <v>268</v>
      </c>
      <c r="C123" s="168" t="s">
        <v>284</v>
      </c>
      <c r="D123" s="169">
        <v>25000</v>
      </c>
      <c r="E123" s="169"/>
      <c r="F123" s="169">
        <v>13000</v>
      </c>
      <c r="G123" s="169"/>
      <c r="H123" s="217">
        <f t="shared" si="3"/>
        <v>12000</v>
      </c>
      <c r="I123" s="219"/>
      <c r="J123" s="219"/>
      <c r="K123" s="188"/>
    </row>
    <row r="124" spans="1:12" ht="20.25" customHeight="1">
      <c r="A124" s="164"/>
      <c r="B124" s="167" t="s">
        <v>269</v>
      </c>
      <c r="C124" s="168" t="s">
        <v>286</v>
      </c>
      <c r="D124" s="169">
        <v>20000</v>
      </c>
      <c r="E124" s="169"/>
      <c r="F124" s="169"/>
      <c r="G124" s="169"/>
      <c r="H124" s="217">
        <f t="shared" si="3"/>
        <v>20000</v>
      </c>
      <c r="I124" s="219"/>
      <c r="J124" s="219"/>
      <c r="K124" s="188"/>
    </row>
    <row r="125" spans="1:12" ht="20.25" customHeight="1">
      <c r="A125" s="164"/>
      <c r="B125" s="167" t="s">
        <v>270</v>
      </c>
      <c r="C125" s="168" t="s">
        <v>285</v>
      </c>
      <c r="D125" s="169">
        <v>20000</v>
      </c>
      <c r="E125" s="169"/>
      <c r="F125" s="169"/>
      <c r="G125" s="169"/>
      <c r="H125" s="217">
        <f t="shared" si="3"/>
        <v>20000</v>
      </c>
      <c r="I125" s="219"/>
      <c r="J125" s="219" t="s">
        <v>360</v>
      </c>
      <c r="K125" s="188"/>
    </row>
    <row r="126" spans="1:12" ht="20.25" customHeight="1" thickBot="1">
      <c r="A126" s="164"/>
      <c r="B126" s="196" t="s">
        <v>271</v>
      </c>
      <c r="C126" s="197" t="s">
        <v>284</v>
      </c>
      <c r="D126" s="198">
        <v>30000</v>
      </c>
      <c r="E126" s="198"/>
      <c r="F126" s="198">
        <v>5000</v>
      </c>
      <c r="G126" s="198"/>
      <c r="H126" s="337">
        <f t="shared" si="3"/>
        <v>25000</v>
      </c>
      <c r="I126" s="338"/>
      <c r="J126" s="338"/>
      <c r="K126" s="192"/>
    </row>
    <row r="127" spans="1:12" ht="20.25" customHeight="1" thickBot="1">
      <c r="A127" s="164"/>
      <c r="B127" s="223"/>
      <c r="C127" s="223"/>
      <c r="D127" s="225"/>
      <c r="E127" s="193"/>
      <c r="F127" s="225">
        <f>SUM(F106:F126)</f>
        <v>197000</v>
      </c>
      <c r="G127" s="224"/>
      <c r="H127" s="225">
        <f>SUM(H106:H126)</f>
        <v>337000</v>
      </c>
    </row>
    <row r="128" spans="1:12" ht="20.25" customHeight="1">
      <c r="A128" s="164"/>
      <c r="B128" s="226"/>
      <c r="C128" s="223"/>
      <c r="D128" s="224"/>
      <c r="E128" s="224"/>
      <c r="F128" s="224"/>
      <c r="G128" s="224"/>
      <c r="H128" s="224"/>
      <c r="I128" s="224"/>
      <c r="J128" s="224"/>
      <c r="K128" s="226" t="s">
        <v>278</v>
      </c>
      <c r="L128" s="224"/>
    </row>
    <row r="129" spans="1:12" ht="20.25" customHeight="1">
      <c r="A129" s="164"/>
      <c r="B129" s="223"/>
      <c r="C129" s="223"/>
      <c r="D129" s="224"/>
      <c r="E129" s="224"/>
      <c r="F129" s="224"/>
      <c r="G129" s="224"/>
      <c r="H129" s="224"/>
      <c r="I129" s="224"/>
      <c r="J129" s="224"/>
      <c r="K129" s="224"/>
      <c r="L129" s="224"/>
    </row>
    <row r="131" spans="1:12" ht="9.75" customHeight="1"/>
    <row r="132" spans="1:12" ht="9.75" customHeight="1"/>
    <row r="133" spans="1:12" ht="9.75" customHeight="1"/>
    <row r="134" spans="1:12" ht="9.75" customHeight="1"/>
    <row r="135" spans="1:12" ht="9.75" customHeight="1"/>
    <row r="136" spans="1:12" ht="9.75" customHeight="1"/>
    <row r="137" spans="1:12" ht="9.75" customHeight="1"/>
    <row r="138" spans="1:12" ht="9.75" customHeight="1"/>
    <row r="139" spans="1:12" ht="9.75" customHeight="1"/>
    <row r="140" spans="1:12" ht="9.75" customHeight="1"/>
    <row r="141" spans="1:12" ht="9.75" customHeight="1"/>
    <row r="142" spans="1:12" ht="9.75" customHeight="1"/>
    <row r="143" spans="1:12" ht="9.75" customHeight="1"/>
    <row r="144" spans="1:12" ht="9.75" customHeight="1"/>
    <row r="145" spans="2:11" ht="9.75" customHeight="1"/>
    <row r="146" spans="2:11" ht="9.75" customHeight="1"/>
    <row r="147" spans="2:11" ht="9.75" customHeight="1"/>
    <row r="148" spans="2:11" ht="9.75" customHeight="1"/>
    <row r="149" spans="2:11" ht="9.75" customHeight="1"/>
    <row r="150" spans="2:11" ht="9.75" customHeight="1"/>
    <row r="151" spans="2:11" ht="9.75" customHeight="1"/>
    <row r="152" spans="2:11" ht="9.75" customHeight="1"/>
    <row r="153" spans="2:11" ht="9.75" customHeight="1"/>
    <row r="154" spans="2:11" ht="9.75" customHeight="1"/>
    <row r="155" spans="2:11" ht="9.75" customHeight="1" thickBot="1"/>
    <row r="156" spans="2:11" ht="19.5" customHeight="1">
      <c r="B156" s="650"/>
      <c r="C156" s="17" t="s">
        <v>9</v>
      </c>
      <c r="D156" s="201"/>
      <c r="E156" s="201"/>
      <c r="F156" s="201"/>
      <c r="G156" s="202"/>
      <c r="H156" s="202"/>
      <c r="I156" s="201"/>
      <c r="J156" s="201"/>
      <c r="K156" s="12"/>
    </row>
    <row r="157" spans="2:11" ht="19.5" customHeight="1">
      <c r="B157" s="651"/>
      <c r="C157" s="19" t="s">
        <v>231</v>
      </c>
      <c r="D157" s="162"/>
      <c r="E157" s="162"/>
      <c r="F157" s="162"/>
      <c r="G157" s="163"/>
      <c r="H157" s="163"/>
      <c r="I157" s="162"/>
      <c r="J157" s="162"/>
      <c r="K157" s="45"/>
    </row>
    <row r="158" spans="2:11" ht="19.5" customHeight="1">
      <c r="B158" s="651"/>
      <c r="C158" s="19" t="s">
        <v>230</v>
      </c>
      <c r="D158" s="162"/>
      <c r="E158" s="162"/>
      <c r="F158" s="162"/>
      <c r="G158" s="163"/>
      <c r="H158" s="163"/>
      <c r="I158" s="162"/>
      <c r="J158" s="162"/>
      <c r="K158" s="45"/>
    </row>
    <row r="159" spans="2:11" ht="19.5" customHeight="1">
      <c r="B159" s="651"/>
      <c r="C159" s="152" t="s">
        <v>229</v>
      </c>
      <c r="D159" s="162"/>
      <c r="E159" s="162"/>
      <c r="F159" s="162"/>
      <c r="G159" s="163"/>
      <c r="H159" s="163"/>
      <c r="I159" s="162"/>
      <c r="J159" s="162"/>
      <c r="K159" s="45"/>
    </row>
    <row r="160" spans="2:11" ht="19.5" customHeight="1" thickBot="1">
      <c r="B160" s="652"/>
      <c r="C160" s="21" t="s">
        <v>10</v>
      </c>
      <c r="D160" s="203"/>
      <c r="E160" s="203"/>
      <c r="F160" s="203"/>
      <c r="G160" s="204"/>
      <c r="H160" s="204"/>
      <c r="I160" s="203"/>
      <c r="J160" s="203"/>
      <c r="K160" s="31"/>
    </row>
    <row r="161" spans="1:13" ht="19.5" customHeight="1">
      <c r="B161" s="653" t="s">
        <v>277</v>
      </c>
      <c r="C161" s="654"/>
      <c r="D161" s="654"/>
      <c r="E161" s="654"/>
      <c r="F161" s="654"/>
      <c r="G161" s="654"/>
      <c r="H161" s="654"/>
      <c r="I161" s="654"/>
      <c r="J161" s="654"/>
      <c r="K161" s="655"/>
    </row>
    <row r="162" spans="1:13" ht="19.5" customHeight="1" thickBot="1">
      <c r="B162" s="647" t="s">
        <v>250</v>
      </c>
      <c r="C162" s="648"/>
      <c r="D162" s="648"/>
      <c r="E162" s="648"/>
      <c r="F162" s="648"/>
      <c r="G162" s="648"/>
      <c r="H162" s="648"/>
      <c r="I162" s="648"/>
      <c r="J162" s="648"/>
      <c r="K162" s="649"/>
    </row>
    <row r="163" spans="1:13" ht="7.5" customHeight="1" thickBot="1">
      <c r="D163" s="150"/>
      <c r="E163" s="150"/>
      <c r="F163" s="150"/>
      <c r="G163" s="150"/>
      <c r="H163" s="150"/>
      <c r="I163" s="150"/>
      <c r="J163" s="150"/>
      <c r="K163" s="150"/>
    </row>
    <row r="164" spans="1:13" ht="33" customHeight="1" thickBot="1">
      <c r="A164" s="164"/>
      <c r="B164" s="211" t="s">
        <v>12</v>
      </c>
      <c r="C164" s="211" t="s">
        <v>13</v>
      </c>
      <c r="D164" s="211" t="s">
        <v>252</v>
      </c>
      <c r="E164" s="211" t="s">
        <v>253</v>
      </c>
      <c r="F164" s="211" t="s">
        <v>254</v>
      </c>
      <c r="G164" s="211" t="s">
        <v>256</v>
      </c>
      <c r="H164" s="214" t="s">
        <v>257</v>
      </c>
      <c r="I164" s="212" t="s">
        <v>255</v>
      </c>
      <c r="J164" s="212" t="s">
        <v>258</v>
      </c>
      <c r="K164" s="215" t="s">
        <v>259</v>
      </c>
    </row>
    <row r="165" spans="1:13" ht="20.25" customHeight="1">
      <c r="A165" s="164"/>
      <c r="B165" s="205" t="s">
        <v>195</v>
      </c>
      <c r="C165" s="206" t="s">
        <v>260</v>
      </c>
      <c r="D165" s="207">
        <v>30000</v>
      </c>
      <c r="E165" s="207"/>
      <c r="F165" s="207">
        <v>10000</v>
      </c>
      <c r="G165" s="207">
        <v>1000</v>
      </c>
      <c r="H165" s="216">
        <f t="shared" ref="H165:H175" si="4">+D165-E165-F165-G165</f>
        <v>19000</v>
      </c>
      <c r="I165" s="218"/>
      <c r="J165" s="218" t="s">
        <v>292</v>
      </c>
      <c r="K165" s="191"/>
    </row>
    <row r="166" spans="1:13" s="104" customFormat="1" ht="20.25" customHeight="1">
      <c r="B166" s="315" t="s">
        <v>198</v>
      </c>
      <c r="C166" s="316" t="s">
        <v>260</v>
      </c>
      <c r="D166" s="317">
        <v>30000</v>
      </c>
      <c r="E166" s="317"/>
      <c r="F166" s="317">
        <v>10000</v>
      </c>
      <c r="G166" s="317"/>
      <c r="H166" s="318">
        <f t="shared" si="4"/>
        <v>20000</v>
      </c>
      <c r="I166" s="319"/>
      <c r="J166" s="319"/>
      <c r="K166" s="320"/>
    </row>
    <row r="167" spans="1:13" s="104" customFormat="1" ht="20.25" customHeight="1">
      <c r="B167" s="315" t="s">
        <v>272</v>
      </c>
      <c r="C167" s="316" t="s">
        <v>260</v>
      </c>
      <c r="D167" s="317">
        <v>30000</v>
      </c>
      <c r="E167" s="317"/>
      <c r="F167" s="317">
        <v>0</v>
      </c>
      <c r="G167" s="317"/>
      <c r="H167" s="318">
        <f t="shared" si="4"/>
        <v>30000</v>
      </c>
      <c r="I167" s="319"/>
      <c r="J167" s="319"/>
      <c r="K167" s="320"/>
      <c r="M167" s="104">
        <v>50000</v>
      </c>
    </row>
    <row r="168" spans="1:13" s="104" customFormat="1" ht="20.25" customHeight="1">
      <c r="B168" s="315" t="s">
        <v>102</v>
      </c>
      <c r="C168" s="316" t="s">
        <v>260</v>
      </c>
      <c r="D168" s="317">
        <v>30000</v>
      </c>
      <c r="E168" s="317"/>
      <c r="F168" s="317">
        <v>0</v>
      </c>
      <c r="G168" s="317"/>
      <c r="H168" s="318">
        <f t="shared" si="4"/>
        <v>30000</v>
      </c>
      <c r="I168" s="319"/>
      <c r="J168" s="319"/>
      <c r="K168" s="320"/>
      <c r="M168" s="104">
        <v>30</v>
      </c>
    </row>
    <row r="169" spans="1:13" s="104" customFormat="1" ht="20.25" customHeight="1">
      <c r="B169" s="315" t="s">
        <v>203</v>
      </c>
      <c r="C169" s="316" t="s">
        <v>260</v>
      </c>
      <c r="D169" s="317">
        <v>30000</v>
      </c>
      <c r="E169" s="317"/>
      <c r="F169" s="317">
        <v>0</v>
      </c>
      <c r="G169" s="317"/>
      <c r="H169" s="318">
        <f t="shared" si="4"/>
        <v>30000</v>
      </c>
      <c r="I169" s="325"/>
      <c r="J169" s="325"/>
      <c r="K169" s="320"/>
      <c r="M169" s="104">
        <f>+M167/M168</f>
        <v>1666.6666666666667</v>
      </c>
    </row>
    <row r="170" spans="1:13" s="104" customFormat="1" ht="20.25" customHeight="1">
      <c r="B170" s="315" t="s">
        <v>205</v>
      </c>
      <c r="C170" s="316" t="s">
        <v>260</v>
      </c>
      <c r="D170" s="317">
        <v>30000</v>
      </c>
      <c r="E170" s="317"/>
      <c r="F170" s="317">
        <v>5000</v>
      </c>
      <c r="G170" s="317">
        <v>1000</v>
      </c>
      <c r="H170" s="318">
        <f t="shared" si="4"/>
        <v>24000</v>
      </c>
      <c r="I170" s="323"/>
      <c r="J170" s="319" t="s">
        <v>293</v>
      </c>
      <c r="K170" s="324"/>
    </row>
    <row r="171" spans="1:13" s="227" customFormat="1" ht="20.25" customHeight="1">
      <c r="B171" s="228" t="s">
        <v>210</v>
      </c>
      <c r="C171" s="229" t="s">
        <v>260</v>
      </c>
      <c r="D171" s="230">
        <v>15000</v>
      </c>
      <c r="E171" s="230"/>
      <c r="F171" s="230">
        <v>8000</v>
      </c>
      <c r="G171" s="230"/>
      <c r="H171" s="231">
        <f t="shared" si="4"/>
        <v>7000</v>
      </c>
      <c r="I171" s="232" t="s">
        <v>276</v>
      </c>
      <c r="J171" s="233"/>
      <c r="K171" s="234"/>
    </row>
    <row r="172" spans="1:13" s="104" customFormat="1" ht="20.25" customHeight="1">
      <c r="B172" s="315" t="s">
        <v>217</v>
      </c>
      <c r="C172" s="316" t="s">
        <v>260</v>
      </c>
      <c r="D172" s="317">
        <v>30000</v>
      </c>
      <c r="E172" s="317"/>
      <c r="F172" s="317">
        <v>2000</v>
      </c>
      <c r="G172" s="317"/>
      <c r="H172" s="318">
        <f t="shared" si="4"/>
        <v>28000</v>
      </c>
      <c r="I172" s="321"/>
      <c r="J172" s="319"/>
      <c r="K172" s="322"/>
    </row>
    <row r="173" spans="1:13" s="104" customFormat="1" ht="20.25" customHeight="1">
      <c r="B173" s="315" t="s">
        <v>212</v>
      </c>
      <c r="C173" s="316" t="s">
        <v>260</v>
      </c>
      <c r="D173" s="317">
        <v>30000</v>
      </c>
      <c r="E173" s="317"/>
      <c r="F173" s="317">
        <v>0</v>
      </c>
      <c r="G173" s="317"/>
      <c r="H173" s="318">
        <f t="shared" si="4"/>
        <v>30000</v>
      </c>
      <c r="I173" s="321"/>
      <c r="J173" s="321"/>
      <c r="K173" s="320"/>
    </row>
    <row r="174" spans="1:13" s="104" customFormat="1" ht="20.25" customHeight="1">
      <c r="B174" s="315" t="s">
        <v>215</v>
      </c>
      <c r="C174" s="316" t="s">
        <v>260</v>
      </c>
      <c r="D174" s="317">
        <v>30000</v>
      </c>
      <c r="E174" s="317"/>
      <c r="F174" s="317">
        <v>5000</v>
      </c>
      <c r="G174" s="317"/>
      <c r="H174" s="318">
        <f t="shared" si="4"/>
        <v>25000</v>
      </c>
      <c r="I174" s="321"/>
      <c r="J174" s="321"/>
      <c r="K174" s="320"/>
    </row>
    <row r="175" spans="1:13" ht="20.25" customHeight="1">
      <c r="A175" s="164"/>
      <c r="B175" s="167" t="s">
        <v>310</v>
      </c>
      <c r="C175" s="168" t="s">
        <v>260</v>
      </c>
      <c r="D175" s="169">
        <v>9000</v>
      </c>
      <c r="E175" s="169"/>
      <c r="F175" s="169">
        <v>0</v>
      </c>
      <c r="G175" s="169">
        <v>1000</v>
      </c>
      <c r="H175" s="217">
        <f t="shared" si="4"/>
        <v>8000</v>
      </c>
      <c r="I175" s="222"/>
      <c r="J175" s="222" t="s">
        <v>312</v>
      </c>
      <c r="K175" s="188" t="s">
        <v>311</v>
      </c>
    </row>
    <row r="176" spans="1:13" ht="20.25" customHeight="1" thickBot="1">
      <c r="A176" s="164"/>
      <c r="B176" s="223"/>
      <c r="C176" s="223"/>
      <c r="D176" s="193"/>
      <c r="E176" s="193"/>
      <c r="F176" s="193">
        <f>SUM(F165:F175)</f>
        <v>40000</v>
      </c>
      <c r="G176" s="224"/>
      <c r="H176" s="225">
        <f>SUM(H165:H175)</f>
        <v>251000</v>
      </c>
    </row>
    <row r="177" spans="1:12" ht="20.25" customHeight="1">
      <c r="A177" s="164"/>
      <c r="B177" s="226" t="s">
        <v>279</v>
      </c>
      <c r="C177" s="223"/>
      <c r="D177" s="224"/>
      <c r="E177" s="224"/>
      <c r="F177" s="224"/>
      <c r="G177" s="224"/>
      <c r="H177" s="224"/>
      <c r="I177" s="224"/>
      <c r="J177" s="224"/>
      <c r="K177" s="226" t="s">
        <v>278</v>
      </c>
      <c r="L177" s="224"/>
    </row>
    <row r="178" spans="1:12" ht="20.25" customHeight="1">
      <c r="A178" s="164"/>
      <c r="B178" s="223"/>
      <c r="C178" s="223"/>
      <c r="D178" s="224"/>
      <c r="E178" s="224"/>
      <c r="F178" s="224"/>
      <c r="G178" s="224"/>
      <c r="H178" s="224"/>
      <c r="I178" s="224"/>
      <c r="J178" s="224"/>
      <c r="K178" s="224"/>
      <c r="L178" s="224"/>
    </row>
    <row r="179" spans="1:12" ht="9" customHeight="1">
      <c r="A179" s="164"/>
      <c r="B179" s="223"/>
      <c r="C179" s="223"/>
      <c r="D179" s="224"/>
      <c r="E179" s="224"/>
      <c r="F179" s="224"/>
      <c r="G179" s="224"/>
      <c r="H179" s="224"/>
      <c r="I179" s="224"/>
      <c r="J179" s="224"/>
      <c r="K179" s="224"/>
      <c r="L179" s="224"/>
    </row>
    <row r="182" spans="1:12" ht="19.5" customHeight="1" thickBot="1"/>
    <row r="183" spans="1:12" ht="19.5" customHeight="1">
      <c r="B183" s="650"/>
      <c r="C183" s="17" t="s">
        <v>9</v>
      </c>
      <c r="D183" s="201"/>
      <c r="E183" s="201"/>
      <c r="F183" s="201"/>
      <c r="G183" s="202"/>
      <c r="H183" s="202"/>
      <c r="I183" s="201"/>
      <c r="J183" s="201"/>
      <c r="K183" s="12"/>
    </row>
    <row r="184" spans="1:12" ht="19.5" customHeight="1">
      <c r="B184" s="651"/>
      <c r="C184" s="19" t="s">
        <v>231</v>
      </c>
      <c r="D184" s="162"/>
      <c r="E184" s="162"/>
      <c r="F184" s="162"/>
      <c r="G184" s="163"/>
      <c r="H184" s="163"/>
      <c r="I184" s="162"/>
      <c r="J184" s="162"/>
      <c r="K184" s="45"/>
    </row>
    <row r="185" spans="1:12" ht="19.5" customHeight="1">
      <c r="B185" s="651"/>
      <c r="C185" s="19" t="s">
        <v>230</v>
      </c>
      <c r="D185" s="162"/>
      <c r="E185" s="162"/>
      <c r="F185" s="162"/>
      <c r="G185" s="163"/>
      <c r="H185" s="163"/>
      <c r="I185" s="162"/>
      <c r="J185" s="162"/>
      <c r="K185" s="45"/>
    </row>
    <row r="186" spans="1:12" ht="19.5" customHeight="1">
      <c r="B186" s="651"/>
      <c r="C186" s="152" t="s">
        <v>229</v>
      </c>
      <c r="D186" s="162"/>
      <c r="E186" s="162"/>
      <c r="F186" s="162"/>
      <c r="G186" s="163"/>
      <c r="H186" s="163"/>
      <c r="I186" s="162"/>
      <c r="J186" s="162"/>
      <c r="K186" s="45"/>
    </row>
    <row r="187" spans="1:12" ht="19.5" customHeight="1" thickBot="1">
      <c r="B187" s="652"/>
      <c r="C187" s="21" t="s">
        <v>10</v>
      </c>
      <c r="D187" s="203"/>
      <c r="E187" s="203"/>
      <c r="F187" s="203"/>
      <c r="G187" s="204"/>
      <c r="H187" s="204"/>
      <c r="I187" s="203"/>
      <c r="J187" s="203"/>
      <c r="K187" s="31"/>
    </row>
    <row r="188" spans="1:12" ht="19.5" customHeight="1">
      <c r="B188" s="653" t="s">
        <v>277</v>
      </c>
      <c r="C188" s="654"/>
      <c r="D188" s="654"/>
      <c r="E188" s="654"/>
      <c r="F188" s="654"/>
      <c r="G188" s="654"/>
      <c r="H188" s="654"/>
      <c r="I188" s="654"/>
      <c r="J188" s="654"/>
      <c r="K188" s="655"/>
    </row>
    <row r="189" spans="1:12" ht="19.5" customHeight="1" thickBot="1">
      <c r="B189" s="647" t="s">
        <v>250</v>
      </c>
      <c r="C189" s="648"/>
      <c r="D189" s="648"/>
      <c r="E189" s="648"/>
      <c r="F189" s="648"/>
      <c r="G189" s="648"/>
      <c r="H189" s="648"/>
      <c r="I189" s="648"/>
      <c r="J189" s="648"/>
      <c r="K189" s="649"/>
    </row>
    <row r="190" spans="1:12" ht="7.5" customHeight="1" thickBot="1">
      <c r="D190" s="244"/>
      <c r="E190" s="244"/>
      <c r="F190" s="244"/>
      <c r="G190" s="244"/>
      <c r="H190" s="244"/>
      <c r="I190" s="244"/>
      <c r="J190" s="244"/>
      <c r="K190" s="244"/>
    </row>
    <row r="191" spans="1:12" ht="33" customHeight="1" thickBot="1">
      <c r="A191" s="164"/>
      <c r="B191" s="211" t="s">
        <v>12</v>
      </c>
      <c r="C191" s="211" t="s">
        <v>13</v>
      </c>
      <c r="D191" s="211" t="s">
        <v>252</v>
      </c>
      <c r="E191" s="211" t="s">
        <v>253</v>
      </c>
      <c r="F191" s="211" t="s">
        <v>254</v>
      </c>
      <c r="G191" s="211" t="s">
        <v>256</v>
      </c>
      <c r="H191" s="214" t="s">
        <v>257</v>
      </c>
      <c r="I191" s="212" t="s">
        <v>255</v>
      </c>
      <c r="J191" s="212" t="s">
        <v>258</v>
      </c>
      <c r="K191" s="215" t="s">
        <v>259</v>
      </c>
    </row>
    <row r="192" spans="1:12" ht="20.25" customHeight="1">
      <c r="A192" s="164"/>
      <c r="B192" s="205" t="s">
        <v>195</v>
      </c>
      <c r="C192" s="206" t="s">
        <v>260</v>
      </c>
      <c r="D192" s="207">
        <v>30000</v>
      </c>
      <c r="E192" s="207"/>
      <c r="F192" s="207">
        <v>0</v>
      </c>
      <c r="G192" s="207">
        <v>1000</v>
      </c>
      <c r="H192" s="216">
        <f t="shared" ref="H192:H211" si="5">+D192-E192-F192-G192</f>
        <v>29000</v>
      </c>
      <c r="I192" s="218"/>
      <c r="J192" s="218" t="s">
        <v>292</v>
      </c>
      <c r="K192" s="191"/>
    </row>
    <row r="193" spans="1:13" ht="20.25" customHeight="1">
      <c r="A193" s="164"/>
      <c r="B193" s="166" t="s">
        <v>198</v>
      </c>
      <c r="C193" s="168" t="s">
        <v>260</v>
      </c>
      <c r="D193" s="169">
        <v>30000</v>
      </c>
      <c r="E193" s="169"/>
      <c r="F193" s="169">
        <v>10000</v>
      </c>
      <c r="G193" s="169"/>
      <c r="H193" s="217">
        <f t="shared" si="5"/>
        <v>20000</v>
      </c>
      <c r="I193" s="219"/>
      <c r="J193" s="219"/>
      <c r="K193" s="188"/>
    </row>
    <row r="194" spans="1:13" ht="20.25" customHeight="1">
      <c r="A194" s="164"/>
      <c r="B194" s="167" t="s">
        <v>272</v>
      </c>
      <c r="C194" s="168" t="s">
        <v>260</v>
      </c>
      <c r="D194" s="169">
        <v>30000</v>
      </c>
      <c r="E194" s="169"/>
      <c r="F194" s="169">
        <v>0</v>
      </c>
      <c r="G194" s="169"/>
      <c r="H194" s="217">
        <f t="shared" si="5"/>
        <v>30000</v>
      </c>
      <c r="I194" s="219"/>
      <c r="J194" s="219"/>
      <c r="K194" s="188"/>
      <c r="M194">
        <v>50000</v>
      </c>
    </row>
    <row r="195" spans="1:13" ht="20.25" customHeight="1">
      <c r="A195" s="164"/>
      <c r="B195" s="167" t="s">
        <v>102</v>
      </c>
      <c r="C195" s="168" t="s">
        <v>260</v>
      </c>
      <c r="D195" s="169">
        <v>30000</v>
      </c>
      <c r="E195" s="169"/>
      <c r="F195" s="169">
        <v>0</v>
      </c>
      <c r="G195" s="169"/>
      <c r="H195" s="217">
        <f t="shared" si="5"/>
        <v>30000</v>
      </c>
      <c r="I195" s="219"/>
      <c r="J195" s="219"/>
      <c r="K195" s="188"/>
      <c r="M195">
        <v>30</v>
      </c>
    </row>
    <row r="196" spans="1:13" ht="20.25" customHeight="1">
      <c r="A196" s="164"/>
      <c r="B196" s="167" t="s">
        <v>203</v>
      </c>
      <c r="C196" s="168" t="s">
        <v>260</v>
      </c>
      <c r="D196" s="169">
        <v>30000</v>
      </c>
      <c r="E196" s="169"/>
      <c r="F196" s="169">
        <v>0</v>
      </c>
      <c r="G196" s="169"/>
      <c r="H196" s="217">
        <f t="shared" si="5"/>
        <v>30000</v>
      </c>
      <c r="I196" s="220"/>
      <c r="J196" s="220"/>
      <c r="K196" s="188"/>
      <c r="M196">
        <f>+M194/M195</f>
        <v>1666.6666666666667</v>
      </c>
    </row>
    <row r="197" spans="1:13" ht="20.25" customHeight="1">
      <c r="A197" s="164"/>
      <c r="B197" s="167" t="s">
        <v>205</v>
      </c>
      <c r="C197" s="168" t="s">
        <v>260</v>
      </c>
      <c r="D197" s="169">
        <v>30000</v>
      </c>
      <c r="E197" s="169"/>
      <c r="F197" s="169">
        <v>5000</v>
      </c>
      <c r="G197" s="169">
        <v>1000</v>
      </c>
      <c r="H197" s="217">
        <f t="shared" si="5"/>
        <v>24000</v>
      </c>
      <c r="I197" s="221"/>
      <c r="J197" s="219" t="s">
        <v>293</v>
      </c>
      <c r="K197" s="189"/>
    </row>
    <row r="198" spans="1:13" s="227" customFormat="1" ht="20.25" customHeight="1">
      <c r="B198" s="228" t="s">
        <v>210</v>
      </c>
      <c r="C198" s="229" t="s">
        <v>260</v>
      </c>
      <c r="D198" s="230">
        <v>15000</v>
      </c>
      <c r="E198" s="230"/>
      <c r="F198" s="230">
        <v>8000</v>
      </c>
      <c r="G198" s="230"/>
      <c r="H198" s="231">
        <f t="shared" si="5"/>
        <v>7000</v>
      </c>
      <c r="I198" s="232" t="s">
        <v>276</v>
      </c>
      <c r="J198" s="233"/>
      <c r="K198" s="234"/>
    </row>
    <row r="199" spans="1:13" ht="20.25" customHeight="1">
      <c r="A199" s="164"/>
      <c r="B199" s="167" t="s">
        <v>217</v>
      </c>
      <c r="C199" s="168" t="s">
        <v>260</v>
      </c>
      <c r="D199" s="169">
        <v>30000</v>
      </c>
      <c r="E199" s="169"/>
      <c r="F199" s="169">
        <v>2000</v>
      </c>
      <c r="G199" s="169"/>
      <c r="H199" s="217">
        <f t="shared" si="5"/>
        <v>28000</v>
      </c>
      <c r="I199" s="222"/>
      <c r="J199" s="219"/>
      <c r="K199" s="191"/>
    </row>
    <row r="200" spans="1:13" ht="20.25" customHeight="1">
      <c r="A200" s="164"/>
      <c r="B200" s="167" t="s">
        <v>212</v>
      </c>
      <c r="C200" s="168" t="s">
        <v>260</v>
      </c>
      <c r="D200" s="169">
        <v>30000</v>
      </c>
      <c r="E200" s="169"/>
      <c r="F200" s="169">
        <v>0</v>
      </c>
      <c r="G200" s="169"/>
      <c r="H200" s="217">
        <f t="shared" si="5"/>
        <v>30000</v>
      </c>
      <c r="I200" s="222"/>
      <c r="J200" s="222"/>
      <c r="K200" s="188"/>
    </row>
    <row r="201" spans="1:13" ht="20.25" customHeight="1">
      <c r="A201" s="164"/>
      <c r="B201" s="167" t="s">
        <v>215</v>
      </c>
      <c r="C201" s="168" t="s">
        <v>260</v>
      </c>
      <c r="D201" s="169">
        <v>30000</v>
      </c>
      <c r="E201" s="169"/>
      <c r="F201" s="169">
        <v>5000</v>
      </c>
      <c r="G201" s="169"/>
      <c r="H201" s="217">
        <f t="shared" si="5"/>
        <v>25000</v>
      </c>
      <c r="I201" s="222"/>
      <c r="J201" s="222"/>
      <c r="K201" s="188"/>
    </row>
    <row r="202" spans="1:13" ht="20.25" customHeight="1">
      <c r="A202" s="164"/>
      <c r="B202" s="167" t="s">
        <v>310</v>
      </c>
      <c r="C202" s="168" t="s">
        <v>260</v>
      </c>
      <c r="D202" s="169">
        <v>9000</v>
      </c>
      <c r="E202" s="169"/>
      <c r="F202" s="169">
        <v>0</v>
      </c>
      <c r="G202" s="169">
        <v>1000</v>
      </c>
      <c r="H202" s="217">
        <f t="shared" si="5"/>
        <v>8000</v>
      </c>
      <c r="I202" s="222"/>
      <c r="J202" s="222" t="s">
        <v>312</v>
      </c>
      <c r="K202" s="188" t="s">
        <v>311</v>
      </c>
    </row>
    <row r="203" spans="1:13" ht="20.25" customHeight="1">
      <c r="A203" s="164"/>
      <c r="B203" s="167" t="s">
        <v>262</v>
      </c>
      <c r="C203" s="168" t="s">
        <v>266</v>
      </c>
      <c r="D203" s="169">
        <v>50000</v>
      </c>
      <c r="E203" s="169"/>
      <c r="F203" s="169">
        <v>5000</v>
      </c>
      <c r="G203" s="169"/>
      <c r="H203" s="217">
        <f t="shared" si="5"/>
        <v>45000</v>
      </c>
      <c r="I203" s="222"/>
      <c r="J203" s="222" t="s">
        <v>288</v>
      </c>
      <c r="K203" s="188"/>
    </row>
    <row r="204" spans="1:13" s="104" customFormat="1" ht="20.25" customHeight="1">
      <c r="B204" s="315" t="s">
        <v>263</v>
      </c>
      <c r="C204" s="316" t="s">
        <v>266</v>
      </c>
      <c r="D204" s="317">
        <v>50000</v>
      </c>
      <c r="E204" s="317"/>
      <c r="F204" s="317">
        <v>40000</v>
      </c>
      <c r="G204" s="317"/>
      <c r="H204" s="318">
        <f t="shared" si="5"/>
        <v>10000</v>
      </c>
      <c r="I204" s="321"/>
      <c r="J204" s="321"/>
      <c r="K204" s="320"/>
    </row>
    <row r="205" spans="1:13" s="104" customFormat="1" ht="20.25" customHeight="1">
      <c r="B205" s="315" t="s">
        <v>264</v>
      </c>
      <c r="C205" s="316" t="s">
        <v>266</v>
      </c>
      <c r="D205" s="317">
        <v>32000</v>
      </c>
      <c r="E205" s="317"/>
      <c r="F205" s="317">
        <v>10000</v>
      </c>
      <c r="G205" s="317"/>
      <c r="H205" s="318">
        <f t="shared" si="5"/>
        <v>22000</v>
      </c>
      <c r="I205" s="321"/>
      <c r="J205" s="321"/>
      <c r="K205" s="320"/>
    </row>
    <row r="206" spans="1:13" s="104" customFormat="1" ht="20.25" customHeight="1">
      <c r="B206" s="315" t="s">
        <v>265</v>
      </c>
      <c r="C206" s="316" t="s">
        <v>266</v>
      </c>
      <c r="D206" s="317">
        <v>30000</v>
      </c>
      <c r="E206" s="317"/>
      <c r="F206" s="317">
        <v>0</v>
      </c>
      <c r="G206" s="317"/>
      <c r="H206" s="318">
        <f t="shared" si="5"/>
        <v>30000</v>
      </c>
      <c r="I206" s="321"/>
      <c r="J206" s="321" t="s">
        <v>290</v>
      </c>
      <c r="K206" s="320"/>
    </row>
    <row r="207" spans="1:13" ht="20.25" customHeight="1">
      <c r="A207" s="164"/>
      <c r="B207" s="167" t="s">
        <v>267</v>
      </c>
      <c r="C207" s="168" t="s">
        <v>284</v>
      </c>
      <c r="D207" s="169">
        <v>30000</v>
      </c>
      <c r="E207" s="169"/>
      <c r="F207" s="169">
        <f>5000+10000</f>
        <v>15000</v>
      </c>
      <c r="G207" s="169">
        <v>5000</v>
      </c>
      <c r="H207" s="217">
        <f t="shared" si="5"/>
        <v>10000</v>
      </c>
      <c r="I207" s="222"/>
      <c r="J207" s="222" t="s">
        <v>289</v>
      </c>
      <c r="K207" s="188" t="s">
        <v>287</v>
      </c>
    </row>
    <row r="208" spans="1:13" ht="20.25" customHeight="1">
      <c r="A208" s="164"/>
      <c r="B208" s="167" t="s">
        <v>268</v>
      </c>
      <c r="C208" s="168" t="s">
        <v>284</v>
      </c>
      <c r="D208" s="169">
        <v>25000</v>
      </c>
      <c r="E208" s="169"/>
      <c r="F208" s="169">
        <v>5000</v>
      </c>
      <c r="G208" s="169"/>
      <c r="H208" s="217">
        <f t="shared" si="5"/>
        <v>20000</v>
      </c>
      <c r="I208" s="222"/>
      <c r="J208" s="222" t="s">
        <v>290</v>
      </c>
      <c r="K208" s="188"/>
    </row>
    <row r="209" spans="1:12" ht="20.25" customHeight="1">
      <c r="A209" s="164"/>
      <c r="B209" s="167" t="s">
        <v>269</v>
      </c>
      <c r="C209" s="168" t="s">
        <v>286</v>
      </c>
      <c r="D209" s="169">
        <v>20000</v>
      </c>
      <c r="E209" s="169"/>
      <c r="F209" s="169">
        <v>0</v>
      </c>
      <c r="G209" s="169"/>
      <c r="H209" s="217">
        <f t="shared" si="5"/>
        <v>20000</v>
      </c>
      <c r="I209" s="222"/>
      <c r="J209" s="222" t="s">
        <v>291</v>
      </c>
      <c r="K209" s="188"/>
    </row>
    <row r="210" spans="1:12" ht="20.25" customHeight="1">
      <c r="A210" s="164"/>
      <c r="B210" s="167" t="s">
        <v>270</v>
      </c>
      <c r="C210" s="168" t="s">
        <v>285</v>
      </c>
      <c r="D210" s="169">
        <v>20000</v>
      </c>
      <c r="E210" s="169"/>
      <c r="F210" s="169">
        <v>0</v>
      </c>
      <c r="G210" s="169"/>
      <c r="H210" s="217">
        <f t="shared" si="5"/>
        <v>20000</v>
      </c>
      <c r="I210" s="222"/>
      <c r="J210" s="222" t="s">
        <v>291</v>
      </c>
      <c r="K210" s="188"/>
    </row>
    <row r="211" spans="1:12" ht="20.25" customHeight="1">
      <c r="A211" s="164"/>
      <c r="B211" s="167" t="s">
        <v>271</v>
      </c>
      <c r="C211" s="168" t="s">
        <v>284</v>
      </c>
      <c r="D211" s="169">
        <v>30000</v>
      </c>
      <c r="E211" s="169"/>
      <c r="F211" s="169">
        <v>12000</v>
      </c>
      <c r="G211" s="169">
        <v>3000</v>
      </c>
      <c r="H211" s="217">
        <f t="shared" si="5"/>
        <v>15000</v>
      </c>
      <c r="I211" s="222"/>
      <c r="J211" s="222" t="s">
        <v>289</v>
      </c>
      <c r="K211" s="188"/>
    </row>
    <row r="212" spans="1:12" ht="20.25" customHeight="1" thickBot="1">
      <c r="A212" s="164"/>
      <c r="B212" s="223"/>
      <c r="C212" s="223"/>
      <c r="D212" s="193"/>
      <c r="E212" s="193"/>
      <c r="F212" s="193">
        <f>SUM(F192:F211)</f>
        <v>117000</v>
      </c>
      <c r="G212" s="224"/>
      <c r="H212" s="225"/>
    </row>
    <row r="213" spans="1:12" ht="20.25" customHeight="1">
      <c r="A213" s="164"/>
      <c r="B213" s="226" t="s">
        <v>279</v>
      </c>
      <c r="C213" s="223"/>
      <c r="D213" s="224"/>
      <c r="E213" s="224"/>
      <c r="F213" s="224"/>
      <c r="G213" s="224"/>
      <c r="H213" s="224"/>
      <c r="I213" s="224"/>
      <c r="J213" s="224"/>
      <c r="K213" s="226" t="s">
        <v>278</v>
      </c>
      <c r="L213" s="224"/>
    </row>
    <row r="214" spans="1:12" ht="20.25" customHeight="1">
      <c r="A214" s="164"/>
      <c r="B214" s="223"/>
      <c r="C214" s="223"/>
      <c r="D214" s="224"/>
      <c r="E214" s="224"/>
      <c r="F214" s="224"/>
      <c r="G214" s="224"/>
      <c r="H214" s="224"/>
      <c r="I214" s="224"/>
      <c r="J214" s="224"/>
      <c r="K214" s="224"/>
      <c r="L214" s="224"/>
    </row>
  </sheetData>
  <mergeCells count="12">
    <mergeCell ref="B2:B6"/>
    <mergeCell ref="B7:K7"/>
    <mergeCell ref="B8:K8"/>
    <mergeCell ref="B97:B101"/>
    <mergeCell ref="B102:K102"/>
    <mergeCell ref="B103:K103"/>
    <mergeCell ref="B189:K189"/>
    <mergeCell ref="B156:B160"/>
    <mergeCell ref="B161:K161"/>
    <mergeCell ref="B162:K162"/>
    <mergeCell ref="B183:B187"/>
    <mergeCell ref="B188:K188"/>
  </mergeCells>
  <pageMargins left="0.19685039370078741" right="0.19685039370078741" top="0.19685039370078741" bottom="0.19685039370078741" header="0.19685039370078741" footer="0.19685039370078741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0"/>
  <sheetViews>
    <sheetView topLeftCell="A3" workbookViewId="0">
      <selection activeCell="B15" sqref="B15"/>
    </sheetView>
  </sheetViews>
  <sheetFormatPr baseColWidth="10" defaultRowHeight="19.5" customHeight="1"/>
  <cols>
    <col min="1" max="1" width="3.140625" customWidth="1"/>
    <col min="2" max="2" width="24.85546875" customWidth="1"/>
    <col min="3" max="3" width="15.7109375" customWidth="1"/>
    <col min="4" max="4" width="12.28515625" customWidth="1"/>
    <col min="5" max="5" width="12" hidden="1" customWidth="1"/>
    <col min="6" max="6" width="11.85546875" customWidth="1"/>
    <col min="7" max="8" width="15.85546875" style="165" customWidth="1"/>
    <col min="9" max="10" width="11.28515625" customWidth="1"/>
    <col min="11" max="11" width="41.140625" customWidth="1"/>
    <col min="12" max="12" width="3.5703125" customWidth="1"/>
  </cols>
  <sheetData>
    <row r="1" spans="1:13" ht="9.75" customHeight="1" thickBot="1"/>
    <row r="2" spans="1:13" ht="19.5" customHeight="1">
      <c r="B2" s="650"/>
      <c r="C2" s="17" t="s">
        <v>9</v>
      </c>
      <c r="D2" s="201"/>
      <c r="E2" s="201"/>
      <c r="F2" s="201"/>
      <c r="G2" s="202"/>
      <c r="H2" s="202"/>
      <c r="I2" s="201"/>
      <c r="J2" s="201"/>
      <c r="K2" s="12"/>
    </row>
    <row r="3" spans="1:13" ht="19.5" customHeight="1">
      <c r="B3" s="651"/>
      <c r="C3" s="19" t="s">
        <v>231</v>
      </c>
      <c r="D3" s="162"/>
      <c r="E3" s="162"/>
      <c r="F3" s="162"/>
      <c r="G3" s="163"/>
      <c r="H3" s="163"/>
      <c r="I3" s="162"/>
      <c r="J3" s="162"/>
      <c r="K3" s="45"/>
    </row>
    <row r="4" spans="1:13" ht="19.5" customHeight="1">
      <c r="B4" s="651"/>
      <c r="C4" s="19" t="s">
        <v>230</v>
      </c>
      <c r="D4" s="162"/>
      <c r="E4" s="162"/>
      <c r="F4" s="162"/>
      <c r="G4" s="163"/>
      <c r="H4" s="163"/>
      <c r="I4" s="162"/>
      <c r="J4" s="162"/>
      <c r="K4" s="45"/>
    </row>
    <row r="5" spans="1:13" ht="19.5" customHeight="1">
      <c r="B5" s="651"/>
      <c r="C5" s="152" t="s">
        <v>229</v>
      </c>
      <c r="D5" s="162"/>
      <c r="E5" s="162"/>
      <c r="F5" s="162"/>
      <c r="G5" s="163"/>
      <c r="H5" s="163"/>
      <c r="I5" s="162"/>
      <c r="J5" s="162"/>
      <c r="K5" s="45"/>
    </row>
    <row r="6" spans="1:13" ht="19.5" customHeight="1" thickBot="1">
      <c r="B6" s="652"/>
      <c r="C6" s="21" t="s">
        <v>10</v>
      </c>
      <c r="D6" s="203"/>
      <c r="E6" s="203"/>
      <c r="F6" s="203"/>
      <c r="G6" s="204"/>
      <c r="H6" s="204"/>
      <c r="I6" s="203"/>
      <c r="J6" s="203"/>
      <c r="K6" s="31"/>
    </row>
    <row r="7" spans="1:13" ht="19.5" customHeight="1">
      <c r="B7" s="653" t="s">
        <v>277</v>
      </c>
      <c r="C7" s="654"/>
      <c r="D7" s="654"/>
      <c r="E7" s="654"/>
      <c r="F7" s="654"/>
      <c r="G7" s="654"/>
      <c r="H7" s="654"/>
      <c r="I7" s="654"/>
      <c r="J7" s="654"/>
      <c r="K7" s="655"/>
    </row>
    <row r="8" spans="1:13" ht="19.5" customHeight="1" thickBot="1">
      <c r="B8" s="647" t="s">
        <v>250</v>
      </c>
      <c r="C8" s="648"/>
      <c r="D8" s="648"/>
      <c r="E8" s="648"/>
      <c r="F8" s="648"/>
      <c r="G8" s="648"/>
      <c r="H8" s="648"/>
      <c r="I8" s="648"/>
      <c r="J8" s="648"/>
      <c r="K8" s="649"/>
    </row>
    <row r="9" spans="1:13" ht="7.5" customHeight="1" thickBot="1">
      <c r="D9" s="244"/>
      <c r="E9" s="244"/>
      <c r="F9" s="244"/>
      <c r="G9" s="244"/>
      <c r="H9" s="244"/>
      <c r="I9" s="244"/>
      <c r="J9" s="244"/>
      <c r="K9" s="244"/>
    </row>
    <row r="10" spans="1:13" ht="33" customHeight="1" thickBot="1">
      <c r="A10" s="164"/>
      <c r="B10" s="211" t="s">
        <v>12</v>
      </c>
      <c r="C10" s="211" t="s">
        <v>13</v>
      </c>
      <c r="D10" s="211" t="s">
        <v>252</v>
      </c>
      <c r="E10" s="211" t="s">
        <v>253</v>
      </c>
      <c r="F10" s="211" t="s">
        <v>254</v>
      </c>
      <c r="G10" s="211" t="s">
        <v>256</v>
      </c>
      <c r="H10" s="214" t="s">
        <v>257</v>
      </c>
      <c r="I10" s="212" t="s">
        <v>255</v>
      </c>
      <c r="J10" s="212" t="s">
        <v>258</v>
      </c>
      <c r="K10" s="215" t="s">
        <v>259</v>
      </c>
    </row>
    <row r="11" spans="1:13" ht="20.25" customHeight="1">
      <c r="A11" s="164"/>
      <c r="B11" s="205" t="s">
        <v>195</v>
      </c>
      <c r="C11" s="206" t="s">
        <v>260</v>
      </c>
      <c r="D11" s="207">
        <v>30000</v>
      </c>
      <c r="E11" s="207"/>
      <c r="F11" s="207">
        <v>0</v>
      </c>
      <c r="G11" s="207">
        <v>1000</v>
      </c>
      <c r="H11" s="216">
        <f t="shared" ref="H11:H21" si="0">+D11-E11-F11-G11</f>
        <v>29000</v>
      </c>
      <c r="I11" s="218"/>
      <c r="J11" s="218" t="s">
        <v>292</v>
      </c>
      <c r="K11" s="191"/>
    </row>
    <row r="12" spans="1:13" ht="20.25" customHeight="1">
      <c r="A12" s="164"/>
      <c r="B12" s="166" t="s">
        <v>198</v>
      </c>
      <c r="C12" s="168" t="s">
        <v>260</v>
      </c>
      <c r="D12" s="169">
        <v>30000</v>
      </c>
      <c r="E12" s="169"/>
      <c r="F12" s="169">
        <v>10000</v>
      </c>
      <c r="G12" s="169"/>
      <c r="H12" s="217">
        <f t="shared" si="0"/>
        <v>20000</v>
      </c>
      <c r="I12" s="219"/>
      <c r="J12" s="219"/>
      <c r="K12" s="188"/>
    </row>
    <row r="13" spans="1:13" ht="20.25" customHeight="1">
      <c r="A13" s="164"/>
      <c r="B13" s="167" t="s">
        <v>272</v>
      </c>
      <c r="C13" s="168" t="s">
        <v>260</v>
      </c>
      <c r="D13" s="169">
        <v>30000</v>
      </c>
      <c r="E13" s="169"/>
      <c r="F13" s="169">
        <v>0</v>
      </c>
      <c r="G13" s="169"/>
      <c r="H13" s="217">
        <f t="shared" si="0"/>
        <v>30000</v>
      </c>
      <c r="I13" s="219"/>
      <c r="J13" s="219"/>
      <c r="K13" s="188"/>
      <c r="M13">
        <v>50000</v>
      </c>
    </row>
    <row r="14" spans="1:13" ht="20.25" customHeight="1">
      <c r="A14" s="164"/>
      <c r="B14" s="167" t="s">
        <v>102</v>
      </c>
      <c r="C14" s="168" t="s">
        <v>260</v>
      </c>
      <c r="D14" s="169">
        <v>30000</v>
      </c>
      <c r="E14" s="169"/>
      <c r="F14" s="169">
        <v>0</v>
      </c>
      <c r="G14" s="169"/>
      <c r="H14" s="217">
        <f t="shared" si="0"/>
        <v>30000</v>
      </c>
      <c r="I14" s="219"/>
      <c r="J14" s="219"/>
      <c r="K14" s="188"/>
      <c r="M14">
        <v>30</v>
      </c>
    </row>
    <row r="15" spans="1:13" ht="20.25" customHeight="1">
      <c r="A15" s="164"/>
      <c r="B15" s="167" t="s">
        <v>203</v>
      </c>
      <c r="C15" s="168" t="s">
        <v>260</v>
      </c>
      <c r="D15" s="169">
        <v>30000</v>
      </c>
      <c r="E15" s="169"/>
      <c r="F15" s="169">
        <v>0</v>
      </c>
      <c r="G15" s="169"/>
      <c r="H15" s="217">
        <f t="shared" si="0"/>
        <v>30000</v>
      </c>
      <c r="I15" s="220"/>
      <c r="J15" s="220"/>
      <c r="K15" s="188"/>
      <c r="M15">
        <f>+M13/M14</f>
        <v>1666.6666666666667</v>
      </c>
    </row>
    <row r="16" spans="1:13" ht="20.25" customHeight="1">
      <c r="A16" s="164"/>
      <c r="B16" s="167" t="s">
        <v>205</v>
      </c>
      <c r="C16" s="168" t="s">
        <v>260</v>
      </c>
      <c r="D16" s="169">
        <v>30000</v>
      </c>
      <c r="E16" s="169"/>
      <c r="F16" s="169">
        <v>5000</v>
      </c>
      <c r="G16" s="169">
        <v>1000</v>
      </c>
      <c r="H16" s="217">
        <f t="shared" si="0"/>
        <v>24000</v>
      </c>
      <c r="I16" s="221"/>
      <c r="J16" s="219" t="s">
        <v>293</v>
      </c>
      <c r="K16" s="189"/>
    </row>
    <row r="17" spans="1:12" s="227" customFormat="1" ht="20.25" customHeight="1">
      <c r="B17" s="228" t="s">
        <v>210</v>
      </c>
      <c r="C17" s="229" t="s">
        <v>260</v>
      </c>
      <c r="D17" s="230">
        <v>15000</v>
      </c>
      <c r="E17" s="230"/>
      <c r="F17" s="230">
        <v>8000</v>
      </c>
      <c r="G17" s="230"/>
      <c r="H17" s="231">
        <f t="shared" si="0"/>
        <v>7000</v>
      </c>
      <c r="I17" s="232" t="s">
        <v>276</v>
      </c>
      <c r="J17" s="233"/>
      <c r="K17" s="234"/>
    </row>
    <row r="18" spans="1:12" ht="20.25" customHeight="1">
      <c r="A18" s="164"/>
      <c r="B18" s="167" t="s">
        <v>217</v>
      </c>
      <c r="C18" s="168" t="s">
        <v>260</v>
      </c>
      <c r="D18" s="169">
        <v>30000</v>
      </c>
      <c r="E18" s="169"/>
      <c r="F18" s="169">
        <v>2000</v>
      </c>
      <c r="G18" s="169"/>
      <c r="H18" s="217">
        <f t="shared" si="0"/>
        <v>28000</v>
      </c>
      <c r="I18" s="222"/>
      <c r="J18" s="219"/>
      <c r="K18" s="191"/>
    </row>
    <row r="19" spans="1:12" ht="20.25" customHeight="1">
      <c r="A19" s="164"/>
      <c r="B19" s="167" t="s">
        <v>212</v>
      </c>
      <c r="C19" s="168" t="s">
        <v>260</v>
      </c>
      <c r="D19" s="169">
        <v>30000</v>
      </c>
      <c r="E19" s="169"/>
      <c r="F19" s="169">
        <v>0</v>
      </c>
      <c r="G19" s="169"/>
      <c r="H19" s="217">
        <f t="shared" si="0"/>
        <v>30000</v>
      </c>
      <c r="I19" s="222"/>
      <c r="J19" s="222"/>
      <c r="K19" s="188"/>
    </row>
    <row r="20" spans="1:12" ht="20.25" customHeight="1">
      <c r="A20" s="164"/>
      <c r="B20" s="167" t="s">
        <v>215</v>
      </c>
      <c r="C20" s="168" t="s">
        <v>260</v>
      </c>
      <c r="D20" s="169">
        <v>30000</v>
      </c>
      <c r="E20" s="169"/>
      <c r="F20" s="169">
        <v>5000</v>
      </c>
      <c r="G20" s="169"/>
      <c r="H20" s="217">
        <f t="shared" si="0"/>
        <v>25000</v>
      </c>
      <c r="I20" s="222"/>
      <c r="J20" s="222"/>
      <c r="K20" s="188"/>
    </row>
    <row r="21" spans="1:12" ht="20.25" customHeight="1">
      <c r="A21" s="164"/>
      <c r="B21" s="167" t="s">
        <v>310</v>
      </c>
      <c r="C21" s="168" t="s">
        <v>260</v>
      </c>
      <c r="D21" s="169">
        <v>9000</v>
      </c>
      <c r="E21" s="169"/>
      <c r="F21" s="169">
        <v>0</v>
      </c>
      <c r="G21" s="169">
        <v>1000</v>
      </c>
      <c r="H21" s="217">
        <f t="shared" si="0"/>
        <v>8000</v>
      </c>
      <c r="I21" s="222"/>
      <c r="J21" s="222" t="s">
        <v>312</v>
      </c>
      <c r="K21" s="188" t="s">
        <v>311</v>
      </c>
    </row>
    <row r="22" spans="1:12" ht="20.25" customHeight="1" thickBot="1">
      <c r="A22" s="164"/>
      <c r="B22" s="223"/>
      <c r="C22" s="223"/>
      <c r="D22" s="193"/>
      <c r="E22" s="193"/>
      <c r="F22" s="193">
        <f>SUM(F11:F21)</f>
        <v>30000</v>
      </c>
      <c r="G22" s="224"/>
      <c r="H22" s="225">
        <f>SUM(H11:H21)</f>
        <v>261000</v>
      </c>
    </row>
    <row r="23" spans="1:12" ht="20.25" customHeight="1">
      <c r="A23" s="164"/>
      <c r="B23" s="226" t="s">
        <v>279</v>
      </c>
      <c r="C23" s="223"/>
      <c r="D23" s="224"/>
      <c r="E23" s="224"/>
      <c r="F23" s="224"/>
      <c r="G23" s="224"/>
      <c r="H23" s="224"/>
      <c r="I23" s="224"/>
      <c r="J23" s="224"/>
      <c r="K23" s="226" t="s">
        <v>278</v>
      </c>
      <c r="L23" s="224"/>
    </row>
    <row r="24" spans="1:12" ht="20.25" customHeight="1">
      <c r="A24" s="164"/>
      <c r="B24" s="223"/>
      <c r="C24" s="223"/>
      <c r="D24" s="224"/>
      <c r="E24" s="224"/>
      <c r="F24" s="224"/>
      <c r="G24" s="224"/>
      <c r="H24" s="224"/>
      <c r="I24" s="224"/>
      <c r="J24" s="224"/>
      <c r="K24" s="224"/>
      <c r="L24" s="224"/>
    </row>
    <row r="25" spans="1:12" ht="9" customHeight="1">
      <c r="A25" s="164"/>
      <c r="B25" s="223"/>
      <c r="C25" s="223"/>
      <c r="D25" s="224"/>
      <c r="E25" s="224"/>
      <c r="F25" s="224"/>
      <c r="G25" s="224"/>
      <c r="H25" s="224"/>
      <c r="I25" s="224"/>
      <c r="J25" s="224"/>
      <c r="K25" s="224"/>
      <c r="L25" s="224"/>
    </row>
    <row r="28" spans="1:12" ht="19.5" customHeight="1" thickBot="1"/>
    <row r="29" spans="1:12" ht="19.5" customHeight="1">
      <c r="B29" s="650"/>
      <c r="C29" s="17" t="s">
        <v>9</v>
      </c>
      <c r="D29" s="201"/>
      <c r="E29" s="201"/>
      <c r="F29" s="201"/>
      <c r="G29" s="202"/>
      <c r="H29" s="202"/>
      <c r="I29" s="201"/>
      <c r="J29" s="201"/>
      <c r="K29" s="12"/>
    </row>
    <row r="30" spans="1:12" ht="19.5" customHeight="1">
      <c r="B30" s="651"/>
      <c r="C30" s="19" t="s">
        <v>231</v>
      </c>
      <c r="D30" s="162"/>
      <c r="E30" s="162"/>
      <c r="F30" s="162"/>
      <c r="G30" s="163"/>
      <c r="H30" s="163"/>
      <c r="I30" s="162"/>
      <c r="J30" s="162"/>
      <c r="K30" s="45"/>
    </row>
    <row r="31" spans="1:12" ht="19.5" customHeight="1">
      <c r="B31" s="651"/>
      <c r="C31" s="19" t="s">
        <v>230</v>
      </c>
      <c r="D31" s="162"/>
      <c r="E31" s="162"/>
      <c r="F31" s="162"/>
      <c r="G31" s="163"/>
      <c r="H31" s="163"/>
      <c r="I31" s="162"/>
      <c r="J31" s="162"/>
      <c r="K31" s="45"/>
    </row>
    <row r="32" spans="1:12" ht="19.5" customHeight="1">
      <c r="B32" s="651"/>
      <c r="C32" s="152" t="s">
        <v>229</v>
      </c>
      <c r="D32" s="162"/>
      <c r="E32" s="162"/>
      <c r="F32" s="162"/>
      <c r="G32" s="163"/>
      <c r="H32" s="163"/>
      <c r="I32" s="162"/>
      <c r="J32" s="162"/>
      <c r="K32" s="45"/>
    </row>
    <row r="33" spans="1:13" ht="19.5" customHeight="1" thickBot="1">
      <c r="B33" s="652"/>
      <c r="C33" s="21" t="s">
        <v>10</v>
      </c>
      <c r="D33" s="203"/>
      <c r="E33" s="203"/>
      <c r="F33" s="203"/>
      <c r="G33" s="204"/>
      <c r="H33" s="204"/>
      <c r="I33" s="203"/>
      <c r="J33" s="203"/>
      <c r="K33" s="31"/>
    </row>
    <row r="34" spans="1:13" ht="19.5" customHeight="1">
      <c r="B34" s="653" t="s">
        <v>277</v>
      </c>
      <c r="C34" s="654"/>
      <c r="D34" s="654"/>
      <c r="E34" s="654"/>
      <c r="F34" s="654"/>
      <c r="G34" s="654"/>
      <c r="H34" s="654"/>
      <c r="I34" s="654"/>
      <c r="J34" s="654"/>
      <c r="K34" s="655"/>
    </row>
    <row r="35" spans="1:13" ht="19.5" customHeight="1" thickBot="1">
      <c r="B35" s="647" t="s">
        <v>250</v>
      </c>
      <c r="C35" s="648"/>
      <c r="D35" s="648"/>
      <c r="E35" s="648"/>
      <c r="F35" s="648"/>
      <c r="G35" s="648"/>
      <c r="H35" s="648"/>
      <c r="I35" s="648"/>
      <c r="J35" s="648"/>
      <c r="K35" s="649"/>
    </row>
    <row r="36" spans="1:13" ht="7.5" customHeight="1" thickBot="1">
      <c r="D36" s="244"/>
      <c r="E36" s="244"/>
      <c r="F36" s="244"/>
      <c r="G36" s="244"/>
      <c r="H36" s="244"/>
      <c r="I36" s="244"/>
      <c r="J36" s="244"/>
      <c r="K36" s="244"/>
    </row>
    <row r="37" spans="1:13" ht="33" customHeight="1" thickBot="1">
      <c r="A37" s="164"/>
      <c r="B37" s="211" t="s">
        <v>12</v>
      </c>
      <c r="C37" s="211" t="s">
        <v>13</v>
      </c>
      <c r="D37" s="211" t="s">
        <v>252</v>
      </c>
      <c r="E37" s="211" t="s">
        <v>253</v>
      </c>
      <c r="F37" s="211" t="s">
        <v>254</v>
      </c>
      <c r="G37" s="211" t="s">
        <v>256</v>
      </c>
      <c r="H37" s="214" t="s">
        <v>257</v>
      </c>
      <c r="I37" s="212" t="s">
        <v>255</v>
      </c>
      <c r="J37" s="212" t="s">
        <v>258</v>
      </c>
      <c r="K37" s="215" t="s">
        <v>259</v>
      </c>
    </row>
    <row r="38" spans="1:13" ht="20.25" customHeight="1">
      <c r="A38" s="164"/>
      <c r="B38" s="205" t="s">
        <v>195</v>
      </c>
      <c r="C38" s="206" t="s">
        <v>260</v>
      </c>
      <c r="D38" s="207">
        <v>30000</v>
      </c>
      <c r="E38" s="207"/>
      <c r="F38" s="207">
        <v>0</v>
      </c>
      <c r="G38" s="207">
        <v>1000</v>
      </c>
      <c r="H38" s="216">
        <f t="shared" ref="H38:H57" si="1">+D38-E38-F38-G38</f>
        <v>29000</v>
      </c>
      <c r="I38" s="218"/>
      <c r="J38" s="218" t="s">
        <v>292</v>
      </c>
      <c r="K38" s="191"/>
    </row>
    <row r="39" spans="1:13" ht="20.25" customHeight="1">
      <c r="A39" s="164"/>
      <c r="B39" s="166" t="s">
        <v>198</v>
      </c>
      <c r="C39" s="168" t="s">
        <v>260</v>
      </c>
      <c r="D39" s="169">
        <v>30000</v>
      </c>
      <c r="E39" s="169"/>
      <c r="F39" s="169">
        <v>10000</v>
      </c>
      <c r="G39" s="169"/>
      <c r="H39" s="217">
        <f t="shared" si="1"/>
        <v>20000</v>
      </c>
      <c r="I39" s="219"/>
      <c r="J39" s="219"/>
      <c r="K39" s="188"/>
    </row>
    <row r="40" spans="1:13" ht="20.25" customHeight="1">
      <c r="A40" s="164"/>
      <c r="B40" s="167" t="s">
        <v>272</v>
      </c>
      <c r="C40" s="168" t="s">
        <v>260</v>
      </c>
      <c r="D40" s="169">
        <v>30000</v>
      </c>
      <c r="E40" s="169"/>
      <c r="F40" s="169">
        <v>0</v>
      </c>
      <c r="G40" s="169"/>
      <c r="H40" s="217">
        <f t="shared" si="1"/>
        <v>30000</v>
      </c>
      <c r="I40" s="219"/>
      <c r="J40" s="219"/>
      <c r="K40" s="188"/>
      <c r="M40">
        <v>50000</v>
      </c>
    </row>
    <row r="41" spans="1:13" ht="20.25" customHeight="1">
      <c r="A41" s="164"/>
      <c r="B41" s="167" t="s">
        <v>102</v>
      </c>
      <c r="C41" s="168" t="s">
        <v>260</v>
      </c>
      <c r="D41" s="169">
        <v>30000</v>
      </c>
      <c r="E41" s="169"/>
      <c r="F41" s="169">
        <v>0</v>
      </c>
      <c r="G41" s="169"/>
      <c r="H41" s="217">
        <f t="shared" si="1"/>
        <v>30000</v>
      </c>
      <c r="I41" s="219"/>
      <c r="J41" s="219"/>
      <c r="K41" s="188"/>
      <c r="M41">
        <v>30</v>
      </c>
    </row>
    <row r="42" spans="1:13" ht="20.25" customHeight="1">
      <c r="A42" s="164"/>
      <c r="B42" s="167" t="s">
        <v>203</v>
      </c>
      <c r="C42" s="168" t="s">
        <v>260</v>
      </c>
      <c r="D42" s="169">
        <v>30000</v>
      </c>
      <c r="E42" s="169"/>
      <c r="F42" s="169">
        <v>0</v>
      </c>
      <c r="G42" s="169"/>
      <c r="H42" s="217">
        <f t="shared" si="1"/>
        <v>30000</v>
      </c>
      <c r="I42" s="220"/>
      <c r="J42" s="220"/>
      <c r="K42" s="188"/>
      <c r="M42">
        <f>+M40/M41</f>
        <v>1666.6666666666667</v>
      </c>
    </row>
    <row r="43" spans="1:13" ht="20.25" customHeight="1">
      <c r="A43" s="164"/>
      <c r="B43" s="167" t="s">
        <v>205</v>
      </c>
      <c r="C43" s="168" t="s">
        <v>260</v>
      </c>
      <c r="D43" s="169">
        <v>30000</v>
      </c>
      <c r="E43" s="169"/>
      <c r="F43" s="169">
        <v>5000</v>
      </c>
      <c r="G43" s="169">
        <v>1000</v>
      </c>
      <c r="H43" s="217">
        <f t="shared" si="1"/>
        <v>24000</v>
      </c>
      <c r="I43" s="221"/>
      <c r="J43" s="219" t="s">
        <v>293</v>
      </c>
      <c r="K43" s="189"/>
    </row>
    <row r="44" spans="1:13" s="227" customFormat="1" ht="20.25" customHeight="1">
      <c r="B44" s="228" t="s">
        <v>210</v>
      </c>
      <c r="C44" s="229" t="s">
        <v>260</v>
      </c>
      <c r="D44" s="230">
        <v>15000</v>
      </c>
      <c r="E44" s="230"/>
      <c r="F44" s="230">
        <v>8000</v>
      </c>
      <c r="G44" s="230"/>
      <c r="H44" s="231">
        <f t="shared" si="1"/>
        <v>7000</v>
      </c>
      <c r="I44" s="232" t="s">
        <v>276</v>
      </c>
      <c r="J44" s="233"/>
      <c r="K44" s="234"/>
    </row>
    <row r="45" spans="1:13" ht="20.25" customHeight="1">
      <c r="A45" s="164"/>
      <c r="B45" s="167" t="s">
        <v>217</v>
      </c>
      <c r="C45" s="168" t="s">
        <v>260</v>
      </c>
      <c r="D45" s="169">
        <v>30000</v>
      </c>
      <c r="E45" s="169"/>
      <c r="F45" s="169">
        <v>2000</v>
      </c>
      <c r="G45" s="169"/>
      <c r="H45" s="217">
        <f t="shared" si="1"/>
        <v>28000</v>
      </c>
      <c r="I45" s="222"/>
      <c r="J45" s="219"/>
      <c r="K45" s="191"/>
    </row>
    <row r="46" spans="1:13" ht="20.25" customHeight="1">
      <c r="A46" s="164"/>
      <c r="B46" s="167" t="s">
        <v>212</v>
      </c>
      <c r="C46" s="168" t="s">
        <v>260</v>
      </c>
      <c r="D46" s="169">
        <v>30000</v>
      </c>
      <c r="E46" s="169"/>
      <c r="F46" s="169">
        <v>0</v>
      </c>
      <c r="G46" s="169"/>
      <c r="H46" s="217">
        <f t="shared" si="1"/>
        <v>30000</v>
      </c>
      <c r="I46" s="222"/>
      <c r="J46" s="222"/>
      <c r="K46" s="188"/>
    </row>
    <row r="47" spans="1:13" ht="20.25" customHeight="1">
      <c r="A47" s="164"/>
      <c r="B47" s="167" t="s">
        <v>215</v>
      </c>
      <c r="C47" s="168" t="s">
        <v>260</v>
      </c>
      <c r="D47" s="169">
        <v>30000</v>
      </c>
      <c r="E47" s="169"/>
      <c r="F47" s="169">
        <v>5000</v>
      </c>
      <c r="G47" s="169"/>
      <c r="H47" s="217">
        <f t="shared" si="1"/>
        <v>25000</v>
      </c>
      <c r="I47" s="222"/>
      <c r="J47" s="222"/>
      <c r="K47" s="188"/>
    </row>
    <row r="48" spans="1:13" ht="20.25" customHeight="1">
      <c r="A48" s="164"/>
      <c r="B48" s="167" t="s">
        <v>310</v>
      </c>
      <c r="C48" s="168" t="s">
        <v>260</v>
      </c>
      <c r="D48" s="169">
        <v>9000</v>
      </c>
      <c r="E48" s="169"/>
      <c r="F48" s="169">
        <v>0</v>
      </c>
      <c r="G48" s="169">
        <v>1000</v>
      </c>
      <c r="H48" s="217">
        <f t="shared" si="1"/>
        <v>8000</v>
      </c>
      <c r="I48" s="222"/>
      <c r="J48" s="222" t="s">
        <v>312</v>
      </c>
      <c r="K48" s="188" t="s">
        <v>311</v>
      </c>
    </row>
    <row r="49" spans="1:12" ht="20.25" customHeight="1">
      <c r="A49" s="164"/>
      <c r="B49" s="167" t="s">
        <v>262</v>
      </c>
      <c r="C49" s="168" t="s">
        <v>266</v>
      </c>
      <c r="D49" s="169">
        <v>50000</v>
      </c>
      <c r="E49" s="169"/>
      <c r="F49" s="169">
        <v>5000</v>
      </c>
      <c r="G49" s="169"/>
      <c r="H49" s="217">
        <f t="shared" si="1"/>
        <v>45000</v>
      </c>
      <c r="I49" s="222"/>
      <c r="J49" s="222" t="s">
        <v>288</v>
      </c>
      <c r="K49" s="188"/>
    </row>
    <row r="50" spans="1:12" ht="20.25" customHeight="1">
      <c r="A50" s="164"/>
      <c r="B50" s="167" t="s">
        <v>263</v>
      </c>
      <c r="C50" s="168" t="s">
        <v>266</v>
      </c>
      <c r="D50" s="169">
        <v>50000</v>
      </c>
      <c r="E50" s="169"/>
      <c r="F50" s="169">
        <v>0</v>
      </c>
      <c r="G50" s="169"/>
      <c r="H50" s="217">
        <f t="shared" si="1"/>
        <v>50000</v>
      </c>
      <c r="I50" s="222"/>
      <c r="J50" s="222"/>
      <c r="K50" s="188"/>
    </row>
    <row r="51" spans="1:12" ht="20.25" customHeight="1">
      <c r="A51" s="164"/>
      <c r="B51" s="167" t="s">
        <v>264</v>
      </c>
      <c r="C51" s="168" t="s">
        <v>266</v>
      </c>
      <c r="D51" s="169">
        <v>32000</v>
      </c>
      <c r="E51" s="169"/>
      <c r="F51" s="169">
        <v>0</v>
      </c>
      <c r="G51" s="169"/>
      <c r="H51" s="217">
        <f t="shared" si="1"/>
        <v>32000</v>
      </c>
      <c r="I51" s="222"/>
      <c r="J51" s="222"/>
      <c r="K51" s="188"/>
    </row>
    <row r="52" spans="1:12" ht="20.25" customHeight="1">
      <c r="A52" s="164"/>
      <c r="B52" s="167" t="s">
        <v>265</v>
      </c>
      <c r="C52" s="168" t="s">
        <v>266</v>
      </c>
      <c r="D52" s="169"/>
      <c r="E52" s="169"/>
      <c r="F52" s="169">
        <v>0</v>
      </c>
      <c r="G52" s="169"/>
      <c r="H52" s="217">
        <f t="shared" si="1"/>
        <v>0</v>
      </c>
      <c r="I52" s="222"/>
      <c r="J52" s="222" t="s">
        <v>290</v>
      </c>
      <c r="K52" s="188"/>
    </row>
    <row r="53" spans="1:12" ht="20.25" customHeight="1">
      <c r="A53" s="164"/>
      <c r="B53" s="167" t="s">
        <v>267</v>
      </c>
      <c r="C53" s="168" t="s">
        <v>284</v>
      </c>
      <c r="D53" s="169">
        <v>30000</v>
      </c>
      <c r="E53" s="169"/>
      <c r="F53" s="169">
        <f>5000+10000</f>
        <v>15000</v>
      </c>
      <c r="G53" s="169">
        <v>5000</v>
      </c>
      <c r="H53" s="217">
        <f t="shared" si="1"/>
        <v>10000</v>
      </c>
      <c r="I53" s="222"/>
      <c r="J53" s="222" t="s">
        <v>289</v>
      </c>
      <c r="K53" s="188" t="s">
        <v>287</v>
      </c>
    </row>
    <row r="54" spans="1:12" ht="20.25" customHeight="1">
      <c r="A54" s="164"/>
      <c r="B54" s="167" t="s">
        <v>268</v>
      </c>
      <c r="C54" s="168" t="s">
        <v>284</v>
      </c>
      <c r="D54" s="169">
        <v>25000</v>
      </c>
      <c r="E54" s="169"/>
      <c r="F54" s="169">
        <v>5000</v>
      </c>
      <c r="G54" s="169"/>
      <c r="H54" s="217">
        <f t="shared" si="1"/>
        <v>20000</v>
      </c>
      <c r="I54" s="222"/>
      <c r="J54" s="222" t="s">
        <v>290</v>
      </c>
      <c r="K54" s="188"/>
    </row>
    <row r="55" spans="1:12" ht="20.25" customHeight="1">
      <c r="A55" s="164"/>
      <c r="B55" s="167" t="s">
        <v>269</v>
      </c>
      <c r="C55" s="168" t="s">
        <v>286</v>
      </c>
      <c r="D55" s="169">
        <v>20000</v>
      </c>
      <c r="E55" s="169"/>
      <c r="F55" s="169">
        <v>0</v>
      </c>
      <c r="G55" s="169"/>
      <c r="H55" s="217">
        <f t="shared" si="1"/>
        <v>20000</v>
      </c>
      <c r="I55" s="222"/>
      <c r="J55" s="222" t="s">
        <v>291</v>
      </c>
      <c r="K55" s="188"/>
    </row>
    <row r="56" spans="1:12" ht="20.25" customHeight="1">
      <c r="A56" s="164"/>
      <c r="B56" s="167" t="s">
        <v>270</v>
      </c>
      <c r="C56" s="168" t="s">
        <v>285</v>
      </c>
      <c r="D56" s="169">
        <v>20000</v>
      </c>
      <c r="E56" s="169"/>
      <c r="F56" s="169">
        <v>0</v>
      </c>
      <c r="G56" s="169"/>
      <c r="H56" s="217">
        <f t="shared" si="1"/>
        <v>20000</v>
      </c>
      <c r="I56" s="222"/>
      <c r="J56" s="222" t="s">
        <v>291</v>
      </c>
      <c r="K56" s="188"/>
    </row>
    <row r="57" spans="1:12" ht="20.25" customHeight="1">
      <c r="A57" s="164"/>
      <c r="B57" s="167" t="s">
        <v>271</v>
      </c>
      <c r="C57" s="168" t="s">
        <v>284</v>
      </c>
      <c r="D57" s="169">
        <v>30000</v>
      </c>
      <c r="E57" s="169"/>
      <c r="F57" s="169">
        <v>0</v>
      </c>
      <c r="G57" s="169"/>
      <c r="H57" s="217">
        <f t="shared" si="1"/>
        <v>30000</v>
      </c>
      <c r="I57" s="222"/>
      <c r="J57" s="222" t="s">
        <v>289</v>
      </c>
      <c r="K57" s="188"/>
    </row>
    <row r="58" spans="1:12" ht="20.25" customHeight="1" thickBot="1">
      <c r="A58" s="164"/>
      <c r="B58" s="223"/>
      <c r="C58" s="223"/>
      <c r="D58" s="193"/>
      <c r="E58" s="193"/>
      <c r="F58" s="193">
        <f>SUM(F38:F57)</f>
        <v>55000</v>
      </c>
      <c r="G58" s="224"/>
      <c r="H58" s="225"/>
    </row>
    <row r="59" spans="1:12" ht="20.25" customHeight="1">
      <c r="A59" s="164"/>
      <c r="B59" s="226" t="s">
        <v>279</v>
      </c>
      <c r="C59" s="223"/>
      <c r="D59" s="224"/>
      <c r="E59" s="224"/>
      <c r="F59" s="224"/>
      <c r="G59" s="224"/>
      <c r="H59" s="224"/>
      <c r="I59" s="224"/>
      <c r="J59" s="224"/>
      <c r="K59" s="226" t="s">
        <v>278</v>
      </c>
      <c r="L59" s="224"/>
    </row>
    <row r="60" spans="1:12" ht="20.25" customHeight="1">
      <c r="A60" s="164"/>
      <c r="B60" s="223"/>
      <c r="C60" s="223"/>
      <c r="D60" s="224"/>
      <c r="E60" s="224"/>
      <c r="F60" s="224"/>
      <c r="G60" s="224"/>
      <c r="H60" s="224"/>
      <c r="I60" s="224"/>
      <c r="J60" s="224"/>
      <c r="K60" s="224"/>
      <c r="L60" s="224"/>
    </row>
  </sheetData>
  <mergeCells count="6">
    <mergeCell ref="B35:K35"/>
    <mergeCell ref="B2:B6"/>
    <mergeCell ref="B7:K7"/>
    <mergeCell ref="B8:K8"/>
    <mergeCell ref="B29:B33"/>
    <mergeCell ref="B34:K34"/>
  </mergeCells>
  <pageMargins left="0.19685039370078741" right="0.19685039370078741" top="0.19685039370078741" bottom="0.19685039370078741" header="0.19685039370078741" footer="0.19685039370078741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2016</vt:lpstr>
      <vt:lpstr>Pointage</vt:lpstr>
      <vt:lpstr>Paie</vt:lpstr>
      <vt:lpstr>Paie (2)</vt:lpstr>
      <vt:lpstr>06918-209-27</vt:lpstr>
      <vt:lpstr>Avance</vt:lpstr>
      <vt:lpstr>Feuil3</vt:lpstr>
      <vt:lpstr>Feuil1</vt:lpstr>
      <vt:lpstr>Feuil1 (2)</vt:lpstr>
      <vt:lpstr>Feuil2</vt:lpstr>
      <vt:lpstr>'06918-209-27'!Zone_d_impression</vt:lpstr>
      <vt:lpstr>'2016'!Zone_d_impression</vt:lpstr>
      <vt:lpstr>Pointage!Zone_d_impression</vt:lpstr>
    </vt:vector>
  </TitlesOfParts>
  <Company>Unicornis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Entreprise</cp:lastModifiedBy>
  <cp:lastPrinted>2016-08-04T10:55:02Z</cp:lastPrinted>
  <dcterms:created xsi:type="dcterms:W3CDTF">2013-08-06T13:49:11Z</dcterms:created>
  <dcterms:modified xsi:type="dcterms:W3CDTF">2016-09-05T08:17:48Z</dcterms:modified>
</cp:coreProperties>
</file>