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28800" windowHeight="12375" activeTab="13"/>
  </bookViews>
  <sheets>
    <sheet name="PARAM" sheetId="11" r:id="rId1"/>
    <sheet name="01" sheetId="12" r:id="rId2"/>
    <sheet name="02" sheetId="28" r:id="rId3"/>
    <sheet name="03" sheetId="29" r:id="rId4"/>
    <sheet name="04" sheetId="30" r:id="rId5"/>
    <sheet name="05" sheetId="31" r:id="rId6"/>
    <sheet name="06" sheetId="32" r:id="rId7"/>
    <sheet name="07" sheetId="33" r:id="rId8"/>
    <sheet name="08" sheetId="34" r:id="rId9"/>
    <sheet name="09" sheetId="35" r:id="rId10"/>
    <sheet name="10" sheetId="36" r:id="rId11"/>
    <sheet name="11" sheetId="37" r:id="rId12"/>
    <sheet name="12" sheetId="38" r:id="rId13"/>
    <sheet name="MODE D'EMPLOI" sheetId="27" r:id="rId14"/>
  </sheets>
  <definedNames>
    <definedName name="Services">PARAM!$A$11:$A$65</definedName>
  </definedNames>
  <calcPr calcId="125725"/>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A3" i="38"/>
  <c r="D3" s="1"/>
  <c r="C1"/>
  <c r="A3" i="37"/>
  <c r="D3" s="1"/>
  <c r="C1"/>
  <c r="A3" i="36"/>
  <c r="D3" s="1"/>
  <c r="C1"/>
  <c r="A3" i="35"/>
  <c r="D3" s="1"/>
  <c r="C1"/>
  <c r="A3" i="34"/>
  <c r="D3" s="1"/>
  <c r="C1"/>
  <c r="A3" i="33"/>
  <c r="D3" s="1"/>
  <c r="C1"/>
  <c r="A3" i="32"/>
  <c r="D3" s="1"/>
  <c r="C1"/>
  <c r="A3" i="31"/>
  <c r="A4" s="1"/>
  <c r="C1"/>
  <c r="A3" i="30"/>
  <c r="D3" s="1"/>
  <c r="C1"/>
  <c r="A3" i="29"/>
  <c r="D3" s="1"/>
  <c r="C1"/>
  <c r="A3" i="28"/>
  <c r="D3" s="1"/>
  <c r="C1"/>
  <c r="C1" i="12"/>
  <c r="A3"/>
  <c r="C3" s="1"/>
  <c r="C3" i="38" l="1"/>
  <c r="E3" s="1"/>
  <c r="A4"/>
  <c r="C3" i="37"/>
  <c r="E3" s="1"/>
  <c r="A4"/>
  <c r="C3" i="36"/>
  <c r="E3" s="1"/>
  <c r="A4"/>
  <c r="A4" i="35"/>
  <c r="C3"/>
  <c r="E3" s="1"/>
  <c r="C3" i="34"/>
  <c r="E3" s="1"/>
  <c r="A4"/>
  <c r="C3" i="33"/>
  <c r="E3" s="1"/>
  <c r="A4"/>
  <c r="C3" i="32"/>
  <c r="E3" s="1"/>
  <c r="A4"/>
  <c r="C3" i="31"/>
  <c r="D3"/>
  <c r="A5"/>
  <c r="D4"/>
  <c r="C4"/>
  <c r="C3" i="30"/>
  <c r="E3" s="1"/>
  <c r="A4"/>
  <c r="C3" i="29"/>
  <c r="E3" s="1"/>
  <c r="A4"/>
  <c r="C3" i="28"/>
  <c r="E3" s="1"/>
  <c r="A4"/>
  <c r="D3" i="12"/>
  <c r="E3" s="1"/>
  <c r="A4"/>
  <c r="C4" s="1"/>
  <c r="D4" i="38" l="1"/>
  <c r="A5"/>
  <c r="C4"/>
  <c r="D4" i="37"/>
  <c r="A5"/>
  <c r="C4"/>
  <c r="D4" i="36"/>
  <c r="A5"/>
  <c r="C4"/>
  <c r="D4" i="35"/>
  <c r="A5"/>
  <c r="C4"/>
  <c r="D4" i="34"/>
  <c r="A5"/>
  <c r="C4"/>
  <c r="D4" i="33"/>
  <c r="A5"/>
  <c r="C4"/>
  <c r="E3" i="31"/>
  <c r="D4" i="32"/>
  <c r="A5"/>
  <c r="C4"/>
  <c r="E4" i="31"/>
  <c r="D5"/>
  <c r="A6"/>
  <c r="C5"/>
  <c r="D4" i="30"/>
  <c r="A5"/>
  <c r="C4"/>
  <c r="D4" i="29"/>
  <c r="A5"/>
  <c r="C4"/>
  <c r="D4" i="28"/>
  <c r="A5"/>
  <c r="C4"/>
  <c r="A5" i="12"/>
  <c r="D5" s="1"/>
  <c r="D4"/>
  <c r="E4" s="1"/>
  <c r="E4" i="38" l="1"/>
  <c r="E4" i="37"/>
  <c r="D5" i="38"/>
  <c r="A6"/>
  <c r="C5"/>
  <c r="E4" i="36"/>
  <c r="D5" i="37"/>
  <c r="A6"/>
  <c r="C5"/>
  <c r="E4" i="35"/>
  <c r="D5" i="36"/>
  <c r="A6"/>
  <c r="C5"/>
  <c r="E4" i="34"/>
  <c r="D5" i="35"/>
  <c r="A6"/>
  <c r="C5"/>
  <c r="E5" i="31"/>
  <c r="E4" i="32"/>
  <c r="E4" i="33"/>
  <c r="D5" i="34"/>
  <c r="A6"/>
  <c r="C5"/>
  <c r="D5" i="33"/>
  <c r="A6"/>
  <c r="C5"/>
  <c r="D5" i="32"/>
  <c r="A6"/>
  <c r="C5"/>
  <c r="A7" i="31"/>
  <c r="D6"/>
  <c r="C6"/>
  <c r="E4" i="30"/>
  <c r="D5"/>
  <c r="A6"/>
  <c r="C5"/>
  <c r="E4" i="29"/>
  <c r="E4" i="28"/>
  <c r="D5" i="29"/>
  <c r="A6"/>
  <c r="C5"/>
  <c r="D5" i="28"/>
  <c r="A6"/>
  <c r="C5"/>
  <c r="A6" i="12"/>
  <c r="A7" s="1"/>
  <c r="C5"/>
  <c r="E5" s="1"/>
  <c r="E5" i="35" l="1"/>
  <c r="E5" i="36"/>
  <c r="E5" i="37"/>
  <c r="E5" i="38"/>
  <c r="D6"/>
  <c r="A7"/>
  <c r="C6"/>
  <c r="D6" i="37"/>
  <c r="A7"/>
  <c r="C6"/>
  <c r="D6" i="36"/>
  <c r="A7"/>
  <c r="C6"/>
  <c r="D6" i="35"/>
  <c r="C6"/>
  <c r="A7"/>
  <c r="E5" i="33"/>
  <c r="E5" i="34"/>
  <c r="D6"/>
  <c r="A7"/>
  <c r="C6"/>
  <c r="E5" i="32"/>
  <c r="E6" i="31"/>
  <c r="D6" i="33"/>
  <c r="A7"/>
  <c r="C6"/>
  <c r="E5" i="28"/>
  <c r="E5" i="30"/>
  <c r="D6" i="32"/>
  <c r="A7"/>
  <c r="C6"/>
  <c r="D7" i="31"/>
  <c r="A8"/>
  <c r="C7"/>
  <c r="D6" i="30"/>
  <c r="A7"/>
  <c r="C6"/>
  <c r="E5" i="29"/>
  <c r="D6"/>
  <c r="A7"/>
  <c r="C6"/>
  <c r="D6" i="28"/>
  <c r="A7"/>
  <c r="C6"/>
  <c r="C6" i="12"/>
  <c r="D6"/>
  <c r="A8"/>
  <c r="C7"/>
  <c r="D7"/>
  <c r="E6" i="38" l="1"/>
  <c r="E6" i="37"/>
  <c r="D7" i="38"/>
  <c r="A8"/>
  <c r="C7"/>
  <c r="D7" i="37"/>
  <c r="A8"/>
  <c r="C7"/>
  <c r="E6" i="36"/>
  <c r="D7"/>
  <c r="A8"/>
  <c r="C7"/>
  <c r="E6" i="35"/>
  <c r="D7"/>
  <c r="A8"/>
  <c r="C7"/>
  <c r="E6" i="34"/>
  <c r="D7"/>
  <c r="A8"/>
  <c r="C7"/>
  <c r="E7" i="31"/>
  <c r="E6" i="33"/>
  <c r="D7"/>
  <c r="A8"/>
  <c r="C7"/>
  <c r="E6" i="32"/>
  <c r="D7"/>
  <c r="A8"/>
  <c r="C7"/>
  <c r="A9" i="31"/>
  <c r="D8"/>
  <c r="C8"/>
  <c r="E6" i="29"/>
  <c r="E6" i="30"/>
  <c r="D7"/>
  <c r="A8"/>
  <c r="C7"/>
  <c r="D7" i="29"/>
  <c r="A8"/>
  <c r="C7"/>
  <c r="E6" i="28"/>
  <c r="D7"/>
  <c r="A8"/>
  <c r="C7"/>
  <c r="E6" i="12"/>
  <c r="C8"/>
  <c r="D8"/>
  <c r="A9"/>
  <c r="E7"/>
  <c r="E7" i="38" l="1"/>
  <c r="D8"/>
  <c r="E8" s="1"/>
  <c r="A9"/>
  <c r="C8"/>
  <c r="E7" i="34"/>
  <c r="E7" i="35"/>
  <c r="E7" i="36"/>
  <c r="E7" i="37"/>
  <c r="D8"/>
  <c r="A9"/>
  <c r="C8"/>
  <c r="E8" i="31"/>
  <c r="D8" i="36"/>
  <c r="A9"/>
  <c r="C8"/>
  <c r="D8" i="35"/>
  <c r="C8"/>
  <c r="A9"/>
  <c r="D8" i="34"/>
  <c r="A9"/>
  <c r="C8"/>
  <c r="E7" i="30"/>
  <c r="E7" i="32"/>
  <c r="E7" i="33"/>
  <c r="D8"/>
  <c r="A9"/>
  <c r="C8"/>
  <c r="D8" i="32"/>
  <c r="A9"/>
  <c r="C8"/>
  <c r="D9" i="31"/>
  <c r="A10"/>
  <c r="C9"/>
  <c r="D8" i="30"/>
  <c r="A9"/>
  <c r="C8"/>
  <c r="E7" i="28"/>
  <c r="E7" i="29"/>
  <c r="D8"/>
  <c r="A9"/>
  <c r="C8"/>
  <c r="D8" i="28"/>
  <c r="A9"/>
  <c r="C8"/>
  <c r="E8" i="12"/>
  <c r="C9"/>
  <c r="D9"/>
  <c r="A10"/>
  <c r="D9" i="38" l="1"/>
  <c r="E9" s="1"/>
  <c r="A10"/>
  <c r="C9"/>
  <c r="E8" i="36"/>
  <c r="E8" i="37"/>
  <c r="D9"/>
  <c r="E9" s="1"/>
  <c r="A10"/>
  <c r="C9"/>
  <c r="D9" i="36"/>
  <c r="A10"/>
  <c r="C9"/>
  <c r="E8" i="35"/>
  <c r="D9"/>
  <c r="C9"/>
  <c r="A10"/>
  <c r="E8" i="34"/>
  <c r="D9"/>
  <c r="A10"/>
  <c r="C9"/>
  <c r="D9" i="33"/>
  <c r="A10"/>
  <c r="C9"/>
  <c r="E8" i="32"/>
  <c r="E8" i="33"/>
  <c r="D9" i="32"/>
  <c r="A10"/>
  <c r="C9"/>
  <c r="E8" i="29"/>
  <c r="E9" i="31"/>
  <c r="A11"/>
  <c r="D10"/>
  <c r="C10"/>
  <c r="E8" i="30"/>
  <c r="D9"/>
  <c r="A10"/>
  <c r="C9"/>
  <c r="E8" i="28"/>
  <c r="D9" i="29"/>
  <c r="A10"/>
  <c r="C9"/>
  <c r="D9" i="28"/>
  <c r="A10"/>
  <c r="C9"/>
  <c r="D10" i="12"/>
  <c r="A11"/>
  <c r="C10"/>
  <c r="E9"/>
  <c r="D10" i="38" l="1"/>
  <c r="E10" s="1"/>
  <c r="A11"/>
  <c r="C10"/>
  <c r="E9" i="32"/>
  <c r="E9" i="34"/>
  <c r="E9" i="36"/>
  <c r="D10" i="37"/>
  <c r="A11"/>
  <c r="C10"/>
  <c r="E9" i="35"/>
  <c r="D10" i="36"/>
  <c r="A11"/>
  <c r="C10"/>
  <c r="D10" i="35"/>
  <c r="A11"/>
  <c r="C10"/>
  <c r="D10" i="34"/>
  <c r="A11"/>
  <c r="C10"/>
  <c r="E9" i="33"/>
  <c r="D10"/>
  <c r="A11"/>
  <c r="C10"/>
  <c r="E10" i="31"/>
  <c r="E9" i="29"/>
  <c r="D10" i="32"/>
  <c r="A11"/>
  <c r="C10"/>
  <c r="D11" i="31"/>
  <c r="A12"/>
  <c r="C11"/>
  <c r="E9" i="30"/>
  <c r="D10"/>
  <c r="A11"/>
  <c r="C10"/>
  <c r="E9" i="28"/>
  <c r="D10" i="29"/>
  <c r="A11"/>
  <c r="C10"/>
  <c r="D10" i="28"/>
  <c r="A11"/>
  <c r="C10"/>
  <c r="E10" i="12"/>
  <c r="A12"/>
  <c r="C11"/>
  <c r="D11"/>
  <c r="D11" i="38" l="1"/>
  <c r="E11" s="1"/>
  <c r="A12"/>
  <c r="C11"/>
  <c r="E10" i="36"/>
  <c r="E10" i="37"/>
  <c r="D11"/>
  <c r="A12"/>
  <c r="C11"/>
  <c r="D11" i="36"/>
  <c r="A12"/>
  <c r="C11"/>
  <c r="E10" i="32"/>
  <c r="E10" i="35"/>
  <c r="D11"/>
  <c r="C11"/>
  <c r="A12"/>
  <c r="E10" i="33"/>
  <c r="E10" i="34"/>
  <c r="D11"/>
  <c r="A12"/>
  <c r="C11"/>
  <c r="D11" i="33"/>
  <c r="A12"/>
  <c r="C11"/>
  <c r="D11" i="32"/>
  <c r="A12"/>
  <c r="C11"/>
  <c r="E10" i="29"/>
  <c r="E10" i="30"/>
  <c r="E11" i="31"/>
  <c r="A13"/>
  <c r="D12"/>
  <c r="C12"/>
  <c r="D11" i="30"/>
  <c r="A12"/>
  <c r="C11"/>
  <c r="D11" i="29"/>
  <c r="A12"/>
  <c r="C11"/>
  <c r="E10" i="28"/>
  <c r="D11"/>
  <c r="A12"/>
  <c r="C11"/>
  <c r="E11" i="12"/>
  <c r="C12"/>
  <c r="D12"/>
  <c r="A13"/>
  <c r="D12" i="38" l="1"/>
  <c r="E12" s="1"/>
  <c r="A13"/>
  <c r="C12"/>
  <c r="E11" i="37"/>
  <c r="D12"/>
  <c r="E12" s="1"/>
  <c r="A13"/>
  <c r="C12"/>
  <c r="E11" i="36"/>
  <c r="E11" i="34"/>
  <c r="D12" i="36"/>
  <c r="A13"/>
  <c r="C12"/>
  <c r="E11" i="35"/>
  <c r="D12"/>
  <c r="A13"/>
  <c r="C12"/>
  <c r="D12" i="34"/>
  <c r="A13"/>
  <c r="C12"/>
  <c r="E11" i="33"/>
  <c r="D12"/>
  <c r="A13"/>
  <c r="C12"/>
  <c r="E11" i="32"/>
  <c r="D12"/>
  <c r="A13"/>
  <c r="C12"/>
  <c r="E12" i="31"/>
  <c r="D13"/>
  <c r="A14"/>
  <c r="C13"/>
  <c r="E11" i="30"/>
  <c r="D12"/>
  <c r="A13"/>
  <c r="C12"/>
  <c r="E11" i="28"/>
  <c r="E11" i="29"/>
  <c r="D12"/>
  <c r="A13"/>
  <c r="C12"/>
  <c r="D12" i="28"/>
  <c r="A13"/>
  <c r="C12"/>
  <c r="E12" i="12"/>
  <c r="C13"/>
  <c r="D13"/>
  <c r="A14"/>
  <c r="D13" i="38" l="1"/>
  <c r="A14"/>
  <c r="C13"/>
  <c r="E12" i="35"/>
  <c r="E12" i="36"/>
  <c r="D13" i="37"/>
  <c r="A14"/>
  <c r="C13"/>
  <c r="D13" i="36"/>
  <c r="A14"/>
  <c r="C13"/>
  <c r="E12" i="30"/>
  <c r="E13" i="31"/>
  <c r="E12" i="32"/>
  <c r="E12" i="33"/>
  <c r="E12" i="34"/>
  <c r="D13" i="35"/>
  <c r="A14"/>
  <c r="C13"/>
  <c r="D13" i="34"/>
  <c r="A14"/>
  <c r="C13"/>
  <c r="D13" i="33"/>
  <c r="A14"/>
  <c r="C13"/>
  <c r="D13" i="32"/>
  <c r="A14"/>
  <c r="C13"/>
  <c r="A15" i="31"/>
  <c r="D14"/>
  <c r="C14"/>
  <c r="D13" i="30"/>
  <c r="A14"/>
  <c r="C13"/>
  <c r="E12" i="29"/>
  <c r="D13"/>
  <c r="A14"/>
  <c r="C13"/>
  <c r="E12" i="28"/>
  <c r="D13"/>
  <c r="A14"/>
  <c r="C13"/>
  <c r="D14" i="12"/>
  <c r="A15"/>
  <c r="C14"/>
  <c r="E13"/>
  <c r="E13" i="38" l="1"/>
  <c r="D14"/>
  <c r="E14" s="1"/>
  <c r="A15"/>
  <c r="C14"/>
  <c r="E13" i="37"/>
  <c r="D14"/>
  <c r="E14" s="1"/>
  <c r="A15"/>
  <c r="C14"/>
  <c r="E13" i="35"/>
  <c r="E13" i="36"/>
  <c r="D14"/>
  <c r="A15"/>
  <c r="C14"/>
  <c r="D14" i="35"/>
  <c r="C14"/>
  <c r="A15"/>
  <c r="E13" i="34"/>
  <c r="D14"/>
  <c r="A15"/>
  <c r="C14"/>
  <c r="E13" i="33"/>
  <c r="D14"/>
  <c r="A15"/>
  <c r="C14"/>
  <c r="E13" i="32"/>
  <c r="E14" i="31"/>
  <c r="D14" i="32"/>
  <c r="A15"/>
  <c r="C14"/>
  <c r="D15" i="31"/>
  <c r="A16"/>
  <c r="C15"/>
  <c r="E13" i="28"/>
  <c r="E13" i="29"/>
  <c r="E13" i="30"/>
  <c r="D14"/>
  <c r="A15"/>
  <c r="C14"/>
  <c r="D14" i="29"/>
  <c r="A15"/>
  <c r="C14"/>
  <c r="D14" i="28"/>
  <c r="A15"/>
  <c r="C14"/>
  <c r="E14" i="12"/>
  <c r="A16"/>
  <c r="C15"/>
  <c r="D15"/>
  <c r="D15" i="38" l="1"/>
  <c r="E15" s="1"/>
  <c r="A16"/>
  <c r="C15"/>
  <c r="E14" i="32"/>
  <c r="E14" i="36"/>
  <c r="D15" i="37"/>
  <c r="A16"/>
  <c r="C15"/>
  <c r="D15" i="36"/>
  <c r="A16"/>
  <c r="C15"/>
  <c r="E15" i="31"/>
  <c r="E14" i="33"/>
  <c r="E14" i="34"/>
  <c r="E14" i="35"/>
  <c r="D15"/>
  <c r="A16"/>
  <c r="C15"/>
  <c r="D15" i="34"/>
  <c r="A16"/>
  <c r="C15"/>
  <c r="D15" i="33"/>
  <c r="A16"/>
  <c r="C15"/>
  <c r="D15" i="32"/>
  <c r="A16"/>
  <c r="C15"/>
  <c r="E14" i="30"/>
  <c r="A17" i="31"/>
  <c r="D16"/>
  <c r="C16"/>
  <c r="D15" i="30"/>
  <c r="A16"/>
  <c r="C15"/>
  <c r="E14" i="29"/>
  <c r="D15"/>
  <c r="A16"/>
  <c r="C15"/>
  <c r="E14" i="28"/>
  <c r="D15"/>
  <c r="A16"/>
  <c r="C15"/>
  <c r="C16" i="12"/>
  <c r="D16"/>
  <c r="A17"/>
  <c r="E15"/>
  <c r="D16" i="38" l="1"/>
  <c r="A17"/>
  <c r="C16"/>
  <c r="E15" i="37"/>
  <c r="D16"/>
  <c r="E16" s="1"/>
  <c r="A17"/>
  <c r="C16"/>
  <c r="E15" i="36"/>
  <c r="D16"/>
  <c r="E16" s="1"/>
  <c r="A17"/>
  <c r="C16"/>
  <c r="E15" i="34"/>
  <c r="E15" i="35"/>
  <c r="D16"/>
  <c r="C16"/>
  <c r="A17"/>
  <c r="D16" i="34"/>
  <c r="A17"/>
  <c r="C16"/>
  <c r="E15" i="33"/>
  <c r="D16"/>
  <c r="A17"/>
  <c r="C16"/>
  <c r="E15" i="32"/>
  <c r="D16"/>
  <c r="A17"/>
  <c r="C16"/>
  <c r="E15" i="28"/>
  <c r="E15" i="29"/>
  <c r="E15" i="30"/>
  <c r="D17" i="31"/>
  <c r="A18"/>
  <c r="C17"/>
  <c r="E16"/>
  <c r="D16" i="30"/>
  <c r="A17"/>
  <c r="C16"/>
  <c r="D16" i="29"/>
  <c r="A17"/>
  <c r="C16"/>
  <c r="D16" i="28"/>
  <c r="A17"/>
  <c r="C16"/>
  <c r="E16" i="12"/>
  <c r="C17"/>
  <c r="D17"/>
  <c r="A18"/>
  <c r="E16" i="38" l="1"/>
  <c r="D17"/>
  <c r="E17" s="1"/>
  <c r="A18"/>
  <c r="C17"/>
  <c r="D17" i="37"/>
  <c r="A18"/>
  <c r="C17"/>
  <c r="D17" i="36"/>
  <c r="A18"/>
  <c r="C17"/>
  <c r="E16" i="35"/>
  <c r="D17"/>
  <c r="A18"/>
  <c r="C17"/>
  <c r="E16" i="32"/>
  <c r="E16" i="33"/>
  <c r="E16" i="34"/>
  <c r="D17"/>
  <c r="A18"/>
  <c r="C17"/>
  <c r="D17" i="33"/>
  <c r="A18"/>
  <c r="C17"/>
  <c r="E17" i="31"/>
  <c r="D17" i="32"/>
  <c r="A18"/>
  <c r="C17"/>
  <c r="E16" i="30"/>
  <c r="A19" i="31"/>
  <c r="D18"/>
  <c r="C18"/>
  <c r="D17" i="30"/>
  <c r="A18"/>
  <c r="C17"/>
  <c r="E16" i="29"/>
  <c r="D17"/>
  <c r="A18"/>
  <c r="C17"/>
  <c r="E16" i="28"/>
  <c r="D17"/>
  <c r="A18"/>
  <c r="C17"/>
  <c r="D18" i="12"/>
  <c r="A19"/>
  <c r="C18"/>
  <c r="E17"/>
  <c r="D18" i="38" l="1"/>
  <c r="A19"/>
  <c r="C18"/>
  <c r="E17" i="37"/>
  <c r="D18"/>
  <c r="E18" s="1"/>
  <c r="A19"/>
  <c r="C18"/>
  <c r="E17" i="35"/>
  <c r="E17" i="36"/>
  <c r="D18"/>
  <c r="E18" s="1"/>
  <c r="A19"/>
  <c r="C18"/>
  <c r="D18" i="35"/>
  <c r="C18"/>
  <c r="A19"/>
  <c r="E17" i="34"/>
  <c r="D18"/>
  <c r="A19"/>
  <c r="C18"/>
  <c r="E17" i="32"/>
  <c r="E17" i="33"/>
  <c r="D18"/>
  <c r="E18" s="1"/>
  <c r="A19"/>
  <c r="C18"/>
  <c r="E18" i="31"/>
  <c r="D18" i="32"/>
  <c r="E18" s="1"/>
  <c r="A19"/>
  <c r="C18"/>
  <c r="D19" i="31"/>
  <c r="A20"/>
  <c r="C19"/>
  <c r="E17" i="29"/>
  <c r="E17" i="30"/>
  <c r="E17" i="28"/>
  <c r="D18" i="30"/>
  <c r="A19"/>
  <c r="C18"/>
  <c r="D18" i="29"/>
  <c r="A19"/>
  <c r="C18"/>
  <c r="D18" i="28"/>
  <c r="A19"/>
  <c r="C18"/>
  <c r="E18" i="12"/>
  <c r="A20"/>
  <c r="C19"/>
  <c r="D19"/>
  <c r="E18" i="38" l="1"/>
  <c r="D19"/>
  <c r="E19" s="1"/>
  <c r="A20"/>
  <c r="C19"/>
  <c r="D19" i="37"/>
  <c r="A20"/>
  <c r="C19"/>
  <c r="D19" i="36"/>
  <c r="A20"/>
  <c r="C19"/>
  <c r="E18" i="34"/>
  <c r="E18" i="35"/>
  <c r="D19"/>
  <c r="A20"/>
  <c r="C19"/>
  <c r="D19" i="34"/>
  <c r="A20"/>
  <c r="C19"/>
  <c r="D19" i="33"/>
  <c r="A20"/>
  <c r="C19"/>
  <c r="D19" i="32"/>
  <c r="A20"/>
  <c r="C19"/>
  <c r="E19" i="31"/>
  <c r="A21"/>
  <c r="D20"/>
  <c r="C20"/>
  <c r="E18" i="30"/>
  <c r="D19"/>
  <c r="A20"/>
  <c r="C19"/>
  <c r="E18" i="29"/>
  <c r="D19"/>
  <c r="A20"/>
  <c r="C19"/>
  <c r="E18" i="28"/>
  <c r="D19"/>
  <c r="A20"/>
  <c r="C19"/>
  <c r="C20" i="12"/>
  <c r="D20"/>
  <c r="A21"/>
  <c r="E19"/>
  <c r="D20" i="38" l="1"/>
  <c r="E20" s="1"/>
  <c r="A21"/>
  <c r="C20"/>
  <c r="E19" i="35"/>
  <c r="E19" i="37"/>
  <c r="D20"/>
  <c r="E20" s="1"/>
  <c r="A21"/>
  <c r="C20"/>
  <c r="E19" i="34"/>
  <c r="E19" i="36"/>
  <c r="D20"/>
  <c r="A21"/>
  <c r="C20"/>
  <c r="D20" i="35"/>
  <c r="C20"/>
  <c r="A21"/>
  <c r="D20" i="34"/>
  <c r="A21"/>
  <c r="C20"/>
  <c r="E19" i="33"/>
  <c r="E19" i="28"/>
  <c r="E20" i="31"/>
  <c r="D20" i="33"/>
  <c r="A21"/>
  <c r="C20"/>
  <c r="E19" i="29"/>
  <c r="E19" i="32"/>
  <c r="D20"/>
  <c r="A21"/>
  <c r="C20"/>
  <c r="E19" i="30"/>
  <c r="D21" i="31"/>
  <c r="A22"/>
  <c r="C21"/>
  <c r="D20" i="30"/>
  <c r="A21"/>
  <c r="C20"/>
  <c r="D20" i="29"/>
  <c r="A21"/>
  <c r="C20"/>
  <c r="D20" i="28"/>
  <c r="A21"/>
  <c r="C20"/>
  <c r="E20" i="12"/>
  <c r="C21"/>
  <c r="D21"/>
  <c r="A22"/>
  <c r="D21" i="38" l="1"/>
  <c r="E21" s="1"/>
  <c r="A22"/>
  <c r="C21"/>
  <c r="E20" i="36"/>
  <c r="D21" i="37"/>
  <c r="E21" s="1"/>
  <c r="A22"/>
  <c r="C21"/>
  <c r="D21" i="36"/>
  <c r="A22"/>
  <c r="C21"/>
  <c r="E20" i="35"/>
  <c r="D21"/>
  <c r="A22"/>
  <c r="C21"/>
  <c r="E20" i="34"/>
  <c r="D21"/>
  <c r="A22"/>
  <c r="C21"/>
  <c r="E20" i="33"/>
  <c r="D21"/>
  <c r="A22"/>
  <c r="C21"/>
  <c r="E21" i="31"/>
  <c r="E20" i="32"/>
  <c r="D21"/>
  <c r="A22"/>
  <c r="C21"/>
  <c r="A23" i="31"/>
  <c r="D22"/>
  <c r="C22"/>
  <c r="E20" i="30"/>
  <c r="E20" i="29"/>
  <c r="D21" i="30"/>
  <c r="A22"/>
  <c r="C21"/>
  <c r="D21" i="29"/>
  <c r="A22"/>
  <c r="C21"/>
  <c r="E20" i="28"/>
  <c r="D21"/>
  <c r="A22"/>
  <c r="C21"/>
  <c r="D22" i="12"/>
  <c r="A23"/>
  <c r="C22"/>
  <c r="E21"/>
  <c r="D22" i="38" l="1"/>
  <c r="E22" s="1"/>
  <c r="A23"/>
  <c r="C22"/>
  <c r="D22" i="37"/>
  <c r="A23"/>
  <c r="C22"/>
  <c r="E21" i="33"/>
  <c r="E21" i="34"/>
  <c r="E21" i="35"/>
  <c r="E21" i="36"/>
  <c r="D22"/>
  <c r="A23"/>
  <c r="C22"/>
  <c r="D22" i="35"/>
  <c r="C22"/>
  <c r="A23"/>
  <c r="D22" i="34"/>
  <c r="A23"/>
  <c r="C22"/>
  <c r="D22" i="33"/>
  <c r="A23"/>
  <c r="C22"/>
  <c r="E21" i="30"/>
  <c r="E21" i="32"/>
  <c r="E22" i="31"/>
  <c r="D22" i="32"/>
  <c r="A23"/>
  <c r="C22"/>
  <c r="D23" i="31"/>
  <c r="A24"/>
  <c r="C23"/>
  <c r="D22" i="30"/>
  <c r="A23"/>
  <c r="C22"/>
  <c r="E21" i="28"/>
  <c r="E21" i="29"/>
  <c r="D22"/>
  <c r="A23"/>
  <c r="C22"/>
  <c r="D22" i="28"/>
  <c r="A23"/>
  <c r="C22"/>
  <c r="A24" i="12"/>
  <c r="C23"/>
  <c r="D23"/>
  <c r="E22"/>
  <c r="D23" i="38" l="1"/>
  <c r="E23" s="1"/>
  <c r="A24"/>
  <c r="C23"/>
  <c r="E22" i="37"/>
  <c r="D23"/>
  <c r="E23" s="1"/>
  <c r="A24"/>
  <c r="C23"/>
  <c r="E22" i="36"/>
  <c r="D23"/>
  <c r="E23" s="1"/>
  <c r="A24"/>
  <c r="C23"/>
  <c r="E22" i="35"/>
  <c r="D23"/>
  <c r="E23" s="1"/>
  <c r="A24"/>
  <c r="C23"/>
  <c r="E22" i="34"/>
  <c r="D23"/>
  <c r="E23" s="1"/>
  <c r="A24"/>
  <c r="C23"/>
  <c r="E22" i="33"/>
  <c r="E22" i="32"/>
  <c r="D23" i="33"/>
  <c r="A24"/>
  <c r="C23"/>
  <c r="D23" i="32"/>
  <c r="E23" s="1"/>
  <c r="A24"/>
  <c r="C23"/>
  <c r="E22" i="29"/>
  <c r="E23" i="31"/>
  <c r="A25"/>
  <c r="D24"/>
  <c r="C24"/>
  <c r="E22" i="30"/>
  <c r="D23"/>
  <c r="A24"/>
  <c r="C23"/>
  <c r="D23" i="29"/>
  <c r="A24"/>
  <c r="C23"/>
  <c r="E22" i="28"/>
  <c r="D23"/>
  <c r="A24"/>
  <c r="C23"/>
  <c r="E23" i="12"/>
  <c r="C24"/>
  <c r="D24"/>
  <c r="A25"/>
  <c r="D24" i="38" l="1"/>
  <c r="A25"/>
  <c r="C24"/>
  <c r="D24" i="37"/>
  <c r="A25"/>
  <c r="C24"/>
  <c r="D24" i="36"/>
  <c r="A25"/>
  <c r="C24"/>
  <c r="D24" i="35"/>
  <c r="C24"/>
  <c r="A25"/>
  <c r="E23" i="33"/>
  <c r="D24" i="34"/>
  <c r="A25"/>
  <c r="C24"/>
  <c r="E24" i="31"/>
  <c r="D24" i="33"/>
  <c r="A25"/>
  <c r="C24"/>
  <c r="D24" i="32"/>
  <c r="A25"/>
  <c r="C24"/>
  <c r="E23" i="30"/>
  <c r="D25" i="31"/>
  <c r="A26"/>
  <c r="C25"/>
  <c r="D24" i="30"/>
  <c r="A25"/>
  <c r="C24"/>
  <c r="E23" i="28"/>
  <c r="E23" i="29"/>
  <c r="D24"/>
  <c r="A25"/>
  <c r="C24"/>
  <c r="D24" i="28"/>
  <c r="A25"/>
  <c r="C24"/>
  <c r="E24" i="12"/>
  <c r="C25"/>
  <c r="D25"/>
  <c r="A26"/>
  <c r="E24" i="38" l="1"/>
  <c r="D25"/>
  <c r="E25" s="1"/>
  <c r="A26"/>
  <c r="C25"/>
  <c r="E24" i="37"/>
  <c r="D25"/>
  <c r="E25" s="1"/>
  <c r="A26"/>
  <c r="C25"/>
  <c r="E24" i="36"/>
  <c r="D25"/>
  <c r="E25" s="1"/>
  <c r="A26"/>
  <c r="C25"/>
  <c r="E24" i="33"/>
  <c r="E24" i="34"/>
  <c r="E24" i="35"/>
  <c r="D25"/>
  <c r="A26"/>
  <c r="C25"/>
  <c r="D25" i="34"/>
  <c r="A26"/>
  <c r="C25"/>
  <c r="D25" i="33"/>
  <c r="A26"/>
  <c r="C25"/>
  <c r="E24" i="29"/>
  <c r="E25" i="31"/>
  <c r="E24" i="32"/>
  <c r="D25"/>
  <c r="A26"/>
  <c r="C25"/>
  <c r="A27" i="31"/>
  <c r="D26"/>
  <c r="C26"/>
  <c r="E24" i="30"/>
  <c r="D25"/>
  <c r="A26"/>
  <c r="C25"/>
  <c r="D25" i="29"/>
  <c r="A26"/>
  <c r="C25"/>
  <c r="E24" i="28"/>
  <c r="D25"/>
  <c r="A26"/>
  <c r="C25"/>
  <c r="D26" i="12"/>
  <c r="A27"/>
  <c r="C26"/>
  <c r="E25"/>
  <c r="E25" i="34" l="1"/>
  <c r="D26" i="38"/>
  <c r="A27"/>
  <c r="C26"/>
  <c r="D26" i="37"/>
  <c r="A27"/>
  <c r="C26"/>
  <c r="E25" i="35"/>
  <c r="D26" i="36"/>
  <c r="A27"/>
  <c r="C26"/>
  <c r="D26" i="35"/>
  <c r="C26"/>
  <c r="A27"/>
  <c r="D26" i="34"/>
  <c r="A27"/>
  <c r="C26"/>
  <c r="E25" i="33"/>
  <c r="D26"/>
  <c r="A27"/>
  <c r="C26"/>
  <c r="E25" i="32"/>
  <c r="E26" i="31"/>
  <c r="D26" i="32"/>
  <c r="A27"/>
  <c r="C26"/>
  <c r="E25" i="30"/>
  <c r="D27" i="31"/>
  <c r="A28"/>
  <c r="C27"/>
  <c r="D26" i="30"/>
  <c r="A27"/>
  <c r="C26"/>
  <c r="E25" i="28"/>
  <c r="E25" i="29"/>
  <c r="D26"/>
  <c r="A27"/>
  <c r="C26"/>
  <c r="D26" i="28"/>
  <c r="A27"/>
  <c r="C26"/>
  <c r="E26" i="12"/>
  <c r="A28"/>
  <c r="C27"/>
  <c r="D27"/>
  <c r="E26" i="38" l="1"/>
  <c r="D27"/>
  <c r="E27" s="1"/>
  <c r="A28"/>
  <c r="C27"/>
  <c r="E26" i="36"/>
  <c r="E26" i="37"/>
  <c r="D27"/>
  <c r="A28"/>
  <c r="C27"/>
  <c r="E26" i="29"/>
  <c r="E27" i="31"/>
  <c r="E26" i="32"/>
  <c r="D27" i="36"/>
  <c r="A28"/>
  <c r="C27"/>
  <c r="E26" i="35"/>
  <c r="D27"/>
  <c r="A28"/>
  <c r="C27"/>
  <c r="E26" i="33"/>
  <c r="E26" i="34"/>
  <c r="D27"/>
  <c r="A28"/>
  <c r="C27"/>
  <c r="D27" i="33"/>
  <c r="A28"/>
  <c r="C27"/>
  <c r="D27" i="32"/>
  <c r="A28"/>
  <c r="C27"/>
  <c r="A29" i="31"/>
  <c r="D28"/>
  <c r="C28"/>
  <c r="E26" i="30"/>
  <c r="D27"/>
  <c r="A28"/>
  <c r="C27"/>
  <c r="D27" i="29"/>
  <c r="A28"/>
  <c r="C27"/>
  <c r="E26" i="28"/>
  <c r="D27"/>
  <c r="A28"/>
  <c r="C27"/>
  <c r="E27" i="12"/>
  <c r="C28"/>
  <c r="D28"/>
  <c r="A29"/>
  <c r="E27" i="37" l="1"/>
  <c r="D28" i="38"/>
  <c r="A29"/>
  <c r="C28"/>
  <c r="D28" i="37"/>
  <c r="A29"/>
  <c r="C28"/>
  <c r="E27" i="35"/>
  <c r="E27" i="36"/>
  <c r="D28"/>
  <c r="A29"/>
  <c r="C28"/>
  <c r="D28" i="35"/>
  <c r="C28"/>
  <c r="A29"/>
  <c r="E27" i="34"/>
  <c r="D28"/>
  <c r="A29"/>
  <c r="C28"/>
  <c r="E27" i="33"/>
  <c r="D28"/>
  <c r="A29"/>
  <c r="C28"/>
  <c r="E27" i="32"/>
  <c r="E28" i="31"/>
  <c r="D28" i="32"/>
  <c r="E28" s="1"/>
  <c r="A29"/>
  <c r="C28"/>
  <c r="E27" i="30"/>
  <c r="D29" i="31"/>
  <c r="E29" s="1"/>
  <c r="A30"/>
  <c r="C29"/>
  <c r="D28" i="30"/>
  <c r="A29"/>
  <c r="C28"/>
  <c r="E27" i="28"/>
  <c r="E27" i="29"/>
  <c r="D28"/>
  <c r="A29"/>
  <c r="C28"/>
  <c r="D28" i="28"/>
  <c r="A29"/>
  <c r="C28"/>
  <c r="E28" i="12"/>
  <c r="C29"/>
  <c r="D29"/>
  <c r="A30"/>
  <c r="E28" i="29" l="1"/>
  <c r="E28" i="36"/>
  <c r="E28" i="38"/>
  <c r="D29"/>
  <c r="A30"/>
  <c r="C29"/>
  <c r="E28" i="37"/>
  <c r="D29"/>
  <c r="A30"/>
  <c r="C29"/>
  <c r="E28" i="33"/>
  <c r="E28" i="34"/>
  <c r="D29" i="36"/>
  <c r="A30"/>
  <c r="C29"/>
  <c r="E28" i="35"/>
  <c r="D29"/>
  <c r="C29"/>
  <c r="A30"/>
  <c r="D29" i="34"/>
  <c r="A30"/>
  <c r="C29"/>
  <c r="D29" i="33"/>
  <c r="A30"/>
  <c r="C29"/>
  <c r="D29" i="32"/>
  <c r="A30"/>
  <c r="C29"/>
  <c r="A31" i="31"/>
  <c r="D30"/>
  <c r="C30"/>
  <c r="E28" i="30"/>
  <c r="D29"/>
  <c r="A30"/>
  <c r="C29"/>
  <c r="D29" i="29"/>
  <c r="A30"/>
  <c r="C29"/>
  <c r="E28" i="28"/>
  <c r="D29"/>
  <c r="A30"/>
  <c r="C29"/>
  <c r="D30" i="12"/>
  <c r="A31"/>
  <c r="C30"/>
  <c r="E29"/>
  <c r="E29" i="37" l="1"/>
  <c r="E29" i="38"/>
  <c r="D30"/>
  <c r="A31"/>
  <c r="C30"/>
  <c r="D30" i="37"/>
  <c r="A31"/>
  <c r="C30"/>
  <c r="E29" i="36"/>
  <c r="E29" i="35"/>
  <c r="D30" i="36"/>
  <c r="A31"/>
  <c r="C30"/>
  <c r="E29" i="34"/>
  <c r="D30" i="35"/>
  <c r="A31"/>
  <c r="C30"/>
  <c r="D30" i="34"/>
  <c r="A31"/>
  <c r="C30"/>
  <c r="E29" i="33"/>
  <c r="D30"/>
  <c r="A31"/>
  <c r="C30"/>
  <c r="E29" i="32"/>
  <c r="E30" i="31"/>
  <c r="D30" i="32"/>
  <c r="A31"/>
  <c r="C30"/>
  <c r="E29" i="30"/>
  <c r="D31" i="31"/>
  <c r="A32"/>
  <c r="C31"/>
  <c r="D30" i="30"/>
  <c r="A31"/>
  <c r="C30"/>
  <c r="E29" i="28"/>
  <c r="E29" i="29"/>
  <c r="D30"/>
  <c r="A31"/>
  <c r="C30"/>
  <c r="D30" i="28"/>
  <c r="A31"/>
  <c r="C30"/>
  <c r="E30" i="12"/>
  <c r="A32"/>
  <c r="C31"/>
  <c r="D31"/>
  <c r="E30" i="38" l="1"/>
  <c r="D31"/>
  <c r="E31" s="1"/>
  <c r="A32"/>
  <c r="C31"/>
  <c r="E30" i="37"/>
  <c r="D31"/>
  <c r="E31" s="1"/>
  <c r="A32"/>
  <c r="C31"/>
  <c r="E30" i="29"/>
  <c r="E31" i="31"/>
  <c r="E30" i="32"/>
  <c r="E30" i="35"/>
  <c r="E30" i="36"/>
  <c r="D31"/>
  <c r="E31" s="1"/>
  <c r="A32"/>
  <c r="C31"/>
  <c r="D31" i="35"/>
  <c r="C31"/>
  <c r="A32"/>
  <c r="E30" i="33"/>
  <c r="E30" i="34"/>
  <c r="D31"/>
  <c r="E31" s="1"/>
  <c r="A32"/>
  <c r="C31"/>
  <c r="D31" i="33"/>
  <c r="A32"/>
  <c r="C31"/>
  <c r="D31" i="32"/>
  <c r="A32"/>
  <c r="C31"/>
  <c r="D32" i="31"/>
  <c r="A33"/>
  <c r="C32"/>
  <c r="E30" i="30"/>
  <c r="D31"/>
  <c r="A32"/>
  <c r="C31"/>
  <c r="D31" i="29"/>
  <c r="A32"/>
  <c r="C31"/>
  <c r="E30" i="28"/>
  <c r="D31"/>
  <c r="A32"/>
  <c r="C31"/>
  <c r="E31" i="12"/>
  <c r="C32"/>
  <c r="D32"/>
  <c r="A33"/>
  <c r="D32" i="38" l="1"/>
  <c r="A33"/>
  <c r="C32"/>
  <c r="D32" i="37"/>
  <c r="A33"/>
  <c r="C32"/>
  <c r="D32" i="36"/>
  <c r="A33"/>
  <c r="C32"/>
  <c r="E31" i="35"/>
  <c r="D32"/>
  <c r="A33"/>
  <c r="C32"/>
  <c r="D32" i="34"/>
  <c r="A33"/>
  <c r="C32"/>
  <c r="E31" i="33"/>
  <c r="D32"/>
  <c r="A33"/>
  <c r="C32"/>
  <c r="E31" i="32"/>
  <c r="D32"/>
  <c r="A33"/>
  <c r="C32"/>
  <c r="E31" i="30"/>
  <c r="E32" i="31"/>
  <c r="D33"/>
  <c r="C33"/>
  <c r="D32" i="30"/>
  <c r="A33"/>
  <c r="C32"/>
  <c r="E31" i="28"/>
  <c r="E31" i="29"/>
  <c r="D32"/>
  <c r="A33"/>
  <c r="C32"/>
  <c r="D32" i="28"/>
  <c r="A33"/>
  <c r="C32"/>
  <c r="E32" i="12"/>
  <c r="C33"/>
  <c r="D33"/>
  <c r="E32" i="38" l="1"/>
  <c r="D33"/>
  <c r="C33"/>
  <c r="E32" i="37"/>
  <c r="D33"/>
  <c r="C33"/>
  <c r="E32" i="35"/>
  <c r="E32" i="36"/>
  <c r="D33"/>
  <c r="C33"/>
  <c r="E32" i="34"/>
  <c r="D33" i="35"/>
  <c r="C33"/>
  <c r="D33" i="34"/>
  <c r="C33"/>
  <c r="E32" i="32"/>
  <c r="E32" i="33"/>
  <c r="D33"/>
  <c r="C33"/>
  <c r="D33" i="32"/>
  <c r="C33"/>
  <c r="E33" i="31"/>
  <c r="E34" s="1"/>
  <c r="E1048576" s="1"/>
  <c r="E32" i="30"/>
  <c r="D33"/>
  <c r="C33"/>
  <c r="E32" i="29"/>
  <c r="D33"/>
  <c r="C33"/>
  <c r="E32" i="28"/>
  <c r="D33"/>
  <c r="C33"/>
  <c r="E33" i="12"/>
  <c r="E34" s="1"/>
  <c r="E1048576" s="1"/>
  <c r="E33" i="38" l="1"/>
  <c r="E34" s="1"/>
  <c r="E1048576" s="1"/>
  <c r="E33" i="37"/>
  <c r="E34" s="1"/>
  <c r="E1048576" s="1"/>
  <c r="E33" i="36"/>
  <c r="E34" s="1"/>
  <c r="E1048576" s="1"/>
  <c r="E33" i="35"/>
  <c r="E34" s="1"/>
  <c r="E1048576" s="1"/>
  <c r="E33" i="33"/>
  <c r="E34" s="1"/>
  <c r="E1048576" s="1"/>
  <c r="E33" i="34"/>
  <c r="E34" s="1"/>
  <c r="E1048576" s="1"/>
  <c r="E33" i="32"/>
  <c r="E34" s="1"/>
  <c r="E1048576" s="1"/>
  <c r="E33" i="30"/>
  <c r="E34" s="1"/>
  <c r="E1048576" s="1"/>
  <c r="E33" i="29"/>
  <c r="E34" s="1"/>
  <c r="E1048576" s="1"/>
  <c r="E33" i="28"/>
  <c r="E34" s="1"/>
  <c r="E1048576" s="1"/>
</calcChain>
</file>

<file path=xl/sharedStrings.xml><?xml version="1.0" encoding="utf-8"?>
<sst xmlns="http://schemas.openxmlformats.org/spreadsheetml/2006/main" count="136" uniqueCount="44">
  <si>
    <t xml:space="preserve">Date </t>
  </si>
  <si>
    <t xml:space="preserve">Total </t>
  </si>
  <si>
    <t>Ecolage</t>
  </si>
  <si>
    <t>CAP (Mons)</t>
  </si>
  <si>
    <t>CC</t>
  </si>
  <si>
    <t>CR</t>
  </si>
  <si>
    <t>Férié</t>
  </si>
  <si>
    <t>Grève</t>
  </si>
  <si>
    <t>Services</t>
  </si>
  <si>
    <t>SU</t>
  </si>
  <si>
    <t>VA</t>
  </si>
  <si>
    <t>CF</t>
  </si>
  <si>
    <t>Ma</t>
  </si>
  <si>
    <t>DEBUT</t>
  </si>
  <si>
    <t>FIN</t>
  </si>
  <si>
    <t>SERVICE</t>
  </si>
  <si>
    <t>JOURS</t>
  </si>
  <si>
    <t>Mercredi</t>
  </si>
  <si>
    <t>Samedi - Dimanche</t>
  </si>
  <si>
    <t>Lundi-Mardi-Jeudi-Vendredi</t>
  </si>
  <si>
    <t>H/Fin</t>
  </si>
  <si>
    <t>H/Début</t>
  </si>
  <si>
    <t>Nb heures</t>
  </si>
  <si>
    <t>Commentaires</t>
  </si>
  <si>
    <t>PARAMETRES</t>
  </si>
  <si>
    <t>GRILLE DES HORAIRES PAR SERVICES / JOURS</t>
  </si>
  <si>
    <t>ANNEE  :</t>
  </si>
  <si>
    <t>PRESTATIONS DU MOIS DE :</t>
  </si>
  <si>
    <t>MODE D'EMPLOI</t>
  </si>
  <si>
    <t>Il suffit de compléter le numéro du service ou une informations dans la colonne B pour que l'horaire correspondant à la tranche horaire de la grille apparaisse.</t>
  </si>
  <si>
    <t>Bon amusement !</t>
  </si>
  <si>
    <t>Une colonne (F) "Commentaires" permet d'accueillir divers commentaires.  Cette colonne est purement manuelle mais, si ces informations étaient répétitives, elle pourrait aussi être alimentée par une liste déroulante.
D'autre part, elle pourrait aussi permettrre certains calculs.  Ainsi quand il y a "Payé double" on pourrait multiplier par 2 le nombre d'heure.  
De même, il serait possible de déduire de l'horaire, si c'est le matin ou l'après-midi.
Si l'une ou l'autre de ces suggestions est retenue prière de me le signaler pour que je fasse le nécessaire.
A noter que si elles sont retenues toutes les 2, il vaudrait mieux dédoubler la colonne commentaires car elles auraient des finalités différentes.</t>
  </si>
  <si>
    <t>COMMENT CELA MARCHE</t>
  </si>
  <si>
    <t>En colonne C1 de chaque mois on calcule le mois de l'onglet grâce à la formule :
"=DATE(PARAM!$B$3;DROITE(CELLULE("nomfichier";C1);2);1)"
Càd que la date est constituée de l'année se trouvant sous l'onglet PARAM en B3 et le mois se détermine grâce au nom de l'onglet (01 par exemple).  Le nom de l'onglet est trouvé avec la fonction CELLULE. Ensuite on précise simplement le jour en indiquant 1.  Il faut naturellement formaté la cellule pour obtenir l'affichage désiré.
Grâce à cette façon de faire, il suffit de dupliquer l'onglet et de changer son nom pour obtenir automatiquement le mois que l'on désire.</t>
  </si>
  <si>
    <t xml:space="preserve">Colonne A :
en A3, la même formule permet d'identifier le 1 jour du mois avec un formatage différent.  
Ensuite il suffit de faire +1
Il a été prévu 31 jours maximum par mois et donc les formules présentent le ou les premiers jours du mois suivant si le mois comporte 28 ; 29 ou 30 jours.  
Pour ne pas voir ces jours indésirables, il a été fait appel à la "Mise en forma conditionnelle" qui permet de mettre en brillance noir les lignes indésirables (caractères noirs et brillance noir --&gt; on ne voit rien).  
Les formules de paramétrages des "Mises en forme conditionnelles" (MEFC) peuvent être visulaisées en cliquant sous l'onglet "Accueil" sur le bouton "Mise en forme conditionnelle" puis sur gestion des MEFC.
Pour le 31ème jour on y teste si l'on se trouve dans la première partie de l'année (&lt;8) et ensuite si le mois est pair ou impair.
Pour le 30ème jour on y teste simplement s'il s'agit du mois de février 
Pour le 29ème jour (février) il y a également un test permettant de détecter l'année bissextile (division par 4 sans reste).
Encoreune fois, TOUS les onglets possèdent ces tests.  Il est donc possible de les dupliquer et de mettre le numéro du mois désiré et les tests feront le reste.
</t>
  </si>
  <si>
    <t>La mise en page a été paramétrée pour permettre l'impression en pied de document de la date et heure d'impression ainsi que le nom du classeur.</t>
  </si>
  <si>
    <t>Colonne B  :
cette colonne ne peut être alimentée que par le contenu de la liste déroulante (appelée "Services").  Un message d'erreur apparaîtra si encodage inconnu.</t>
  </si>
  <si>
    <t>Colonne C et D :
=SIERREUR(RECHERCHEV($B3;PARAM!$A$11:$G$65;CHOISIR(JOURSEM($A3;2);2;2;4;2;2;6;6);FAUX);0)
Formule principale de l'application.  
Elle permet de rechercher le contenu de la colonne B de la ligne en cours dans la plage de la grille horaire.  
Afin de connaître la colonne dont il faut ramener le contenu, on utilise la fonction CHOISIR qui, sur base du jour de la semaine de la ligne, détermine la bonne colonne à ramener.  
La fonction SIERREUR est là par sécurité au cas où l'information n'existerait pas dans la grille on met 0.  Cela ne devrait jamais arriver puisque l'encodage est soumis à la liste déroulante.  Toutefois, si quelqu'un s'avisait de faire disparaître de la grille une information... cela provoquerait de vilain NA.</t>
  </si>
  <si>
    <t>Colonne E :
Différence des colonnes D et C</t>
  </si>
  <si>
    <t>Colonne F :
Manuelle</t>
  </si>
  <si>
    <t>Tous les onglets mensuels sont protégés (sans mot de passe) pour éviter d'abimer par erreur les formules.  Il est évident que les colonnes à remplir restent accessibles.
Comme il n'y a pas de mot de passe, il est facile d'enlever la protection en allant sous l'onglet "Révision" et le bouton "Oter la protection".  Cela est utile s'il est nécessaire de faire évoluer l'application comme ajouter une colonne par exemple.</t>
  </si>
  <si>
    <t>Lors du lancement d'une nouvelle année, il y aura lieu de dupliquer le classeur "Total-des-heures-prestées_MODELE" en précisant l'annéee à la place de MODELE dans le nom soit : "Total-des-heures-prestées_2016".  
Préciser dans l'onglet PARAM l'année de traitement du classeur - cellule B3 (dans l'exemple : 2016.
Le classeur se mettra automatiquement à jour sous tous ses onglets en fonction de cette année et ce paramétrage adaptera la longueur des mois en conséquence y compris pour les années bissextiles pour le mois de février.</t>
  </si>
  <si>
    <r>
      <t xml:space="preserve">Sous l'onglet PARAM se trouve également la grille des horaires par service et par type de journée (L ;M ; J ; V / M / S D). Il y a lieu de compléter cet horaire qui n'a pu être rempli qu'avec les éléments connus transmis par le demandeur et incomplet.  L'introduction se fait en encodant l'heure et la minute sous la forme 5:24 (en séparant les heures et les minutes par ":".
</t>
    </r>
    <r>
      <rPr>
        <b/>
        <sz val="11"/>
        <color theme="1"/>
        <rFont val="Calibri"/>
        <family val="2"/>
        <scheme val="minor"/>
      </rPr>
      <t>IL EST A NOTER QUE CES HORAIRES SONT FIXES ET NE PEUVENT ETRE CHANGES EN COURS D'ANNEE. (sinon TOUS les onglets s'adapteront au nouvel horaire)</t>
    </r>
    <r>
      <rPr>
        <sz val="11"/>
        <color theme="1"/>
        <rFont val="Calibri"/>
        <family val="2"/>
        <scheme val="minor"/>
      </rPr>
      <t xml:space="preserve">
Dans les exemples reçus il y a quelques erreurs que le demandeur devra corriger (horaires différents pour un même service et une même tranche horaire).  
</t>
    </r>
    <r>
      <rPr>
        <b/>
        <sz val="11"/>
        <color theme="1"/>
        <rFont val="Calibri"/>
        <family val="2"/>
        <scheme val="minor"/>
      </rPr>
      <t>Dans le présent claseur a été conservé les données sources (mois en alpha).  Dans ces onglets, les erreurs sont indiqués en rouge en colonne G.  Une fois les erreurs corrigées, ces onglets pourront être supprimés.</t>
    </r>
    <r>
      <rPr>
        <sz val="11"/>
        <color theme="1"/>
        <rFont val="Calibri"/>
        <family val="2"/>
        <scheme val="minor"/>
      </rPr>
      <t xml:space="preserve">
Si toutefois les horaires devaient évoluer définitvement durant l'année, il y aura lieu de créer un nouveau classeur (2016-02 par exemple) et d'adapter les horaires ; de laisser les premiers mois de l'année vides et de commencer dans le mois de changement d'horaire. 
A noter qu'il est possible de mettre un horaire en regard des informations autres que "Service" comme Ecolage par exemple.  
</t>
    </r>
    <r>
      <rPr>
        <b/>
        <sz val="11"/>
        <color theme="1"/>
        <rFont val="Calibri"/>
        <family val="2"/>
        <scheme val="minor"/>
      </rPr>
      <t xml:space="preserve">Bien entendu, là aussi UN horaire par information.  
Il existe un cas de MALADIE qui n'a pu être indiqué car 2 horaires différents. Une solution, pour autant que les cas soient rares, serait de créer MALADIE1 et MALADIE2.
Il a été reservé quelques lignes pour permettre d'ajouter des informations et des services.
Les 3 plages horaires ont leur couleur propre.  Cette couleur se répercutera en regard des jours concernés dans les onglets mensuels.  Il est ainsi facile de distinguer les différentes tranches horaires utilisées dans le mois. </t>
    </r>
  </si>
  <si>
    <t>Grâce à la MEFC, il a été attrribué à chaque ligne un fond de couleur correspondant à la plage horaire du jour concerné dans la ligne.  Voir les formules utilisées dans la MEFC comme expliqué plus haut.  
Attention : au cas où l'on désirerait modifier ces couleurs, il est impératif de respecter l'ordre des formules de tests.</t>
  </si>
</sst>
</file>

<file path=xl/styles.xml><?xml version="1.0" encoding="utf-8"?>
<styleSheet xmlns="http://schemas.openxmlformats.org/spreadsheetml/2006/main">
  <numFmts count="6">
    <numFmt numFmtId="164" formatCode="h:mm:ss;@"/>
    <numFmt numFmtId="165" formatCode="hh:mm:ss;@"/>
    <numFmt numFmtId="166" formatCode="[$-80C]dddd\ d\ mmmm\ yyyy;@"/>
    <numFmt numFmtId="167" formatCode="h\.mm;@"/>
    <numFmt numFmtId="168" formatCode="[h]:mm"/>
    <numFmt numFmtId="169" formatCode="mmmm\-yyyy"/>
  </numFmts>
  <fonts count="3">
    <font>
      <sz val="11"/>
      <color theme="1"/>
      <name val="Calibri"/>
      <family val="2"/>
      <scheme val="minor"/>
    </font>
    <font>
      <b/>
      <sz val="11"/>
      <color theme="1"/>
      <name val="Calibri"/>
      <family val="2"/>
      <scheme val="minor"/>
    </font>
    <font>
      <b/>
      <sz val="14"/>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5" tint="0.79998168889431442"/>
        <bgColor indexed="64"/>
      </patternFill>
    </fill>
    <fill>
      <patternFill patternType="solid">
        <fgColor rgb="FFFFC000"/>
        <bgColor indexed="64"/>
      </patternFill>
    </fill>
  </fills>
  <borders count="25">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s>
  <cellStyleXfs count="1">
    <xf numFmtId="0" fontId="0" fillId="0" borderId="0"/>
  </cellStyleXfs>
  <cellXfs count="80">
    <xf numFmtId="0" fontId="0" fillId="0" borderId="0" xfId="0"/>
    <xf numFmtId="164" fontId="0" fillId="0" borderId="0" xfId="0" applyNumberFormat="1"/>
    <xf numFmtId="165" fontId="0" fillId="0" borderId="0" xfId="0" applyNumberFormat="1"/>
    <xf numFmtId="166" fontId="0" fillId="0" borderId="0" xfId="0" applyNumberFormat="1"/>
    <xf numFmtId="0" fontId="0" fillId="0" borderId="0" xfId="0" applyNumberFormat="1"/>
    <xf numFmtId="0" fontId="1" fillId="0" borderId="0" xfId="0" applyFont="1"/>
    <xf numFmtId="167" fontId="0" fillId="0" borderId="0" xfId="0" applyNumberFormat="1"/>
    <xf numFmtId="167" fontId="0" fillId="0" borderId="0" xfId="0" applyNumberFormat="1" applyAlignment="1">
      <alignment horizontal="center"/>
    </xf>
    <xf numFmtId="0" fontId="1" fillId="0" borderId="1" xfId="0" applyFont="1" applyBorder="1" applyAlignment="1">
      <alignment horizontal="center"/>
    </xf>
    <xf numFmtId="0" fontId="1" fillId="0" borderId="11" xfId="0" applyFont="1"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167" fontId="0" fillId="0" borderId="0" xfId="0" applyNumberFormat="1" applyFont="1" applyAlignment="1">
      <alignment horizontal="center"/>
    </xf>
    <xf numFmtId="0" fontId="0" fillId="0" borderId="0" xfId="0" applyAlignment="1">
      <alignment horizontal="center"/>
    </xf>
    <xf numFmtId="166" fontId="1" fillId="0" borderId="5" xfId="0" applyNumberFormat="1" applyFont="1" applyBorder="1" applyAlignment="1">
      <alignment horizontal="center"/>
    </xf>
    <xf numFmtId="0" fontId="1" fillId="2" borderId="14" xfId="0" applyNumberFormat="1" applyFont="1" applyFill="1" applyBorder="1" applyAlignment="1">
      <alignment horizontal="center"/>
    </xf>
    <xf numFmtId="167" fontId="0" fillId="2" borderId="14" xfId="0" applyNumberFormat="1" applyFill="1" applyBorder="1" applyAlignment="1">
      <alignment horizontal="center"/>
    </xf>
    <xf numFmtId="164" fontId="1" fillId="2" borderId="14" xfId="0" applyNumberFormat="1" applyFont="1" applyFill="1" applyBorder="1" applyAlignment="1">
      <alignment horizontal="center"/>
    </xf>
    <xf numFmtId="0" fontId="0" fillId="2" borderId="6" xfId="0" applyFill="1" applyBorder="1" applyAlignment="1">
      <alignment horizontal="center"/>
    </xf>
    <xf numFmtId="166" fontId="1" fillId="2" borderId="3" xfId="0" applyNumberFormat="1" applyFont="1" applyFill="1" applyBorder="1"/>
    <xf numFmtId="0" fontId="1" fillId="0" borderId="13" xfId="0" applyNumberFormat="1" applyFont="1" applyBorder="1"/>
    <xf numFmtId="167" fontId="0" fillId="0" borderId="13" xfId="0" applyNumberFormat="1" applyFont="1" applyBorder="1" applyAlignment="1">
      <alignment horizontal="center"/>
    </xf>
    <xf numFmtId="165" fontId="0" fillId="0" borderId="4" xfId="0" applyNumberFormat="1" applyBorder="1"/>
    <xf numFmtId="168" fontId="1" fillId="2" borderId="14" xfId="0" applyNumberFormat="1" applyFont="1" applyFill="1" applyBorder="1"/>
    <xf numFmtId="0" fontId="0" fillId="0" borderId="0" xfId="0" applyNumberFormat="1" applyAlignment="1">
      <alignment horizontal="center"/>
    </xf>
    <xf numFmtId="169" fontId="1" fillId="0" borderId="0" xfId="0" applyNumberFormat="1" applyFont="1" applyAlignment="1">
      <alignment horizontal="center"/>
    </xf>
    <xf numFmtId="167" fontId="0" fillId="2" borderId="17" xfId="0" applyNumberFormat="1" applyFill="1" applyBorder="1" applyAlignment="1">
      <alignment horizontal="center"/>
    </xf>
    <xf numFmtId="168" fontId="1" fillId="2" borderId="17" xfId="0" applyNumberFormat="1" applyFont="1" applyFill="1" applyBorder="1"/>
    <xf numFmtId="167" fontId="0" fillId="2" borderId="20" xfId="0" applyNumberFormat="1" applyFill="1" applyBorder="1" applyAlignment="1">
      <alignment horizontal="center"/>
    </xf>
    <xf numFmtId="168" fontId="1" fillId="2" borderId="20" xfId="0" applyNumberFormat="1" applyFont="1" applyFill="1" applyBorder="1"/>
    <xf numFmtId="0" fontId="1" fillId="0" borderId="0" xfId="0" applyFont="1" applyAlignment="1">
      <alignment horizontal="center"/>
    </xf>
    <xf numFmtId="166" fontId="0" fillId="0" borderId="16" xfId="0" applyNumberFormat="1" applyFont="1" applyBorder="1" applyAlignment="1">
      <alignment horizontal="left"/>
    </xf>
    <xf numFmtId="166" fontId="0" fillId="0" borderId="19" xfId="0" applyNumberFormat="1" applyFont="1" applyBorder="1" applyAlignment="1">
      <alignment horizontal="left"/>
    </xf>
    <xf numFmtId="0" fontId="0" fillId="2" borderId="18" xfId="0" applyFill="1" applyBorder="1" applyProtection="1">
      <protection locked="0"/>
    </xf>
    <xf numFmtId="0" fontId="0" fillId="2" borderId="21" xfId="0" applyFill="1" applyBorder="1" applyProtection="1">
      <protection locked="0"/>
    </xf>
    <xf numFmtId="0" fontId="1" fillId="2" borderId="17" xfId="0" applyNumberFormat="1" applyFont="1" applyFill="1" applyBorder="1" applyProtection="1">
      <protection locked="0"/>
    </xf>
    <xf numFmtId="0" fontId="1" fillId="2" borderId="20" xfId="0" applyNumberFormat="1" applyFont="1" applyFill="1" applyBorder="1" applyProtection="1">
      <protection locked="0"/>
    </xf>
    <xf numFmtId="166" fontId="0" fillId="0" borderId="22" xfId="0" applyNumberFormat="1" applyFont="1" applyBorder="1" applyAlignment="1">
      <alignment horizontal="left"/>
    </xf>
    <xf numFmtId="167" fontId="0" fillId="2" borderId="23" xfId="0" applyNumberFormat="1" applyFill="1" applyBorder="1" applyAlignment="1">
      <alignment horizontal="center"/>
    </xf>
    <xf numFmtId="168" fontId="1" fillId="2" borderId="23" xfId="0" applyNumberFormat="1" applyFont="1" applyFill="1" applyBorder="1"/>
    <xf numFmtId="0" fontId="1" fillId="2" borderId="23" xfId="0" applyNumberFormat="1" applyFont="1" applyFill="1" applyBorder="1" applyProtection="1">
      <protection locked="0"/>
    </xf>
    <xf numFmtId="0" fontId="0" fillId="2" borderId="24" xfId="0" applyFill="1" applyBorder="1" applyProtection="1">
      <protection locked="0"/>
    </xf>
    <xf numFmtId="0" fontId="2" fillId="0" borderId="3" xfId="0" applyFont="1" applyBorder="1"/>
    <xf numFmtId="0" fontId="2" fillId="0" borderId="1" xfId="0" applyNumberFormat="1" applyFont="1" applyBorder="1" applyAlignment="1">
      <alignment horizontal="center"/>
    </xf>
    <xf numFmtId="0" fontId="2" fillId="0" borderId="0" xfId="0" applyFont="1"/>
    <xf numFmtId="0" fontId="0" fillId="0" borderId="0" xfId="0" applyAlignment="1">
      <alignment vertical="top" wrapText="1"/>
    </xf>
    <xf numFmtId="0" fontId="0" fillId="0" borderId="0" xfId="0" applyAlignment="1">
      <alignment vertical="top" wrapText="1"/>
    </xf>
    <xf numFmtId="0" fontId="1" fillId="0" borderId="0" xfId="0" applyFont="1" applyAlignment="1">
      <alignment vertical="top" wrapText="1"/>
    </xf>
    <xf numFmtId="167" fontId="0" fillId="3" borderId="5" xfId="0" applyNumberFormat="1" applyFill="1" applyBorder="1" applyAlignment="1">
      <alignment horizontal="center"/>
    </xf>
    <xf numFmtId="167" fontId="0" fillId="3" borderId="6" xfId="0" applyNumberFormat="1" applyFill="1" applyBorder="1" applyAlignment="1">
      <alignment horizontal="center"/>
    </xf>
    <xf numFmtId="167" fontId="0" fillId="3" borderId="7" xfId="0" applyNumberFormat="1" applyFill="1" applyBorder="1" applyAlignment="1">
      <alignment horizontal="center"/>
    </xf>
    <xf numFmtId="167" fontId="0" fillId="3" borderId="8" xfId="0" applyNumberFormat="1" applyFill="1" applyBorder="1" applyAlignment="1">
      <alignment horizontal="center"/>
    </xf>
    <xf numFmtId="167" fontId="0" fillId="3" borderId="9" xfId="0" applyNumberFormat="1" applyFill="1" applyBorder="1" applyAlignment="1">
      <alignment horizontal="center"/>
    </xf>
    <xf numFmtId="167" fontId="0" fillId="3" borderId="10" xfId="0" applyNumberFormat="1" applyFill="1" applyBorder="1" applyAlignment="1">
      <alignment horizontal="center"/>
    </xf>
    <xf numFmtId="167" fontId="0" fillId="4" borderId="5" xfId="0" applyNumberFormat="1" applyFill="1" applyBorder="1" applyAlignment="1">
      <alignment horizontal="center"/>
    </xf>
    <xf numFmtId="167" fontId="0" fillId="4" borderId="6" xfId="0" applyNumberFormat="1" applyFill="1" applyBorder="1" applyAlignment="1">
      <alignment horizontal="center"/>
    </xf>
    <xf numFmtId="167" fontId="0" fillId="4" borderId="7" xfId="0" applyNumberFormat="1" applyFill="1" applyBorder="1" applyAlignment="1">
      <alignment horizontal="center"/>
    </xf>
    <xf numFmtId="167" fontId="0" fillId="4" borderId="8" xfId="0" applyNumberFormat="1" applyFill="1" applyBorder="1" applyAlignment="1">
      <alignment horizontal="center"/>
    </xf>
    <xf numFmtId="167" fontId="0" fillId="4" borderId="9" xfId="0" applyNumberFormat="1" applyFill="1" applyBorder="1" applyAlignment="1">
      <alignment horizontal="center"/>
    </xf>
    <xf numFmtId="167" fontId="0" fillId="4" borderId="10" xfId="0" applyNumberFormat="1" applyFill="1" applyBorder="1" applyAlignment="1">
      <alignment horizontal="center"/>
    </xf>
    <xf numFmtId="167" fontId="0" fillId="3" borderId="7" xfId="0" applyNumberFormat="1" applyFont="1" applyFill="1" applyBorder="1" applyAlignment="1">
      <alignment horizontal="center"/>
    </xf>
    <xf numFmtId="167" fontId="0" fillId="3" borderId="2" xfId="0" applyNumberFormat="1" applyFont="1" applyFill="1" applyBorder="1" applyAlignment="1">
      <alignment horizontal="center"/>
    </xf>
    <xf numFmtId="167" fontId="0" fillId="3" borderId="3" xfId="0" applyNumberFormat="1" applyFill="1" applyBorder="1" applyAlignment="1">
      <alignment horizontal="center"/>
    </xf>
    <xf numFmtId="167" fontId="0" fillId="3" borderId="4" xfId="0" applyNumberFormat="1" applyFill="1" applyBorder="1" applyAlignment="1">
      <alignment horizontal="center"/>
    </xf>
    <xf numFmtId="167" fontId="0" fillId="4" borderId="3" xfId="0" applyNumberFormat="1" applyFill="1" applyBorder="1" applyAlignment="1">
      <alignment horizontal="center"/>
    </xf>
    <xf numFmtId="167" fontId="0" fillId="4" borderId="4" xfId="0" applyNumberFormat="1" applyFill="1" applyBorder="1" applyAlignment="1">
      <alignment horizontal="center"/>
    </xf>
    <xf numFmtId="0" fontId="1" fillId="0" borderId="3" xfId="0" applyFont="1" applyBorder="1" applyAlignment="1">
      <alignment horizontal="center"/>
    </xf>
    <xf numFmtId="0" fontId="0" fillId="0" borderId="13" xfId="0" applyBorder="1" applyAlignment="1">
      <alignment horizontal="center"/>
    </xf>
    <xf numFmtId="0" fontId="0" fillId="0" borderId="4" xfId="0" applyBorder="1" applyAlignment="1">
      <alignment horizontal="center"/>
    </xf>
    <xf numFmtId="166" fontId="0" fillId="0" borderId="15" xfId="0" applyNumberFormat="1" applyBorder="1" applyAlignment="1"/>
    <xf numFmtId="0" fontId="0" fillId="0" borderId="15" xfId="0" applyBorder="1" applyAlignment="1"/>
    <xf numFmtId="0" fontId="2" fillId="0" borderId="0" xfId="0" applyFont="1" applyAlignment="1">
      <alignment vertical="top" wrapText="1"/>
    </xf>
    <xf numFmtId="167" fontId="0" fillId="5" borderId="3" xfId="0" applyNumberFormat="1" applyFill="1" applyBorder="1" applyAlignment="1">
      <alignment horizontal="center"/>
    </xf>
    <xf numFmtId="167" fontId="0" fillId="5" borderId="4" xfId="0" applyNumberFormat="1" applyFill="1" applyBorder="1" applyAlignment="1">
      <alignment horizontal="center"/>
    </xf>
    <xf numFmtId="167" fontId="0" fillId="5" borderId="5" xfId="0" applyNumberFormat="1" applyFill="1" applyBorder="1" applyAlignment="1">
      <alignment horizontal="center"/>
    </xf>
    <xf numFmtId="167" fontId="0" fillId="5" borderId="6" xfId="0" applyNumberFormat="1" applyFill="1" applyBorder="1" applyAlignment="1">
      <alignment horizontal="center"/>
    </xf>
    <xf numFmtId="167" fontId="0" fillId="5" borderId="7" xfId="0" applyNumberFormat="1" applyFill="1" applyBorder="1" applyAlignment="1">
      <alignment horizontal="center"/>
    </xf>
    <xf numFmtId="167" fontId="0" fillId="5" borderId="8" xfId="0" applyNumberFormat="1" applyFill="1" applyBorder="1" applyAlignment="1">
      <alignment horizontal="center"/>
    </xf>
    <xf numFmtId="167" fontId="0" fillId="5" borderId="9" xfId="0" applyNumberFormat="1" applyFill="1" applyBorder="1" applyAlignment="1">
      <alignment horizontal="center"/>
    </xf>
    <xf numFmtId="167" fontId="0" fillId="5" borderId="10" xfId="0" applyNumberFormat="1" applyFill="1" applyBorder="1" applyAlignment="1">
      <alignment horizontal="center"/>
    </xf>
  </cellXfs>
  <cellStyles count="1">
    <cellStyle name="Normal" xfId="0" builtinId="0"/>
  </cellStyles>
  <dxfs count="72">
    <dxf>
      <fill>
        <patternFill>
          <bgColor theme="1"/>
        </patternFill>
      </fill>
    </dxf>
    <dxf>
      <fill>
        <patternFill>
          <bgColor theme="1"/>
        </patternFill>
      </fill>
    </dxf>
    <dxf>
      <fill>
        <patternFill>
          <bgColor rgb="FF92D050"/>
        </patternFill>
      </fill>
    </dxf>
    <dxf>
      <fill>
        <patternFill>
          <bgColor rgb="FFFFFF00"/>
        </patternFill>
      </fill>
    </dxf>
    <dxf>
      <fill>
        <patternFill>
          <bgColor rgb="FFFFC000"/>
        </patternFill>
      </fill>
    </dxf>
    <dxf>
      <fill>
        <patternFill>
          <bgColor theme="1"/>
        </patternFill>
      </fill>
    </dxf>
    <dxf>
      <fill>
        <patternFill>
          <bgColor theme="1"/>
        </patternFill>
      </fill>
    </dxf>
    <dxf>
      <fill>
        <patternFill>
          <bgColor theme="1"/>
        </patternFill>
      </fill>
    </dxf>
    <dxf>
      <fill>
        <patternFill>
          <bgColor rgb="FF92D050"/>
        </patternFill>
      </fill>
    </dxf>
    <dxf>
      <fill>
        <patternFill>
          <bgColor rgb="FFFFFF00"/>
        </patternFill>
      </fill>
    </dxf>
    <dxf>
      <fill>
        <patternFill>
          <bgColor rgb="FFFFC000"/>
        </patternFill>
      </fill>
    </dxf>
    <dxf>
      <fill>
        <patternFill>
          <bgColor theme="1"/>
        </patternFill>
      </fill>
    </dxf>
    <dxf>
      <fill>
        <patternFill>
          <bgColor theme="1"/>
        </patternFill>
      </fill>
    </dxf>
    <dxf>
      <fill>
        <patternFill>
          <bgColor theme="1"/>
        </patternFill>
      </fill>
    </dxf>
    <dxf>
      <fill>
        <patternFill>
          <bgColor rgb="FF92D050"/>
        </patternFill>
      </fill>
    </dxf>
    <dxf>
      <fill>
        <patternFill>
          <bgColor rgb="FFFFFF00"/>
        </patternFill>
      </fill>
    </dxf>
    <dxf>
      <fill>
        <patternFill>
          <bgColor rgb="FFFFC000"/>
        </patternFill>
      </fill>
    </dxf>
    <dxf>
      <fill>
        <patternFill>
          <bgColor theme="1"/>
        </patternFill>
      </fill>
    </dxf>
    <dxf>
      <fill>
        <patternFill>
          <bgColor theme="1"/>
        </patternFill>
      </fill>
    </dxf>
    <dxf>
      <fill>
        <patternFill>
          <bgColor theme="1"/>
        </patternFill>
      </fill>
    </dxf>
    <dxf>
      <fill>
        <patternFill>
          <bgColor rgb="FF92D050"/>
        </patternFill>
      </fill>
    </dxf>
    <dxf>
      <fill>
        <patternFill>
          <bgColor rgb="FFFFFF00"/>
        </patternFill>
      </fill>
    </dxf>
    <dxf>
      <fill>
        <patternFill>
          <bgColor rgb="FFFFC000"/>
        </patternFill>
      </fill>
    </dxf>
    <dxf>
      <fill>
        <patternFill>
          <bgColor theme="1"/>
        </patternFill>
      </fill>
    </dxf>
    <dxf>
      <fill>
        <patternFill>
          <bgColor theme="1"/>
        </patternFill>
      </fill>
    </dxf>
    <dxf>
      <fill>
        <patternFill>
          <bgColor theme="1"/>
        </patternFill>
      </fill>
    </dxf>
    <dxf>
      <fill>
        <patternFill>
          <bgColor rgb="FF92D050"/>
        </patternFill>
      </fill>
    </dxf>
    <dxf>
      <fill>
        <patternFill>
          <bgColor rgb="FFFFFF00"/>
        </patternFill>
      </fill>
    </dxf>
    <dxf>
      <fill>
        <patternFill>
          <bgColor rgb="FFFFC000"/>
        </patternFill>
      </fill>
    </dxf>
    <dxf>
      <fill>
        <patternFill>
          <bgColor theme="1"/>
        </patternFill>
      </fill>
    </dxf>
    <dxf>
      <fill>
        <patternFill>
          <bgColor theme="1"/>
        </patternFill>
      </fill>
    </dxf>
    <dxf>
      <fill>
        <patternFill>
          <bgColor theme="1"/>
        </patternFill>
      </fill>
    </dxf>
    <dxf>
      <fill>
        <patternFill>
          <bgColor rgb="FF92D050"/>
        </patternFill>
      </fill>
    </dxf>
    <dxf>
      <fill>
        <patternFill>
          <bgColor rgb="FFFFFF00"/>
        </patternFill>
      </fill>
    </dxf>
    <dxf>
      <fill>
        <patternFill>
          <bgColor rgb="FFFFC000"/>
        </patternFill>
      </fill>
    </dxf>
    <dxf>
      <fill>
        <patternFill>
          <bgColor theme="1"/>
        </patternFill>
      </fill>
    </dxf>
    <dxf>
      <fill>
        <patternFill>
          <bgColor theme="1"/>
        </patternFill>
      </fill>
    </dxf>
    <dxf>
      <fill>
        <patternFill>
          <bgColor theme="1"/>
        </patternFill>
      </fill>
    </dxf>
    <dxf>
      <fill>
        <patternFill>
          <bgColor rgb="FF92D050"/>
        </patternFill>
      </fill>
    </dxf>
    <dxf>
      <fill>
        <patternFill>
          <bgColor rgb="FFFFFF00"/>
        </patternFill>
      </fill>
    </dxf>
    <dxf>
      <fill>
        <patternFill>
          <bgColor rgb="FFFFC000"/>
        </patternFill>
      </fill>
    </dxf>
    <dxf>
      <fill>
        <patternFill>
          <bgColor theme="1"/>
        </patternFill>
      </fill>
    </dxf>
    <dxf>
      <fill>
        <patternFill>
          <bgColor theme="1"/>
        </patternFill>
      </fill>
    </dxf>
    <dxf>
      <fill>
        <patternFill>
          <bgColor theme="1"/>
        </patternFill>
      </fill>
    </dxf>
    <dxf>
      <fill>
        <patternFill>
          <bgColor rgb="FFFFFF00"/>
        </patternFill>
      </fill>
    </dxf>
    <dxf>
      <fill>
        <patternFill>
          <bgColor rgb="FFFFC000"/>
        </patternFill>
      </fill>
    </dxf>
    <dxf>
      <fill>
        <patternFill>
          <bgColor rgb="FF92D050"/>
        </patternFill>
      </fill>
    </dxf>
    <dxf>
      <fill>
        <patternFill>
          <bgColor theme="1"/>
        </patternFill>
      </fill>
    </dxf>
    <dxf>
      <fill>
        <patternFill>
          <bgColor theme="1"/>
        </patternFill>
      </fill>
    </dxf>
    <dxf>
      <fill>
        <patternFill>
          <bgColor theme="1"/>
        </patternFill>
      </fill>
    </dxf>
    <dxf>
      <fill>
        <patternFill>
          <bgColor rgb="FFFFFF00"/>
        </patternFill>
      </fill>
    </dxf>
    <dxf>
      <fill>
        <patternFill>
          <bgColor rgb="FFFFC000"/>
        </patternFill>
      </fill>
    </dxf>
    <dxf>
      <fill>
        <patternFill>
          <bgColor rgb="FF92D050"/>
        </patternFill>
      </fill>
    </dxf>
    <dxf>
      <fill>
        <patternFill>
          <bgColor theme="1"/>
        </patternFill>
      </fill>
    </dxf>
    <dxf>
      <fill>
        <patternFill>
          <bgColor theme="1"/>
        </patternFill>
      </fill>
    </dxf>
    <dxf>
      <fill>
        <patternFill>
          <bgColor theme="1"/>
        </patternFill>
      </fill>
    </dxf>
    <dxf>
      <fill>
        <patternFill>
          <bgColor rgb="FFFFFF00"/>
        </patternFill>
      </fill>
    </dxf>
    <dxf>
      <fill>
        <patternFill>
          <bgColor rgb="FFFFC000"/>
        </patternFill>
      </fill>
    </dxf>
    <dxf>
      <fill>
        <patternFill>
          <bgColor rgb="FF92D050"/>
        </patternFill>
      </fill>
    </dxf>
    <dxf>
      <fill>
        <patternFill>
          <bgColor theme="1"/>
        </patternFill>
      </fill>
    </dxf>
    <dxf>
      <fill>
        <patternFill>
          <bgColor theme="1"/>
        </patternFill>
      </fill>
    </dxf>
    <dxf>
      <fill>
        <patternFill>
          <bgColor theme="1"/>
        </patternFill>
      </fill>
    </dxf>
    <dxf>
      <fill>
        <patternFill>
          <bgColor rgb="FF92D050"/>
        </patternFill>
      </fill>
    </dxf>
    <dxf>
      <fill>
        <patternFill>
          <bgColor rgb="FFFFC000"/>
        </patternFill>
      </fill>
    </dxf>
    <dxf>
      <fill>
        <patternFill>
          <bgColor rgb="FFFFFF00"/>
        </patternFill>
      </fill>
    </dxf>
    <dxf>
      <fill>
        <patternFill>
          <bgColor theme="1"/>
        </patternFill>
      </fill>
    </dxf>
    <dxf>
      <fill>
        <patternFill>
          <bgColor theme="1"/>
        </patternFill>
      </fill>
    </dxf>
    <dxf>
      <fill>
        <patternFill>
          <bgColor theme="1"/>
        </patternFill>
      </fill>
    </dxf>
    <dxf>
      <fill>
        <patternFill>
          <bgColor rgb="FFFFFF00"/>
        </patternFill>
      </fill>
    </dxf>
    <dxf>
      <fill>
        <patternFill>
          <bgColor rgb="FFFFC000"/>
        </patternFill>
      </fill>
    </dxf>
    <dxf>
      <fill>
        <patternFill>
          <bgColor rgb="FF92D050"/>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G65"/>
  <sheetViews>
    <sheetView workbookViewId="0">
      <pane ySplit="10" topLeftCell="A37" activePane="bottomLeft" state="frozen"/>
      <selection pane="bottomLeft" activeCell="B3" sqref="B3"/>
    </sheetView>
  </sheetViews>
  <sheetFormatPr baseColWidth="10" defaultRowHeight="15"/>
  <cols>
    <col min="1" max="1" width="11.42578125" customWidth="1"/>
    <col min="2" max="7" width="13.7109375" style="7" customWidth="1"/>
  </cols>
  <sheetData>
    <row r="1" spans="1:7" ht="18.75">
      <c r="A1" s="44" t="s">
        <v>24</v>
      </c>
    </row>
    <row r="2" spans="1:7" ht="15.75" thickBot="1">
      <c r="A2" s="5"/>
    </row>
    <row r="3" spans="1:7" ht="18" customHeight="1" thickBot="1">
      <c r="A3" s="42" t="s">
        <v>26</v>
      </c>
      <c r="B3" s="43">
        <v>2016</v>
      </c>
    </row>
    <row r="4" spans="1:7">
      <c r="A4" s="5"/>
    </row>
    <row r="5" spans="1:7">
      <c r="A5" s="5"/>
    </row>
    <row r="6" spans="1:7">
      <c r="A6" s="5"/>
    </row>
    <row r="7" spans="1:7" ht="15.75" thickBot="1">
      <c r="A7" s="5"/>
    </row>
    <row r="8" spans="1:7" ht="15.75" thickBot="1">
      <c r="A8" s="66" t="s">
        <v>25</v>
      </c>
      <c r="B8" s="67"/>
      <c r="C8" s="67"/>
      <c r="D8" s="67"/>
      <c r="E8" s="67"/>
      <c r="F8" s="67"/>
      <c r="G8" s="68"/>
    </row>
    <row r="9" spans="1:7" ht="15.75" thickBot="1">
      <c r="A9" s="8" t="s">
        <v>16</v>
      </c>
      <c r="B9" s="62" t="s">
        <v>19</v>
      </c>
      <c r="C9" s="63"/>
      <c r="D9" s="72" t="s">
        <v>17</v>
      </c>
      <c r="E9" s="73"/>
      <c r="F9" s="64" t="s">
        <v>18</v>
      </c>
      <c r="G9" s="65"/>
    </row>
    <row r="10" spans="1:7" ht="15.75" thickBot="1">
      <c r="A10" s="8" t="s">
        <v>15</v>
      </c>
      <c r="B10" s="48" t="s">
        <v>13</v>
      </c>
      <c r="C10" s="49" t="s">
        <v>14</v>
      </c>
      <c r="D10" s="74" t="s">
        <v>13</v>
      </c>
      <c r="E10" s="75" t="s">
        <v>14</v>
      </c>
      <c r="F10" s="54" t="s">
        <v>13</v>
      </c>
      <c r="G10" s="55" t="s">
        <v>14</v>
      </c>
    </row>
    <row r="11" spans="1:7">
      <c r="A11" s="30" t="s">
        <v>3</v>
      </c>
      <c r="B11" s="50">
        <v>0.35416666666666669</v>
      </c>
      <c r="C11" s="51">
        <v>0.6875</v>
      </c>
      <c r="D11" s="76">
        <v>0.35416666666666669</v>
      </c>
      <c r="E11" s="77">
        <v>0.6875</v>
      </c>
      <c r="F11" s="56">
        <v>0.35416666666666669</v>
      </c>
      <c r="G11" s="57">
        <v>0.6875</v>
      </c>
    </row>
    <row r="12" spans="1:7">
      <c r="A12" s="30" t="s">
        <v>4</v>
      </c>
      <c r="B12" s="50"/>
      <c r="C12" s="51"/>
      <c r="D12" s="76"/>
      <c r="E12" s="77"/>
      <c r="F12" s="56"/>
      <c r="G12" s="57"/>
    </row>
    <row r="13" spans="1:7">
      <c r="A13" s="30" t="s">
        <v>11</v>
      </c>
      <c r="B13" s="50"/>
      <c r="C13" s="51"/>
      <c r="D13" s="76"/>
      <c r="E13" s="77"/>
      <c r="F13" s="56"/>
      <c r="G13" s="57"/>
    </row>
    <row r="14" spans="1:7">
      <c r="A14" s="30" t="s">
        <v>5</v>
      </c>
      <c r="B14" s="50"/>
      <c r="C14" s="51"/>
      <c r="D14" s="76"/>
      <c r="E14" s="77"/>
      <c r="F14" s="56"/>
      <c r="G14" s="57"/>
    </row>
    <row r="15" spans="1:7">
      <c r="A15" s="30" t="s">
        <v>2</v>
      </c>
      <c r="B15" s="50">
        <v>0.33333333333333331</v>
      </c>
      <c r="C15" s="51">
        <v>0.66666666666666663</v>
      </c>
      <c r="D15" s="76">
        <v>0.33333333333333331</v>
      </c>
      <c r="E15" s="77">
        <v>0.66666666666666663</v>
      </c>
      <c r="F15" s="56">
        <v>0.33333333333333331</v>
      </c>
      <c r="G15" s="57">
        <v>0.66666666666666663</v>
      </c>
    </row>
    <row r="16" spans="1:7">
      <c r="A16" s="30" t="s">
        <v>6</v>
      </c>
      <c r="B16" s="50"/>
      <c r="C16" s="51"/>
      <c r="D16" s="76"/>
      <c r="E16" s="77"/>
      <c r="F16" s="56"/>
      <c r="G16" s="57"/>
    </row>
    <row r="17" spans="1:7">
      <c r="A17" s="30" t="s">
        <v>7</v>
      </c>
      <c r="B17" s="50"/>
      <c r="C17" s="51"/>
      <c r="D17" s="76"/>
      <c r="E17" s="77"/>
      <c r="F17" s="56"/>
      <c r="G17" s="57"/>
    </row>
    <row r="18" spans="1:7">
      <c r="A18" s="30" t="s">
        <v>12</v>
      </c>
      <c r="B18" s="50"/>
      <c r="C18" s="51"/>
      <c r="D18" s="76"/>
      <c r="E18" s="77"/>
      <c r="F18" s="56"/>
      <c r="G18" s="57"/>
    </row>
    <row r="19" spans="1:7">
      <c r="A19" s="30" t="s">
        <v>9</v>
      </c>
      <c r="B19" s="50"/>
      <c r="C19" s="51"/>
      <c r="D19" s="76"/>
      <c r="E19" s="77"/>
      <c r="F19" s="56"/>
      <c r="G19" s="57"/>
    </row>
    <row r="20" spans="1:7">
      <c r="A20" s="9" t="s">
        <v>10</v>
      </c>
      <c r="B20" s="50"/>
      <c r="C20" s="51"/>
      <c r="D20" s="76"/>
      <c r="E20" s="77"/>
      <c r="F20" s="56"/>
      <c r="G20" s="57"/>
    </row>
    <row r="21" spans="1:7">
      <c r="A21" s="9"/>
      <c r="B21" s="50"/>
      <c r="C21" s="51"/>
      <c r="D21" s="76"/>
      <c r="E21" s="77"/>
      <c r="F21" s="56"/>
      <c r="G21" s="57"/>
    </row>
    <row r="22" spans="1:7">
      <c r="A22" s="9"/>
      <c r="B22" s="50"/>
      <c r="C22" s="51"/>
      <c r="D22" s="76"/>
      <c r="E22" s="77"/>
      <c r="F22" s="56"/>
      <c r="G22" s="57"/>
    </row>
    <row r="23" spans="1:7">
      <c r="A23" s="9"/>
      <c r="B23" s="50"/>
      <c r="C23" s="51"/>
      <c r="D23" s="76"/>
      <c r="E23" s="77"/>
      <c r="F23" s="56"/>
      <c r="G23" s="57"/>
    </row>
    <row r="24" spans="1:7">
      <c r="A24" s="9">
        <v>2302</v>
      </c>
      <c r="B24" s="50">
        <v>0.33333333333333331</v>
      </c>
      <c r="C24" s="51">
        <v>0.66875000000000007</v>
      </c>
      <c r="D24" s="76"/>
      <c r="E24" s="77"/>
      <c r="F24" s="56"/>
      <c r="G24" s="57"/>
    </row>
    <row r="25" spans="1:7">
      <c r="A25" s="9">
        <v>2510</v>
      </c>
      <c r="B25" s="50">
        <v>0.18472222222222223</v>
      </c>
      <c r="C25" s="51">
        <v>0.57916666666666672</v>
      </c>
      <c r="D25" s="76">
        <v>0.18472222222222223</v>
      </c>
      <c r="E25" s="77">
        <v>0.56874999999999998</v>
      </c>
      <c r="F25" s="56"/>
      <c r="G25" s="57"/>
    </row>
    <row r="26" spans="1:7">
      <c r="A26" s="9">
        <v>2511</v>
      </c>
      <c r="B26" s="50">
        <v>0.25347222222222221</v>
      </c>
      <c r="C26" s="51">
        <v>0.59861111111111109</v>
      </c>
      <c r="D26" s="76">
        <v>0.21666666666666667</v>
      </c>
      <c r="E26" s="77">
        <v>0.59861111111111109</v>
      </c>
      <c r="F26" s="56">
        <v>0.26597222222222222</v>
      </c>
      <c r="G26" s="57">
        <v>0.57708333333333328</v>
      </c>
    </row>
    <row r="27" spans="1:7">
      <c r="A27" s="9">
        <v>2523</v>
      </c>
      <c r="B27" s="50">
        <v>0.23124999999999998</v>
      </c>
      <c r="C27" s="51">
        <v>0.58611111111111114</v>
      </c>
      <c r="D27" s="76"/>
      <c r="E27" s="77"/>
      <c r="F27" s="56"/>
      <c r="G27" s="57"/>
    </row>
    <row r="28" spans="1:7">
      <c r="A28" s="9">
        <v>2524</v>
      </c>
      <c r="B28" s="50">
        <v>0.20486111111111113</v>
      </c>
      <c r="C28" s="51">
        <v>0.54097222222222219</v>
      </c>
      <c r="D28" s="76"/>
      <c r="E28" s="77"/>
      <c r="F28" s="56"/>
      <c r="G28" s="57"/>
    </row>
    <row r="29" spans="1:7">
      <c r="A29" s="9">
        <v>2526</v>
      </c>
      <c r="B29" s="50"/>
      <c r="C29" s="51"/>
      <c r="D29" s="76">
        <v>0.1875</v>
      </c>
      <c r="E29" s="77">
        <v>0.53125</v>
      </c>
      <c r="F29" s="56"/>
      <c r="G29" s="57"/>
    </row>
    <row r="30" spans="1:7">
      <c r="A30" s="9">
        <v>2540</v>
      </c>
      <c r="B30" s="50"/>
      <c r="C30" s="51"/>
      <c r="D30" s="76">
        <v>0.20972222222222223</v>
      </c>
      <c r="E30" s="77">
        <v>0.56458333333333333</v>
      </c>
      <c r="F30" s="56"/>
      <c r="G30" s="57"/>
    </row>
    <row r="31" spans="1:7">
      <c r="A31" s="9">
        <v>2541</v>
      </c>
      <c r="B31" s="50"/>
      <c r="C31" s="51"/>
      <c r="D31" s="76"/>
      <c r="E31" s="77"/>
      <c r="F31" s="56"/>
      <c r="G31" s="57"/>
    </row>
    <row r="32" spans="1:7">
      <c r="A32" s="9">
        <v>2542</v>
      </c>
      <c r="B32" s="50"/>
      <c r="C32" s="51"/>
      <c r="D32" s="76"/>
      <c r="E32" s="77"/>
      <c r="F32" s="56">
        <v>0.33749999999999997</v>
      </c>
      <c r="G32" s="57">
        <v>0.62708333333333333</v>
      </c>
    </row>
    <row r="33" spans="1:7">
      <c r="A33" s="9">
        <v>2544</v>
      </c>
      <c r="B33" s="50"/>
      <c r="C33" s="51"/>
      <c r="D33" s="76">
        <v>0.17083333333333331</v>
      </c>
      <c r="E33" s="77">
        <v>0.52500000000000002</v>
      </c>
      <c r="F33" s="56"/>
      <c r="G33" s="57"/>
    </row>
    <row r="34" spans="1:7">
      <c r="A34" s="9">
        <v>2560</v>
      </c>
      <c r="B34" s="50">
        <v>0.19097222222222221</v>
      </c>
      <c r="C34" s="51">
        <v>0.51527777777777783</v>
      </c>
      <c r="D34" s="76">
        <v>0.19097222222222221</v>
      </c>
      <c r="E34" s="77">
        <v>0.51527777777777783</v>
      </c>
      <c r="F34" s="56"/>
      <c r="G34" s="57"/>
    </row>
    <row r="35" spans="1:7">
      <c r="A35" s="9">
        <v>2561</v>
      </c>
      <c r="B35" s="50">
        <v>0.18680555555555556</v>
      </c>
      <c r="C35" s="51">
        <v>0.55694444444444446</v>
      </c>
      <c r="D35" s="76"/>
      <c r="E35" s="77"/>
      <c r="F35" s="56">
        <v>0.21944444444444444</v>
      </c>
      <c r="G35" s="57">
        <v>0.5805555555555556</v>
      </c>
    </row>
    <row r="36" spans="1:7">
      <c r="A36" s="9">
        <v>2562</v>
      </c>
      <c r="B36" s="50">
        <v>0.27152777777777776</v>
      </c>
      <c r="C36" s="51">
        <v>0.57222222222222219</v>
      </c>
      <c r="D36" s="76"/>
      <c r="E36" s="77"/>
      <c r="F36" s="56">
        <v>0.27083333333333331</v>
      </c>
      <c r="G36" s="57">
        <v>0.60763888888888895</v>
      </c>
    </row>
    <row r="37" spans="1:7">
      <c r="A37" s="9">
        <v>2563</v>
      </c>
      <c r="B37" s="50">
        <v>0.17013888888888887</v>
      </c>
      <c r="C37" s="51">
        <v>0.52083333333333337</v>
      </c>
      <c r="D37" s="76"/>
      <c r="E37" s="77"/>
      <c r="F37" s="56">
        <v>0.23611111111111113</v>
      </c>
      <c r="G37" s="57">
        <v>0.56180555555555556</v>
      </c>
    </row>
    <row r="38" spans="1:7">
      <c r="A38" s="9">
        <v>2564</v>
      </c>
      <c r="B38" s="50">
        <v>0.22222222222222221</v>
      </c>
      <c r="C38" s="51">
        <v>0.55138888888888882</v>
      </c>
      <c r="D38" s="76"/>
      <c r="E38" s="77"/>
      <c r="F38" s="56"/>
      <c r="G38" s="57"/>
    </row>
    <row r="39" spans="1:7">
      <c r="A39" s="9">
        <v>2565</v>
      </c>
      <c r="B39" s="50">
        <v>0.19166666666666665</v>
      </c>
      <c r="C39" s="51">
        <v>0.54513888888888895</v>
      </c>
      <c r="D39" s="76"/>
      <c r="E39" s="77"/>
      <c r="F39" s="56">
        <v>0.36736111111111108</v>
      </c>
      <c r="G39" s="57">
        <v>0.67569444444444438</v>
      </c>
    </row>
    <row r="40" spans="1:7">
      <c r="A40" s="9">
        <v>2566</v>
      </c>
      <c r="B40" s="50">
        <v>0.20277777777777781</v>
      </c>
      <c r="C40" s="51">
        <v>0.5625</v>
      </c>
      <c r="D40" s="76"/>
      <c r="E40" s="77"/>
      <c r="F40" s="56"/>
      <c r="G40" s="57"/>
    </row>
    <row r="41" spans="1:7">
      <c r="A41" s="9">
        <v>2569</v>
      </c>
      <c r="B41" s="50">
        <v>0.22013888888888888</v>
      </c>
      <c r="C41" s="51">
        <v>0.60555555555555551</v>
      </c>
      <c r="D41" s="76">
        <v>0.22013888888888888</v>
      </c>
      <c r="E41" s="77">
        <v>0.60555555555555551</v>
      </c>
      <c r="F41" s="56"/>
      <c r="G41" s="57"/>
    </row>
    <row r="42" spans="1:7">
      <c r="A42" s="9">
        <v>2604</v>
      </c>
      <c r="B42" s="50">
        <v>0.57152777777777775</v>
      </c>
      <c r="C42" s="51">
        <v>0.91319444444444453</v>
      </c>
      <c r="D42" s="76"/>
      <c r="E42" s="77"/>
      <c r="F42" s="56"/>
      <c r="G42" s="57"/>
    </row>
    <row r="43" spans="1:7">
      <c r="A43" s="9">
        <v>2610</v>
      </c>
      <c r="B43" s="50">
        <v>0.61944444444444446</v>
      </c>
      <c r="C43" s="51">
        <v>0.97361111111111109</v>
      </c>
      <c r="D43" s="76">
        <v>0.61944444444444446</v>
      </c>
      <c r="E43" s="77">
        <v>0.97361111111111109</v>
      </c>
      <c r="F43" s="56">
        <v>0.51458333333333328</v>
      </c>
      <c r="G43" s="57">
        <v>0.90763888888888899</v>
      </c>
    </row>
    <row r="44" spans="1:7">
      <c r="A44" s="9">
        <v>2611</v>
      </c>
      <c r="B44" s="50">
        <v>0.57777777777777783</v>
      </c>
      <c r="C44" s="51">
        <v>0.93541666666666667</v>
      </c>
      <c r="D44" s="76"/>
      <c r="E44" s="77"/>
      <c r="F44" s="56">
        <v>0.55625000000000002</v>
      </c>
      <c r="G44" s="57">
        <v>0.9243055555555556</v>
      </c>
    </row>
    <row r="45" spans="1:7">
      <c r="A45" s="9">
        <v>2623</v>
      </c>
      <c r="B45" s="50"/>
      <c r="C45" s="51"/>
      <c r="D45" s="76"/>
      <c r="E45" s="77"/>
      <c r="F45" s="56"/>
      <c r="G45" s="57"/>
    </row>
    <row r="46" spans="1:7">
      <c r="A46" s="9">
        <v>2624</v>
      </c>
      <c r="B46" s="60">
        <v>0.5493055555555556</v>
      </c>
      <c r="C46" s="61">
        <v>0.9243055555555556</v>
      </c>
      <c r="D46" s="76"/>
      <c r="E46" s="77"/>
      <c r="F46" s="56"/>
      <c r="G46" s="57"/>
    </row>
    <row r="47" spans="1:7">
      <c r="A47" s="9">
        <v>2626</v>
      </c>
      <c r="B47" s="50"/>
      <c r="C47" s="51"/>
      <c r="D47" s="76">
        <v>0.49652777777777773</v>
      </c>
      <c r="E47" s="77">
        <v>0.81111111111111101</v>
      </c>
      <c r="F47" s="56"/>
      <c r="G47" s="57"/>
    </row>
    <row r="48" spans="1:7">
      <c r="A48" s="9">
        <v>2640</v>
      </c>
      <c r="B48" s="50">
        <v>0.5625</v>
      </c>
      <c r="C48" s="51">
        <v>0.92361111111111116</v>
      </c>
      <c r="D48" s="76"/>
      <c r="E48" s="77"/>
      <c r="F48" s="56">
        <v>0.59861111111111109</v>
      </c>
      <c r="G48" s="57">
        <v>0.92222222222222217</v>
      </c>
    </row>
    <row r="49" spans="1:7">
      <c r="A49" s="9">
        <v>2642</v>
      </c>
      <c r="B49" s="50"/>
      <c r="C49" s="51"/>
      <c r="D49" s="76"/>
      <c r="E49" s="77"/>
      <c r="F49" s="56">
        <v>0.60625000000000007</v>
      </c>
      <c r="G49" s="57">
        <v>0.96875</v>
      </c>
    </row>
    <row r="50" spans="1:7">
      <c r="A50" s="9">
        <v>2643</v>
      </c>
      <c r="B50" s="50"/>
      <c r="C50" s="51"/>
      <c r="D50" s="76">
        <v>0.5493055555555556</v>
      </c>
      <c r="E50" s="77">
        <v>0.94791666666666663</v>
      </c>
      <c r="F50" s="56"/>
      <c r="G50" s="57"/>
    </row>
    <row r="51" spans="1:7">
      <c r="A51" s="9">
        <v>2644</v>
      </c>
      <c r="B51" s="50"/>
      <c r="C51" s="51"/>
      <c r="D51" s="76">
        <v>0.46597222222222223</v>
      </c>
      <c r="E51" s="77">
        <v>0.7583333333333333</v>
      </c>
      <c r="F51" s="56"/>
      <c r="G51" s="57"/>
    </row>
    <row r="52" spans="1:7">
      <c r="A52" s="9">
        <v>2645</v>
      </c>
      <c r="B52" s="50">
        <v>0.54583333333333328</v>
      </c>
      <c r="C52" s="51">
        <v>0.81597222222222221</v>
      </c>
      <c r="D52" s="76"/>
      <c r="E52" s="77"/>
      <c r="F52" s="56"/>
      <c r="G52" s="57"/>
    </row>
    <row r="53" spans="1:7">
      <c r="A53" s="9">
        <v>2661</v>
      </c>
      <c r="B53" s="50"/>
      <c r="C53" s="51"/>
      <c r="D53" s="76"/>
      <c r="E53" s="77"/>
      <c r="F53" s="56">
        <v>0.54583333333333328</v>
      </c>
      <c r="G53" s="57">
        <v>0.91736111111111107</v>
      </c>
    </row>
    <row r="54" spans="1:7">
      <c r="A54" s="9">
        <v>2662</v>
      </c>
      <c r="B54" s="50">
        <v>0.55138888888888882</v>
      </c>
      <c r="C54" s="51">
        <v>0.93472222222222223</v>
      </c>
      <c r="D54" s="76"/>
      <c r="E54" s="77"/>
      <c r="F54" s="56"/>
      <c r="G54" s="57"/>
    </row>
    <row r="55" spans="1:7">
      <c r="A55" s="9">
        <v>2664</v>
      </c>
      <c r="B55" s="50">
        <v>0.61944444444444446</v>
      </c>
      <c r="C55" s="51">
        <v>0.97222222222222221</v>
      </c>
      <c r="D55" s="76"/>
      <c r="E55" s="77"/>
      <c r="F55" s="56">
        <v>0.56458333333333333</v>
      </c>
      <c r="G55" s="57">
        <v>0.95000000000000007</v>
      </c>
    </row>
    <row r="56" spans="1:7">
      <c r="A56" s="9">
        <v>2665</v>
      </c>
      <c r="B56" s="50">
        <v>0.51041666666666663</v>
      </c>
      <c r="C56" s="51">
        <v>0.85277777777777775</v>
      </c>
      <c r="D56" s="76"/>
      <c r="E56" s="77"/>
      <c r="F56" s="56"/>
      <c r="G56" s="57"/>
    </row>
    <row r="57" spans="1:7">
      <c r="A57" s="9">
        <v>2666</v>
      </c>
      <c r="B57" s="50"/>
      <c r="C57" s="51"/>
      <c r="D57" s="76">
        <v>0.54166666666666663</v>
      </c>
      <c r="E57" s="77">
        <v>0.81180555555555556</v>
      </c>
      <c r="F57" s="56"/>
      <c r="G57" s="57"/>
    </row>
    <row r="58" spans="1:7">
      <c r="A58" s="9">
        <v>2667</v>
      </c>
      <c r="B58" s="50">
        <v>0.45902777777777781</v>
      </c>
      <c r="C58" s="51">
        <v>0.8305555555555556</v>
      </c>
      <c r="D58" s="76"/>
      <c r="E58" s="77"/>
      <c r="F58" s="56">
        <v>0.56180555555555556</v>
      </c>
      <c r="G58" s="57">
        <v>0.94930555555555562</v>
      </c>
    </row>
    <row r="59" spans="1:7">
      <c r="A59" s="9">
        <v>2668</v>
      </c>
      <c r="B59" s="50">
        <v>0.57291666666666663</v>
      </c>
      <c r="C59" s="51">
        <v>0.9458333333333333</v>
      </c>
      <c r="D59" s="76"/>
      <c r="E59" s="77"/>
      <c r="F59" s="56"/>
      <c r="G59" s="57"/>
    </row>
    <row r="60" spans="1:7">
      <c r="A60" s="10"/>
      <c r="B60" s="50"/>
      <c r="C60" s="51"/>
      <c r="D60" s="76"/>
      <c r="E60" s="77"/>
      <c r="F60" s="56"/>
      <c r="G60" s="57"/>
    </row>
    <row r="61" spans="1:7">
      <c r="A61" s="10"/>
      <c r="B61" s="50"/>
      <c r="C61" s="51"/>
      <c r="D61" s="76"/>
      <c r="E61" s="77"/>
      <c r="F61" s="56"/>
      <c r="G61" s="57"/>
    </row>
    <row r="62" spans="1:7">
      <c r="A62" s="10"/>
      <c r="B62" s="50"/>
      <c r="C62" s="51"/>
      <c r="D62" s="76"/>
      <c r="E62" s="77"/>
      <c r="F62" s="56"/>
      <c r="G62" s="57"/>
    </row>
    <row r="63" spans="1:7">
      <c r="A63" s="10"/>
      <c r="B63" s="50"/>
      <c r="C63" s="51"/>
      <c r="D63" s="76"/>
      <c r="E63" s="77"/>
      <c r="F63" s="56"/>
      <c r="G63" s="57"/>
    </row>
    <row r="64" spans="1:7">
      <c r="A64" s="10"/>
      <c r="B64" s="50"/>
      <c r="C64" s="51"/>
      <c r="D64" s="76"/>
      <c r="E64" s="77"/>
      <c r="F64" s="56"/>
      <c r="G64" s="57"/>
    </row>
    <row r="65" spans="1:7" ht="15.75" thickBot="1">
      <c r="A65" s="11"/>
      <c r="B65" s="52"/>
      <c r="C65" s="53"/>
      <c r="D65" s="78"/>
      <c r="E65" s="79"/>
      <c r="F65" s="58"/>
      <c r="G65" s="59"/>
    </row>
  </sheetData>
  <sortState ref="A11:G20">
    <sortCondition ref="A11"/>
  </sortState>
  <mergeCells count="4">
    <mergeCell ref="B9:C9"/>
    <mergeCell ref="D9:E9"/>
    <mergeCell ref="F9:G9"/>
    <mergeCell ref="A8:G8"/>
  </mergeCells>
  <dataValidations disablePrompts="1" count="1">
    <dataValidation type="list" allowBlank="1" showInputMessage="1" showErrorMessage="1" sqref="C1">
      <formula1>"AM,PM"</formula1>
    </dataValidation>
  </dataValidations>
  <pageMargins left="0.7" right="0.7" top="0.75" bottom="0.75" header="0.3" footer="0.3"/>
  <pageSetup paperSize="9" orientation="portrait" horizontalDpi="0" verticalDpi="0" r:id="rId1"/>
</worksheet>
</file>

<file path=xl/worksheets/sheet10.xml><?xml version="1.0" encoding="utf-8"?>
<worksheet xmlns="http://schemas.openxmlformats.org/spreadsheetml/2006/main" xmlns:r="http://schemas.openxmlformats.org/officeDocument/2006/relationships">
  <sheetPr>
    <tabColor rgb="FF92D050"/>
  </sheetPr>
  <dimension ref="A1:I1048576"/>
  <sheetViews>
    <sheetView workbookViewId="0">
      <selection activeCell="B3" sqref="B3"/>
    </sheetView>
  </sheetViews>
  <sheetFormatPr baseColWidth="10" defaultRowHeight="15"/>
  <cols>
    <col min="1" max="1" width="27.7109375" style="3" customWidth="1"/>
    <col min="2" max="2" width="11.42578125" style="4"/>
    <col min="3" max="4" width="15.7109375" style="12" customWidth="1"/>
    <col min="5" max="5" width="15.7109375" style="1" customWidth="1"/>
    <col min="6" max="6" width="15.7109375" customWidth="1"/>
    <col min="7" max="8" width="11.42578125" style="6"/>
    <col min="9" max="9" width="11.85546875" bestFit="1" customWidth="1"/>
  </cols>
  <sheetData>
    <row r="1" spans="1:9" ht="15.75" thickBot="1">
      <c r="A1" s="69" t="s">
        <v>27</v>
      </c>
      <c r="B1" s="70"/>
      <c r="C1" s="25">
        <f ca="1">DATE(PARAM!$B$3,RIGHT(CELL("nomfichier",C1),2),1)</f>
        <v>42614</v>
      </c>
    </row>
    <row r="2" spans="1:9" s="13" customFormat="1" ht="15.75" thickBot="1">
      <c r="A2" s="14" t="s">
        <v>0</v>
      </c>
      <c r="B2" s="15" t="s">
        <v>8</v>
      </c>
      <c r="C2" s="16" t="s">
        <v>21</v>
      </c>
      <c r="D2" s="16" t="s">
        <v>20</v>
      </c>
      <c r="E2" s="17" t="s">
        <v>22</v>
      </c>
      <c r="F2" s="18" t="s">
        <v>23</v>
      </c>
      <c r="G2" s="7"/>
      <c r="H2" s="7"/>
      <c r="I2" s="24"/>
    </row>
    <row r="3" spans="1:9">
      <c r="A3" s="31">
        <f ca="1">DATE(PARAM!$B$3,RIGHT(CELL("nomfichier",C1),2),1)</f>
        <v>42614</v>
      </c>
      <c r="B3" s="35"/>
      <c r="C3" s="26">
        <f ca="1">IFERROR(VLOOKUP($B3,PARAM!$A$11:$G$65,CHOOSE(WEEKDAY($A3,2),2,2,4,2,2,6,6),FALSE),0)</f>
        <v>0</v>
      </c>
      <c r="D3" s="26">
        <f ca="1">IFERROR(VLOOKUP($B3,PARAM!$A$11:$G$65,CHOOSE(WEEKDAY($A3,2),3,3,5,3,3,7,7),FALSE),0)</f>
        <v>0</v>
      </c>
      <c r="E3" s="27">
        <f t="shared" ref="E3:E9" ca="1" si="0">SUM(D3-C3)</f>
        <v>0</v>
      </c>
      <c r="F3" s="33"/>
    </row>
    <row r="4" spans="1:9">
      <c r="A4" s="32">
        <f ca="1">A3+1</f>
        <v>42615</v>
      </c>
      <c r="B4" s="36"/>
      <c r="C4" s="28">
        <f ca="1">IFERROR(VLOOKUP($B4,PARAM!$A$11:$G$65,CHOOSE(WEEKDAY($A4,2),2,2,4,2,2,6,6),FALSE),0)</f>
        <v>0</v>
      </c>
      <c r="D4" s="28">
        <f ca="1">IFERROR(VLOOKUP($B4,PARAM!$A$11:$G$65,CHOOSE(WEEKDAY($A4,2),3,3,5,3,3,7,7),FALSE),0)</f>
        <v>0</v>
      </c>
      <c r="E4" s="29">
        <f t="shared" ca="1" si="0"/>
        <v>0</v>
      </c>
      <c r="F4" s="34"/>
    </row>
    <row r="5" spans="1:9">
      <c r="A5" s="32">
        <f t="shared" ref="A5:A33" ca="1" si="1">A4+1</f>
        <v>42616</v>
      </c>
      <c r="B5" s="36"/>
      <c r="C5" s="28">
        <f ca="1">IFERROR(VLOOKUP($B5,PARAM!$A$11:$G$65,CHOOSE(WEEKDAY($A5,2),2,2,4,2,2,6,6),FALSE),0)</f>
        <v>0</v>
      </c>
      <c r="D5" s="28">
        <f ca="1">IFERROR(VLOOKUP($B5,PARAM!$A$11:$G$65,CHOOSE(WEEKDAY($A5,2),3,3,5,3,3,7,7),FALSE),0)</f>
        <v>0</v>
      </c>
      <c r="E5" s="29">
        <f t="shared" ca="1" si="0"/>
        <v>0</v>
      </c>
      <c r="F5" s="34"/>
    </row>
    <row r="6" spans="1:9">
      <c r="A6" s="32">
        <f t="shared" ca="1" si="1"/>
        <v>42617</v>
      </c>
      <c r="B6" s="36"/>
      <c r="C6" s="28">
        <f ca="1">IFERROR(VLOOKUP($B6,PARAM!$A$11:$G$65,CHOOSE(WEEKDAY($A6,2),2,2,4,2,2,6,6),FALSE),0)</f>
        <v>0</v>
      </c>
      <c r="D6" s="28">
        <f ca="1">IFERROR(VLOOKUP($B6,PARAM!$A$11:$G$65,CHOOSE(WEEKDAY($A6,2),3,3,5,3,3,7,7),FALSE),0)</f>
        <v>0</v>
      </c>
      <c r="E6" s="29">
        <f t="shared" ca="1" si="0"/>
        <v>0</v>
      </c>
      <c r="F6" s="34"/>
    </row>
    <row r="7" spans="1:9">
      <c r="A7" s="32">
        <f t="shared" ca="1" si="1"/>
        <v>42618</v>
      </c>
      <c r="B7" s="36"/>
      <c r="C7" s="28">
        <f ca="1">IFERROR(VLOOKUP($B7,PARAM!$A$11:$G$65,CHOOSE(WEEKDAY($A7,2),2,2,4,2,2,6,6),FALSE),0)</f>
        <v>0</v>
      </c>
      <c r="D7" s="28">
        <f ca="1">IFERROR(VLOOKUP($B7,PARAM!$A$11:$G$65,CHOOSE(WEEKDAY($A7,2),3,3,5,3,3,7,7),FALSE),0)</f>
        <v>0</v>
      </c>
      <c r="E7" s="29">
        <f t="shared" ca="1" si="0"/>
        <v>0</v>
      </c>
      <c r="F7" s="34"/>
    </row>
    <row r="8" spans="1:9">
      <c r="A8" s="32">
        <f t="shared" ca="1" si="1"/>
        <v>42619</v>
      </c>
      <c r="B8" s="36"/>
      <c r="C8" s="28">
        <f ca="1">IFERROR(VLOOKUP($B8,PARAM!$A$11:$G$65,CHOOSE(WEEKDAY($A8,2),2,2,4,2,2,6,6),FALSE),0)</f>
        <v>0</v>
      </c>
      <c r="D8" s="28">
        <f ca="1">IFERROR(VLOOKUP($B8,PARAM!$A$11:$G$65,CHOOSE(WEEKDAY($A8,2),3,3,5,3,3,7,7),FALSE),0)</f>
        <v>0</v>
      </c>
      <c r="E8" s="29">
        <f t="shared" ca="1" si="0"/>
        <v>0</v>
      </c>
      <c r="F8" s="34"/>
    </row>
    <row r="9" spans="1:9">
      <c r="A9" s="32">
        <f t="shared" ca="1" si="1"/>
        <v>42620</v>
      </c>
      <c r="B9" s="36"/>
      <c r="C9" s="28">
        <f ca="1">IFERROR(VLOOKUP($B9,PARAM!$A$11:$G$65,CHOOSE(WEEKDAY($A9,2),2,2,4,2,2,6,6),FALSE),0)</f>
        <v>0</v>
      </c>
      <c r="D9" s="28">
        <f ca="1">IFERROR(VLOOKUP($B9,PARAM!$A$11:$G$65,CHOOSE(WEEKDAY($A9,2),3,3,5,3,3,7,7),FALSE),0)</f>
        <v>0</v>
      </c>
      <c r="E9" s="29">
        <f t="shared" ca="1" si="0"/>
        <v>0</v>
      </c>
      <c r="F9" s="34"/>
      <c r="H9" s="4"/>
    </row>
    <row r="10" spans="1:9">
      <c r="A10" s="32">
        <f t="shared" ca="1" si="1"/>
        <v>42621</v>
      </c>
      <c r="B10" s="36"/>
      <c r="C10" s="28">
        <f ca="1">IFERROR(VLOOKUP($B10,PARAM!$A$11:$G$65,CHOOSE(WEEKDAY($A10,2),2,2,4,2,2,6,6),FALSE),0)</f>
        <v>0</v>
      </c>
      <c r="D10" s="28">
        <f ca="1">IFERROR(VLOOKUP($B10,PARAM!$A$11:$G$65,CHOOSE(WEEKDAY($A10,2),3,3,5,3,3,7,7),FALSE),0)</f>
        <v>0</v>
      </c>
      <c r="E10" s="29">
        <f ca="1">SUM(D10-C10)</f>
        <v>0</v>
      </c>
      <c r="F10" s="34"/>
    </row>
    <row r="11" spans="1:9">
      <c r="A11" s="32">
        <f t="shared" ca="1" si="1"/>
        <v>42622</v>
      </c>
      <c r="B11" s="36"/>
      <c r="C11" s="28">
        <f ca="1">IFERROR(VLOOKUP($B11,PARAM!$A$11:$G$65,CHOOSE(WEEKDAY($A11,2),2,2,4,2,2,6,6),FALSE),0)</f>
        <v>0</v>
      </c>
      <c r="D11" s="28">
        <f ca="1">IFERROR(VLOOKUP($B11,PARAM!$A$11:$G$65,CHOOSE(WEEKDAY($A11,2),3,3,5,3,3,7,7),FALSE),0)</f>
        <v>0</v>
      </c>
      <c r="E11" s="29">
        <f t="shared" ref="E11:E33" ca="1" si="2">SUM(D11-C11)</f>
        <v>0</v>
      </c>
      <c r="F11" s="34"/>
    </row>
    <row r="12" spans="1:9">
      <c r="A12" s="32">
        <f t="shared" ca="1" si="1"/>
        <v>42623</v>
      </c>
      <c r="B12" s="36"/>
      <c r="C12" s="28">
        <f ca="1">IFERROR(VLOOKUP($B12,PARAM!$A$11:$G$65,CHOOSE(WEEKDAY($A12,2),2,2,4,2,2,6,6),FALSE),0)</f>
        <v>0</v>
      </c>
      <c r="D12" s="28">
        <f ca="1">IFERROR(VLOOKUP($B12,PARAM!$A$11:$G$65,CHOOSE(WEEKDAY($A12,2),3,3,5,3,3,7,7),FALSE),0)</f>
        <v>0</v>
      </c>
      <c r="E12" s="29">
        <f t="shared" ca="1" si="2"/>
        <v>0</v>
      </c>
      <c r="F12" s="34"/>
    </row>
    <row r="13" spans="1:9">
      <c r="A13" s="32">
        <f t="shared" ca="1" si="1"/>
        <v>42624</v>
      </c>
      <c r="B13" s="36"/>
      <c r="C13" s="28">
        <f ca="1">IFERROR(VLOOKUP($B13,PARAM!$A$11:$G$65,CHOOSE(WEEKDAY($A13,2),2,2,4,2,2,6,6),FALSE),0)</f>
        <v>0</v>
      </c>
      <c r="D13" s="28">
        <f ca="1">IFERROR(VLOOKUP($B13,PARAM!$A$11:$G$65,CHOOSE(WEEKDAY($A13,2),3,3,5,3,3,7,7),FALSE),0)</f>
        <v>0</v>
      </c>
      <c r="E13" s="29">
        <f t="shared" ca="1" si="2"/>
        <v>0</v>
      </c>
      <c r="F13" s="34"/>
    </row>
    <row r="14" spans="1:9">
      <c r="A14" s="32">
        <f t="shared" ca="1" si="1"/>
        <v>42625</v>
      </c>
      <c r="B14" s="36"/>
      <c r="C14" s="28">
        <f ca="1">IFERROR(VLOOKUP($B14,PARAM!$A$11:$G$65,CHOOSE(WEEKDAY($A14,2),2,2,4,2,2,6,6),FALSE),0)</f>
        <v>0</v>
      </c>
      <c r="D14" s="28">
        <f ca="1">IFERROR(VLOOKUP($B14,PARAM!$A$11:$G$65,CHOOSE(WEEKDAY($A14,2),3,3,5,3,3,7,7),FALSE),0)</f>
        <v>0</v>
      </c>
      <c r="E14" s="29">
        <f t="shared" ca="1" si="2"/>
        <v>0</v>
      </c>
      <c r="F14" s="34"/>
    </row>
    <row r="15" spans="1:9">
      <c r="A15" s="32">
        <f t="shared" ca="1" si="1"/>
        <v>42626</v>
      </c>
      <c r="B15" s="36"/>
      <c r="C15" s="28">
        <f ca="1">IFERROR(VLOOKUP($B15,PARAM!$A$11:$G$65,CHOOSE(WEEKDAY($A15,2),2,2,4,2,2,6,6),FALSE),0)</f>
        <v>0</v>
      </c>
      <c r="D15" s="28">
        <f ca="1">IFERROR(VLOOKUP($B15,PARAM!$A$11:$G$65,CHOOSE(WEEKDAY($A15,2),3,3,5,3,3,7,7),FALSE),0)</f>
        <v>0</v>
      </c>
      <c r="E15" s="29">
        <f t="shared" ca="1" si="2"/>
        <v>0</v>
      </c>
      <c r="F15" s="34"/>
    </row>
    <row r="16" spans="1:9">
      <c r="A16" s="32">
        <f t="shared" ca="1" si="1"/>
        <v>42627</v>
      </c>
      <c r="B16" s="36"/>
      <c r="C16" s="28">
        <f ca="1">IFERROR(VLOOKUP($B16,PARAM!$A$11:$G$65,CHOOSE(WEEKDAY($A16,2),2,2,4,2,2,6,6),FALSE),0)</f>
        <v>0</v>
      </c>
      <c r="D16" s="28">
        <f ca="1">IFERROR(VLOOKUP($B16,PARAM!$A$11:$G$65,CHOOSE(WEEKDAY($A16,2),3,3,5,3,3,7,7),FALSE),0)</f>
        <v>0</v>
      </c>
      <c r="E16" s="29">
        <f t="shared" ca="1" si="2"/>
        <v>0</v>
      </c>
      <c r="F16" s="34"/>
    </row>
    <row r="17" spans="1:6">
      <c r="A17" s="32">
        <f t="shared" ca="1" si="1"/>
        <v>42628</v>
      </c>
      <c r="B17" s="36"/>
      <c r="C17" s="28">
        <f ca="1">IFERROR(VLOOKUP($B17,PARAM!$A$11:$G$65,CHOOSE(WEEKDAY($A17,2),2,2,4,2,2,6,6),FALSE),0)</f>
        <v>0</v>
      </c>
      <c r="D17" s="28">
        <f ca="1">IFERROR(VLOOKUP($B17,PARAM!$A$11:$G$65,CHOOSE(WEEKDAY($A17,2),3,3,5,3,3,7,7),FALSE),0)</f>
        <v>0</v>
      </c>
      <c r="E17" s="29">
        <f t="shared" ca="1" si="2"/>
        <v>0</v>
      </c>
      <c r="F17" s="34"/>
    </row>
    <row r="18" spans="1:6">
      <c r="A18" s="32">
        <f t="shared" ca="1" si="1"/>
        <v>42629</v>
      </c>
      <c r="B18" s="36"/>
      <c r="C18" s="28">
        <f ca="1">IFERROR(VLOOKUP($B18,PARAM!$A$11:$G$65,CHOOSE(WEEKDAY($A18,2),2,2,4,2,2,6,6),FALSE),0)</f>
        <v>0</v>
      </c>
      <c r="D18" s="28">
        <f ca="1">IFERROR(VLOOKUP($B18,PARAM!$A$11:$G$65,CHOOSE(WEEKDAY($A18,2),3,3,5,3,3,7,7),FALSE),0)</f>
        <v>0</v>
      </c>
      <c r="E18" s="29">
        <f t="shared" ca="1" si="2"/>
        <v>0</v>
      </c>
      <c r="F18" s="34"/>
    </row>
    <row r="19" spans="1:6">
      <c r="A19" s="32">
        <f t="shared" ca="1" si="1"/>
        <v>42630</v>
      </c>
      <c r="B19" s="36"/>
      <c r="C19" s="28">
        <f ca="1">IFERROR(VLOOKUP($B19,PARAM!$A$11:$G$65,CHOOSE(WEEKDAY($A19,2),2,2,4,2,2,6,6),FALSE),0)</f>
        <v>0</v>
      </c>
      <c r="D19" s="28">
        <f ca="1">IFERROR(VLOOKUP($B19,PARAM!$A$11:$G$65,CHOOSE(WEEKDAY($A19,2),3,3,5,3,3,7,7),FALSE),0)</f>
        <v>0</v>
      </c>
      <c r="E19" s="29">
        <f t="shared" ca="1" si="2"/>
        <v>0</v>
      </c>
      <c r="F19" s="34"/>
    </row>
    <row r="20" spans="1:6">
      <c r="A20" s="32">
        <f t="shared" ca="1" si="1"/>
        <v>42631</v>
      </c>
      <c r="B20" s="36"/>
      <c r="C20" s="28">
        <f ca="1">IFERROR(VLOOKUP($B20,PARAM!$A$11:$G$65,CHOOSE(WEEKDAY($A20,2),2,2,4,2,2,6,6),FALSE),0)</f>
        <v>0</v>
      </c>
      <c r="D20" s="28">
        <f ca="1">IFERROR(VLOOKUP($B20,PARAM!$A$11:$G$65,CHOOSE(WEEKDAY($A20,2),3,3,5,3,3,7,7),FALSE),0)</f>
        <v>0</v>
      </c>
      <c r="E20" s="29">
        <f t="shared" ca="1" si="2"/>
        <v>0</v>
      </c>
      <c r="F20" s="34"/>
    </row>
    <row r="21" spans="1:6">
      <c r="A21" s="32">
        <f t="shared" ca="1" si="1"/>
        <v>42632</v>
      </c>
      <c r="B21" s="36"/>
      <c r="C21" s="28">
        <f ca="1">IFERROR(VLOOKUP($B21,PARAM!$A$11:$G$65,CHOOSE(WEEKDAY($A21,2),2,2,4,2,2,6,6),FALSE),0)</f>
        <v>0</v>
      </c>
      <c r="D21" s="28">
        <f ca="1">IFERROR(VLOOKUP($B21,PARAM!$A$11:$G$65,CHOOSE(WEEKDAY($A21,2),3,3,5,3,3,7,7),FALSE),0)</f>
        <v>0</v>
      </c>
      <c r="E21" s="29">
        <f t="shared" ca="1" si="2"/>
        <v>0</v>
      </c>
      <c r="F21" s="34"/>
    </row>
    <row r="22" spans="1:6">
      <c r="A22" s="32">
        <f t="shared" ca="1" si="1"/>
        <v>42633</v>
      </c>
      <c r="B22" s="36"/>
      <c r="C22" s="28">
        <f ca="1">IFERROR(VLOOKUP($B22,PARAM!$A$11:$G$65,CHOOSE(WEEKDAY($A22,2),2,2,4,2,2,6,6),FALSE),0)</f>
        <v>0</v>
      </c>
      <c r="D22" s="28">
        <f ca="1">IFERROR(VLOOKUP($B22,PARAM!$A$11:$G$65,CHOOSE(WEEKDAY($A22,2),3,3,5,3,3,7,7),FALSE),0)</f>
        <v>0</v>
      </c>
      <c r="E22" s="29">
        <f t="shared" ca="1" si="2"/>
        <v>0</v>
      </c>
      <c r="F22" s="34"/>
    </row>
    <row r="23" spans="1:6">
      <c r="A23" s="32">
        <f t="shared" ca="1" si="1"/>
        <v>42634</v>
      </c>
      <c r="B23" s="36"/>
      <c r="C23" s="28">
        <f ca="1">IFERROR(VLOOKUP($B23,PARAM!$A$11:$G$65,CHOOSE(WEEKDAY($A23,2),2,2,4,2,2,6,6),FALSE),0)</f>
        <v>0</v>
      </c>
      <c r="D23" s="28">
        <f ca="1">IFERROR(VLOOKUP($B23,PARAM!$A$11:$G$65,CHOOSE(WEEKDAY($A23,2),3,3,5,3,3,7,7),FALSE),0)</f>
        <v>0</v>
      </c>
      <c r="E23" s="29">
        <f t="shared" ca="1" si="2"/>
        <v>0</v>
      </c>
      <c r="F23" s="34"/>
    </row>
    <row r="24" spans="1:6">
      <c r="A24" s="32">
        <f t="shared" ca="1" si="1"/>
        <v>42635</v>
      </c>
      <c r="B24" s="36"/>
      <c r="C24" s="28">
        <f ca="1">IFERROR(VLOOKUP($B24,PARAM!$A$11:$G$65,CHOOSE(WEEKDAY($A24,2),2,2,4,2,2,6,6),FALSE),0)</f>
        <v>0</v>
      </c>
      <c r="D24" s="28">
        <f ca="1">IFERROR(VLOOKUP($B24,PARAM!$A$11:$G$65,CHOOSE(WEEKDAY($A24,2),3,3,5,3,3,7,7),FALSE),0)</f>
        <v>0</v>
      </c>
      <c r="E24" s="29">
        <f t="shared" ca="1" si="2"/>
        <v>0</v>
      </c>
      <c r="F24" s="34"/>
    </row>
    <row r="25" spans="1:6">
      <c r="A25" s="32">
        <f t="shared" ca="1" si="1"/>
        <v>42636</v>
      </c>
      <c r="B25" s="36"/>
      <c r="C25" s="28">
        <f ca="1">IFERROR(VLOOKUP($B25,PARAM!$A$11:$G$65,CHOOSE(WEEKDAY($A25,2),2,2,4,2,2,6,6),FALSE),0)</f>
        <v>0</v>
      </c>
      <c r="D25" s="28">
        <f ca="1">IFERROR(VLOOKUP($B25,PARAM!$A$11:$G$65,CHOOSE(WEEKDAY($A25,2),3,3,5,3,3,7,7),FALSE),0)</f>
        <v>0</v>
      </c>
      <c r="E25" s="29">
        <f t="shared" ca="1" si="2"/>
        <v>0</v>
      </c>
      <c r="F25" s="34"/>
    </row>
    <row r="26" spans="1:6">
      <c r="A26" s="32">
        <f t="shared" ca="1" si="1"/>
        <v>42637</v>
      </c>
      <c r="B26" s="36"/>
      <c r="C26" s="28">
        <f ca="1">IFERROR(VLOOKUP($B26,PARAM!$A$11:$G$65,CHOOSE(WEEKDAY($A26,2),2,2,4,2,2,6,6),FALSE),0)</f>
        <v>0</v>
      </c>
      <c r="D26" s="28">
        <f ca="1">IFERROR(VLOOKUP($B26,PARAM!$A$11:$G$65,CHOOSE(WEEKDAY($A26,2),3,3,5,3,3,7,7),FALSE),0)</f>
        <v>0</v>
      </c>
      <c r="E26" s="29">
        <f t="shared" ca="1" si="2"/>
        <v>0</v>
      </c>
      <c r="F26" s="34"/>
    </row>
    <row r="27" spans="1:6">
      <c r="A27" s="32">
        <f t="shared" ca="1" si="1"/>
        <v>42638</v>
      </c>
      <c r="B27" s="36"/>
      <c r="C27" s="28">
        <f ca="1">IFERROR(VLOOKUP($B27,PARAM!$A$11:$G$65,CHOOSE(WEEKDAY($A27,2),2,2,4,2,2,6,6),FALSE),0)</f>
        <v>0</v>
      </c>
      <c r="D27" s="28">
        <f ca="1">IFERROR(VLOOKUP($B27,PARAM!$A$11:$G$65,CHOOSE(WEEKDAY($A27,2),3,3,5,3,3,7,7),FALSE),0)</f>
        <v>0</v>
      </c>
      <c r="E27" s="29">
        <f t="shared" ca="1" si="2"/>
        <v>0</v>
      </c>
      <c r="F27" s="34"/>
    </row>
    <row r="28" spans="1:6">
      <c r="A28" s="32">
        <f t="shared" ca="1" si="1"/>
        <v>42639</v>
      </c>
      <c r="B28" s="36"/>
      <c r="C28" s="28">
        <f ca="1">IFERROR(VLOOKUP($B28,PARAM!$A$11:$G$65,CHOOSE(WEEKDAY($A28,2),2,2,4,2,2,6,6),FALSE),0)</f>
        <v>0</v>
      </c>
      <c r="D28" s="28">
        <f ca="1">IFERROR(VLOOKUP($B28,PARAM!$A$11:$G$65,CHOOSE(WEEKDAY($A28,2),3,3,5,3,3,7,7),FALSE),0)</f>
        <v>0</v>
      </c>
      <c r="E28" s="29">
        <f t="shared" ca="1" si="2"/>
        <v>0</v>
      </c>
      <c r="F28" s="34"/>
    </row>
    <row r="29" spans="1:6">
      <c r="A29" s="32">
        <f t="shared" ca="1" si="1"/>
        <v>42640</v>
      </c>
      <c r="B29" s="36"/>
      <c r="C29" s="28">
        <f ca="1">IFERROR(VLOOKUP($B29,PARAM!$A$11:$G$65,CHOOSE(WEEKDAY($A29,2),2,2,4,2,2,6,6),FALSE),0)</f>
        <v>0</v>
      </c>
      <c r="D29" s="28">
        <f ca="1">IFERROR(VLOOKUP($B29,PARAM!$A$11:$G$65,CHOOSE(WEEKDAY($A29,2),3,3,5,3,3,7,7),FALSE),0)</f>
        <v>0</v>
      </c>
      <c r="E29" s="29">
        <f t="shared" ca="1" si="2"/>
        <v>0</v>
      </c>
      <c r="F29" s="34"/>
    </row>
    <row r="30" spans="1:6">
      <c r="A30" s="32">
        <f t="shared" ca="1" si="1"/>
        <v>42641</v>
      </c>
      <c r="B30" s="36"/>
      <c r="C30" s="28">
        <f ca="1">IFERROR(VLOOKUP($B30,PARAM!$A$11:$G$65,CHOOSE(WEEKDAY($A30,2),2,2,4,2,2,6,6),FALSE),0)</f>
        <v>0</v>
      </c>
      <c r="D30" s="28">
        <f ca="1">IFERROR(VLOOKUP($B30,PARAM!$A$11:$G$65,CHOOSE(WEEKDAY($A30,2),3,3,5,3,3,7,7),FALSE),0)</f>
        <v>0</v>
      </c>
      <c r="E30" s="29">
        <f t="shared" ca="1" si="2"/>
        <v>0</v>
      </c>
      <c r="F30" s="34"/>
    </row>
    <row r="31" spans="1:6">
      <c r="A31" s="32">
        <f t="shared" ca="1" si="1"/>
        <v>42642</v>
      </c>
      <c r="B31" s="36"/>
      <c r="C31" s="28">
        <f ca="1">IFERROR(VLOOKUP($B31,PARAM!$A$11:$G$65,CHOOSE(WEEKDAY($A31,2),2,2,4,2,2,6,6),FALSE),0)</f>
        <v>0</v>
      </c>
      <c r="D31" s="28">
        <f ca="1">IFERROR(VLOOKUP($B31,PARAM!$A$11:$G$65,CHOOSE(WEEKDAY($A31,2),3,3,5,3,3,7,7),FALSE),0)</f>
        <v>0</v>
      </c>
      <c r="E31" s="29">
        <f t="shared" ca="1" si="2"/>
        <v>0</v>
      </c>
      <c r="F31" s="34"/>
    </row>
    <row r="32" spans="1:6">
      <c r="A32" s="32">
        <f t="shared" ca="1" si="1"/>
        <v>42643</v>
      </c>
      <c r="B32" s="36"/>
      <c r="C32" s="28">
        <f ca="1">IFERROR(VLOOKUP($B32,PARAM!$A$11:$G$65,CHOOSE(WEEKDAY($A32,2),2,2,4,2,2,6,6),FALSE),0)</f>
        <v>0</v>
      </c>
      <c r="D32" s="28">
        <f ca="1">IFERROR(VLOOKUP($B32,PARAM!$A$11:$G$65,CHOOSE(WEEKDAY($A32,2),3,3,5,3,3,7,7),FALSE),0)</f>
        <v>0</v>
      </c>
      <c r="E32" s="29">
        <f t="shared" ca="1" si="2"/>
        <v>0</v>
      </c>
      <c r="F32" s="34"/>
    </row>
    <row r="33" spans="1:8" ht="15.75" thickBot="1">
      <c r="A33" s="37">
        <f t="shared" ca="1" si="1"/>
        <v>42644</v>
      </c>
      <c r="B33" s="40"/>
      <c r="C33" s="38">
        <f ca="1">IFERROR(VLOOKUP($B33,PARAM!$A$11:$G$65,CHOOSE(WEEKDAY($A33,2),2,2,4,2,2,6,6),FALSE),0)</f>
        <v>0</v>
      </c>
      <c r="D33" s="38">
        <f ca="1">IFERROR(VLOOKUP($B33,PARAM!$A$11:$G$65,CHOOSE(WEEKDAY($A33,2),3,3,5,3,3,7,7),FALSE),0)</f>
        <v>0</v>
      </c>
      <c r="E33" s="39">
        <f t="shared" ca="1" si="2"/>
        <v>0</v>
      </c>
      <c r="F33" s="41"/>
    </row>
    <row r="34" spans="1:8" s="2" customFormat="1" ht="15.75" thickBot="1">
      <c r="A34" s="19" t="s">
        <v>1</v>
      </c>
      <c r="B34" s="20"/>
      <c r="C34" s="21"/>
      <c r="D34" s="21"/>
      <c r="E34" s="23">
        <f ca="1">SUM(E3:E33)</f>
        <v>0</v>
      </c>
      <c r="F34" s="22"/>
      <c r="G34" s="6"/>
      <c r="H34" s="6"/>
    </row>
    <row r="1048576" spans="5:5">
      <c r="E1048576" s="1">
        <f ca="1">SUM(E34)</f>
        <v>0</v>
      </c>
    </row>
  </sheetData>
  <sheetProtection sheet="1" objects="1" scenarios="1"/>
  <mergeCells count="1">
    <mergeCell ref="A1:B1"/>
  </mergeCells>
  <conditionalFormatting sqref="A33:F33">
    <cfRule type="expression" dxfId="23" priority="1">
      <formula>IF(RIGHT(CELL("nomfichier",C1),2)&lt;"08",MOD(RIGHT(CELL("nomfichier",C1),2),2)=0,MOD(RIGHT(CELL("nomfichier",C1),2),2)&lt;&gt;0)</formula>
    </cfRule>
  </conditionalFormatting>
  <conditionalFormatting sqref="A3:F33">
    <cfRule type="expression" dxfId="22" priority="4">
      <formula>WEEKDAY($A3,2)=3</formula>
    </cfRule>
    <cfRule type="expression" dxfId="21" priority="5">
      <formula>WEEKDAY($A3,2)&lt;6</formula>
    </cfRule>
    <cfRule type="expression" dxfId="20" priority="6">
      <formula>WEEKDAY($A3,2)&gt;5</formula>
    </cfRule>
  </conditionalFormatting>
  <conditionalFormatting sqref="A32:F32">
    <cfRule type="expression" dxfId="19" priority="2">
      <formula>RIGHT(CELL("nomfichier",C1),2)="02"</formula>
    </cfRule>
  </conditionalFormatting>
  <conditionalFormatting sqref="A31:F31">
    <cfRule type="expression" dxfId="18" priority="3">
      <formula>AND(RIGHT(CELL("nomfichier",$C1),2)="02",MOD(YEAR($A3),4)&lt;&gt;0)</formula>
    </cfRule>
  </conditionalFormatting>
  <dataValidations count="2">
    <dataValidation type="list" allowBlank="1" showInputMessage="1" showErrorMessage="1" error="Service ou information inexacte !_x000a_" sqref="B3:B6 B8:B33">
      <formula1>Services</formula1>
    </dataValidation>
    <dataValidation type="list" showInputMessage="1" showErrorMessage="1" error="Service ou information inexacte !_x000a_" sqref="B7">
      <formula1>Services</formula1>
    </dataValidation>
  </dataValidations>
  <printOptions horizontalCentered="1" verticalCentered="1"/>
  <pageMargins left="0.51181102362204722" right="0.51181102362204722" top="0.55118110236220474" bottom="0.74803149606299213" header="0.31496062992125984" footer="0.31496062992125984"/>
  <pageSetup paperSize="9" orientation="landscape" r:id="rId1"/>
  <headerFooter>
    <oddFooter>&amp;LEdité le &amp;D à &amp;T&amp;RClasseur : &amp;F</oddFooter>
  </headerFooter>
</worksheet>
</file>

<file path=xl/worksheets/sheet11.xml><?xml version="1.0" encoding="utf-8"?>
<worksheet xmlns="http://schemas.openxmlformats.org/spreadsheetml/2006/main" xmlns:r="http://schemas.openxmlformats.org/officeDocument/2006/relationships">
  <sheetPr>
    <tabColor rgb="FF92D050"/>
  </sheetPr>
  <dimension ref="A1:I1048576"/>
  <sheetViews>
    <sheetView workbookViewId="0">
      <selection activeCell="B3" sqref="B3"/>
    </sheetView>
  </sheetViews>
  <sheetFormatPr baseColWidth="10" defaultRowHeight="15"/>
  <cols>
    <col min="1" max="1" width="27.7109375" style="3" customWidth="1"/>
    <col min="2" max="2" width="11.42578125" style="4"/>
    <col min="3" max="4" width="15.7109375" style="12" customWidth="1"/>
    <col min="5" max="5" width="15.7109375" style="1" customWidth="1"/>
    <col min="6" max="6" width="15.7109375" customWidth="1"/>
    <col min="7" max="8" width="11.42578125" style="6"/>
    <col min="9" max="9" width="11.85546875" bestFit="1" customWidth="1"/>
  </cols>
  <sheetData>
    <row r="1" spans="1:9" ht="15.75" thickBot="1">
      <c r="A1" s="69" t="s">
        <v>27</v>
      </c>
      <c r="B1" s="70"/>
      <c r="C1" s="25">
        <f ca="1">DATE(PARAM!$B$3,RIGHT(CELL("nomfichier",C1),2),1)</f>
        <v>42644</v>
      </c>
    </row>
    <row r="2" spans="1:9" s="13" customFormat="1" ht="15.75" thickBot="1">
      <c r="A2" s="14" t="s">
        <v>0</v>
      </c>
      <c r="B2" s="15" t="s">
        <v>8</v>
      </c>
      <c r="C2" s="16" t="s">
        <v>21</v>
      </c>
      <c r="D2" s="16" t="s">
        <v>20</v>
      </c>
      <c r="E2" s="17" t="s">
        <v>22</v>
      </c>
      <c r="F2" s="18" t="s">
        <v>23</v>
      </c>
      <c r="G2" s="7"/>
      <c r="H2" s="7"/>
      <c r="I2" s="24"/>
    </row>
    <row r="3" spans="1:9">
      <c r="A3" s="31">
        <f ca="1">DATE(PARAM!$B$3,RIGHT(CELL("nomfichier",C1),2),1)</f>
        <v>42644</v>
      </c>
      <c r="B3" s="35"/>
      <c r="C3" s="26">
        <f ca="1">IFERROR(VLOOKUP($B3,PARAM!$A$11:$G$65,CHOOSE(WEEKDAY($A3,2),2,2,4,2,2,6,6),FALSE),0)</f>
        <v>0</v>
      </c>
      <c r="D3" s="26">
        <f ca="1">IFERROR(VLOOKUP($B3,PARAM!$A$11:$G$65,CHOOSE(WEEKDAY($A3,2),3,3,5,3,3,7,7),FALSE),0)</f>
        <v>0</v>
      </c>
      <c r="E3" s="27">
        <f t="shared" ref="E3:E9" ca="1" si="0">SUM(D3-C3)</f>
        <v>0</v>
      </c>
      <c r="F3" s="33"/>
    </row>
    <row r="4" spans="1:9">
      <c r="A4" s="32">
        <f ca="1">A3+1</f>
        <v>42645</v>
      </c>
      <c r="B4" s="36"/>
      <c r="C4" s="28">
        <f ca="1">IFERROR(VLOOKUP($B4,PARAM!$A$11:$G$65,CHOOSE(WEEKDAY($A4,2),2,2,4,2,2,6,6),FALSE),0)</f>
        <v>0</v>
      </c>
      <c r="D4" s="28">
        <f ca="1">IFERROR(VLOOKUP($B4,PARAM!$A$11:$G$65,CHOOSE(WEEKDAY($A4,2),3,3,5,3,3,7,7),FALSE),0)</f>
        <v>0</v>
      </c>
      <c r="E4" s="29">
        <f t="shared" ca="1" si="0"/>
        <v>0</v>
      </c>
      <c r="F4" s="34"/>
    </row>
    <row r="5" spans="1:9">
      <c r="A5" s="32">
        <f t="shared" ref="A5:A33" ca="1" si="1">A4+1</f>
        <v>42646</v>
      </c>
      <c r="B5" s="36"/>
      <c r="C5" s="28">
        <f ca="1">IFERROR(VLOOKUP($B5,PARAM!$A$11:$G$65,CHOOSE(WEEKDAY($A5,2),2,2,4,2,2,6,6),FALSE),0)</f>
        <v>0</v>
      </c>
      <c r="D5" s="28">
        <f ca="1">IFERROR(VLOOKUP($B5,PARAM!$A$11:$G$65,CHOOSE(WEEKDAY($A5,2),3,3,5,3,3,7,7),FALSE),0)</f>
        <v>0</v>
      </c>
      <c r="E5" s="29">
        <f t="shared" ca="1" si="0"/>
        <v>0</v>
      </c>
      <c r="F5" s="34"/>
    </row>
    <row r="6" spans="1:9">
      <c r="A6" s="32">
        <f t="shared" ca="1" si="1"/>
        <v>42647</v>
      </c>
      <c r="B6" s="36"/>
      <c r="C6" s="28">
        <f ca="1">IFERROR(VLOOKUP($B6,PARAM!$A$11:$G$65,CHOOSE(WEEKDAY($A6,2),2,2,4,2,2,6,6),FALSE),0)</f>
        <v>0</v>
      </c>
      <c r="D6" s="28">
        <f ca="1">IFERROR(VLOOKUP($B6,PARAM!$A$11:$G$65,CHOOSE(WEEKDAY($A6,2),3,3,5,3,3,7,7),FALSE),0)</f>
        <v>0</v>
      </c>
      <c r="E6" s="29">
        <f t="shared" ca="1" si="0"/>
        <v>0</v>
      </c>
      <c r="F6" s="34"/>
    </row>
    <row r="7" spans="1:9">
      <c r="A7" s="32">
        <f t="shared" ca="1" si="1"/>
        <v>42648</v>
      </c>
      <c r="B7" s="36"/>
      <c r="C7" s="28">
        <f ca="1">IFERROR(VLOOKUP($B7,PARAM!$A$11:$G$65,CHOOSE(WEEKDAY($A7,2),2,2,4,2,2,6,6),FALSE),0)</f>
        <v>0</v>
      </c>
      <c r="D7" s="28">
        <f ca="1">IFERROR(VLOOKUP($B7,PARAM!$A$11:$G$65,CHOOSE(WEEKDAY($A7,2),3,3,5,3,3,7,7),FALSE),0)</f>
        <v>0</v>
      </c>
      <c r="E7" s="29">
        <f t="shared" ca="1" si="0"/>
        <v>0</v>
      </c>
      <c r="F7" s="34"/>
    </row>
    <row r="8" spans="1:9">
      <c r="A8" s="32">
        <f t="shared" ca="1" si="1"/>
        <v>42649</v>
      </c>
      <c r="B8" s="36"/>
      <c r="C8" s="28">
        <f ca="1">IFERROR(VLOOKUP($B8,PARAM!$A$11:$G$65,CHOOSE(WEEKDAY($A8,2),2,2,4,2,2,6,6),FALSE),0)</f>
        <v>0</v>
      </c>
      <c r="D8" s="28">
        <f ca="1">IFERROR(VLOOKUP($B8,PARAM!$A$11:$G$65,CHOOSE(WEEKDAY($A8,2),3,3,5,3,3,7,7),FALSE),0)</f>
        <v>0</v>
      </c>
      <c r="E8" s="29">
        <f t="shared" ca="1" si="0"/>
        <v>0</v>
      </c>
      <c r="F8" s="34"/>
    </row>
    <row r="9" spans="1:9">
      <c r="A9" s="32">
        <f t="shared" ca="1" si="1"/>
        <v>42650</v>
      </c>
      <c r="B9" s="36"/>
      <c r="C9" s="28">
        <f ca="1">IFERROR(VLOOKUP($B9,PARAM!$A$11:$G$65,CHOOSE(WEEKDAY($A9,2),2,2,4,2,2,6,6),FALSE),0)</f>
        <v>0</v>
      </c>
      <c r="D9" s="28">
        <f ca="1">IFERROR(VLOOKUP($B9,PARAM!$A$11:$G$65,CHOOSE(WEEKDAY($A9,2),3,3,5,3,3,7,7),FALSE),0)</f>
        <v>0</v>
      </c>
      <c r="E9" s="29">
        <f t="shared" ca="1" si="0"/>
        <v>0</v>
      </c>
      <c r="F9" s="34"/>
      <c r="H9" s="4"/>
    </row>
    <row r="10" spans="1:9">
      <c r="A10" s="32">
        <f t="shared" ca="1" si="1"/>
        <v>42651</v>
      </c>
      <c r="B10" s="36"/>
      <c r="C10" s="28">
        <f ca="1">IFERROR(VLOOKUP($B10,PARAM!$A$11:$G$65,CHOOSE(WEEKDAY($A10,2),2,2,4,2,2,6,6),FALSE),0)</f>
        <v>0</v>
      </c>
      <c r="D10" s="28">
        <f ca="1">IFERROR(VLOOKUP($B10,PARAM!$A$11:$G$65,CHOOSE(WEEKDAY($A10,2),3,3,5,3,3,7,7),FALSE),0)</f>
        <v>0</v>
      </c>
      <c r="E10" s="29">
        <f ca="1">SUM(D10-C10)</f>
        <v>0</v>
      </c>
      <c r="F10" s="34"/>
    </row>
    <row r="11" spans="1:9">
      <c r="A11" s="32">
        <f t="shared" ca="1" si="1"/>
        <v>42652</v>
      </c>
      <c r="B11" s="36"/>
      <c r="C11" s="28">
        <f ca="1">IFERROR(VLOOKUP($B11,PARAM!$A$11:$G$65,CHOOSE(WEEKDAY($A11,2),2,2,4,2,2,6,6),FALSE),0)</f>
        <v>0</v>
      </c>
      <c r="D11" s="28">
        <f ca="1">IFERROR(VLOOKUP($B11,PARAM!$A$11:$G$65,CHOOSE(WEEKDAY($A11,2),3,3,5,3,3,7,7),FALSE),0)</f>
        <v>0</v>
      </c>
      <c r="E11" s="29">
        <f t="shared" ref="E11:E33" ca="1" si="2">SUM(D11-C11)</f>
        <v>0</v>
      </c>
      <c r="F11" s="34"/>
    </row>
    <row r="12" spans="1:9">
      <c r="A12" s="32">
        <f t="shared" ca="1" si="1"/>
        <v>42653</v>
      </c>
      <c r="B12" s="36"/>
      <c r="C12" s="28">
        <f ca="1">IFERROR(VLOOKUP($B12,PARAM!$A$11:$G$65,CHOOSE(WEEKDAY($A12,2),2,2,4,2,2,6,6),FALSE),0)</f>
        <v>0</v>
      </c>
      <c r="D12" s="28">
        <f ca="1">IFERROR(VLOOKUP($B12,PARAM!$A$11:$G$65,CHOOSE(WEEKDAY($A12,2),3,3,5,3,3,7,7),FALSE),0)</f>
        <v>0</v>
      </c>
      <c r="E12" s="29">
        <f t="shared" ca="1" si="2"/>
        <v>0</v>
      </c>
      <c r="F12" s="34"/>
    </row>
    <row r="13" spans="1:9">
      <c r="A13" s="32">
        <f t="shared" ca="1" si="1"/>
        <v>42654</v>
      </c>
      <c r="B13" s="36"/>
      <c r="C13" s="28">
        <f ca="1">IFERROR(VLOOKUP($B13,PARAM!$A$11:$G$65,CHOOSE(WEEKDAY($A13,2),2,2,4,2,2,6,6),FALSE),0)</f>
        <v>0</v>
      </c>
      <c r="D13" s="28">
        <f ca="1">IFERROR(VLOOKUP($B13,PARAM!$A$11:$G$65,CHOOSE(WEEKDAY($A13,2),3,3,5,3,3,7,7),FALSE),0)</f>
        <v>0</v>
      </c>
      <c r="E13" s="29">
        <f t="shared" ca="1" si="2"/>
        <v>0</v>
      </c>
      <c r="F13" s="34"/>
    </row>
    <row r="14" spans="1:9">
      <c r="A14" s="32">
        <f t="shared" ca="1" si="1"/>
        <v>42655</v>
      </c>
      <c r="B14" s="36"/>
      <c r="C14" s="28">
        <f ca="1">IFERROR(VLOOKUP($B14,PARAM!$A$11:$G$65,CHOOSE(WEEKDAY($A14,2),2,2,4,2,2,6,6),FALSE),0)</f>
        <v>0</v>
      </c>
      <c r="D14" s="28">
        <f ca="1">IFERROR(VLOOKUP($B14,PARAM!$A$11:$G$65,CHOOSE(WEEKDAY($A14,2),3,3,5,3,3,7,7),FALSE),0)</f>
        <v>0</v>
      </c>
      <c r="E14" s="29">
        <f t="shared" ca="1" si="2"/>
        <v>0</v>
      </c>
      <c r="F14" s="34"/>
    </row>
    <row r="15" spans="1:9">
      <c r="A15" s="32">
        <f t="shared" ca="1" si="1"/>
        <v>42656</v>
      </c>
      <c r="B15" s="36"/>
      <c r="C15" s="28">
        <f ca="1">IFERROR(VLOOKUP($B15,PARAM!$A$11:$G$65,CHOOSE(WEEKDAY($A15,2),2,2,4,2,2,6,6),FALSE),0)</f>
        <v>0</v>
      </c>
      <c r="D15" s="28">
        <f ca="1">IFERROR(VLOOKUP($B15,PARAM!$A$11:$G$65,CHOOSE(WEEKDAY($A15,2),3,3,5,3,3,7,7),FALSE),0)</f>
        <v>0</v>
      </c>
      <c r="E15" s="29">
        <f t="shared" ca="1" si="2"/>
        <v>0</v>
      </c>
      <c r="F15" s="34"/>
    </row>
    <row r="16" spans="1:9">
      <c r="A16" s="32">
        <f t="shared" ca="1" si="1"/>
        <v>42657</v>
      </c>
      <c r="B16" s="36"/>
      <c r="C16" s="28">
        <f ca="1">IFERROR(VLOOKUP($B16,PARAM!$A$11:$G$65,CHOOSE(WEEKDAY($A16,2),2,2,4,2,2,6,6),FALSE),0)</f>
        <v>0</v>
      </c>
      <c r="D16" s="28">
        <f ca="1">IFERROR(VLOOKUP($B16,PARAM!$A$11:$G$65,CHOOSE(WEEKDAY($A16,2),3,3,5,3,3,7,7),FALSE),0)</f>
        <v>0</v>
      </c>
      <c r="E16" s="29">
        <f t="shared" ca="1" si="2"/>
        <v>0</v>
      </c>
      <c r="F16" s="34"/>
    </row>
    <row r="17" spans="1:6">
      <c r="A17" s="32">
        <f t="shared" ca="1" si="1"/>
        <v>42658</v>
      </c>
      <c r="B17" s="36"/>
      <c r="C17" s="28">
        <f ca="1">IFERROR(VLOOKUP($B17,PARAM!$A$11:$G$65,CHOOSE(WEEKDAY($A17,2),2,2,4,2,2,6,6),FALSE),0)</f>
        <v>0</v>
      </c>
      <c r="D17" s="28">
        <f ca="1">IFERROR(VLOOKUP($B17,PARAM!$A$11:$G$65,CHOOSE(WEEKDAY($A17,2),3,3,5,3,3,7,7),FALSE),0)</f>
        <v>0</v>
      </c>
      <c r="E17" s="29">
        <f t="shared" ca="1" si="2"/>
        <v>0</v>
      </c>
      <c r="F17" s="34"/>
    </row>
    <row r="18" spans="1:6">
      <c r="A18" s="32">
        <f t="shared" ca="1" si="1"/>
        <v>42659</v>
      </c>
      <c r="B18" s="36"/>
      <c r="C18" s="28">
        <f ca="1">IFERROR(VLOOKUP($B18,PARAM!$A$11:$G$65,CHOOSE(WEEKDAY($A18,2),2,2,4,2,2,6,6),FALSE),0)</f>
        <v>0</v>
      </c>
      <c r="D18" s="28">
        <f ca="1">IFERROR(VLOOKUP($B18,PARAM!$A$11:$G$65,CHOOSE(WEEKDAY($A18,2),3,3,5,3,3,7,7),FALSE),0)</f>
        <v>0</v>
      </c>
      <c r="E18" s="29">
        <f t="shared" ca="1" si="2"/>
        <v>0</v>
      </c>
      <c r="F18" s="34"/>
    </row>
    <row r="19" spans="1:6">
      <c r="A19" s="32">
        <f t="shared" ca="1" si="1"/>
        <v>42660</v>
      </c>
      <c r="B19" s="36"/>
      <c r="C19" s="28">
        <f ca="1">IFERROR(VLOOKUP($B19,PARAM!$A$11:$G$65,CHOOSE(WEEKDAY($A19,2),2,2,4,2,2,6,6),FALSE),0)</f>
        <v>0</v>
      </c>
      <c r="D19" s="28">
        <f ca="1">IFERROR(VLOOKUP($B19,PARAM!$A$11:$G$65,CHOOSE(WEEKDAY($A19,2),3,3,5,3,3,7,7),FALSE),0)</f>
        <v>0</v>
      </c>
      <c r="E19" s="29">
        <f t="shared" ca="1" si="2"/>
        <v>0</v>
      </c>
      <c r="F19" s="34"/>
    </row>
    <row r="20" spans="1:6">
      <c r="A20" s="32">
        <f t="shared" ca="1" si="1"/>
        <v>42661</v>
      </c>
      <c r="B20" s="36"/>
      <c r="C20" s="28">
        <f ca="1">IFERROR(VLOOKUP($B20,PARAM!$A$11:$G$65,CHOOSE(WEEKDAY($A20,2),2,2,4,2,2,6,6),FALSE),0)</f>
        <v>0</v>
      </c>
      <c r="D20" s="28">
        <f ca="1">IFERROR(VLOOKUP($B20,PARAM!$A$11:$G$65,CHOOSE(WEEKDAY($A20,2),3,3,5,3,3,7,7),FALSE),0)</f>
        <v>0</v>
      </c>
      <c r="E20" s="29">
        <f t="shared" ca="1" si="2"/>
        <v>0</v>
      </c>
      <c r="F20" s="34"/>
    </row>
    <row r="21" spans="1:6">
      <c r="A21" s="32">
        <f t="shared" ca="1" si="1"/>
        <v>42662</v>
      </c>
      <c r="B21" s="36"/>
      <c r="C21" s="28">
        <f ca="1">IFERROR(VLOOKUP($B21,PARAM!$A$11:$G$65,CHOOSE(WEEKDAY($A21,2),2,2,4,2,2,6,6),FALSE),0)</f>
        <v>0</v>
      </c>
      <c r="D21" s="28">
        <f ca="1">IFERROR(VLOOKUP($B21,PARAM!$A$11:$G$65,CHOOSE(WEEKDAY($A21,2),3,3,5,3,3,7,7),FALSE),0)</f>
        <v>0</v>
      </c>
      <c r="E21" s="29">
        <f t="shared" ca="1" si="2"/>
        <v>0</v>
      </c>
      <c r="F21" s="34"/>
    </row>
    <row r="22" spans="1:6">
      <c r="A22" s="32">
        <f t="shared" ca="1" si="1"/>
        <v>42663</v>
      </c>
      <c r="B22" s="36"/>
      <c r="C22" s="28">
        <f ca="1">IFERROR(VLOOKUP($B22,PARAM!$A$11:$G$65,CHOOSE(WEEKDAY($A22,2),2,2,4,2,2,6,6),FALSE),0)</f>
        <v>0</v>
      </c>
      <c r="D22" s="28">
        <f ca="1">IFERROR(VLOOKUP($B22,PARAM!$A$11:$G$65,CHOOSE(WEEKDAY($A22,2),3,3,5,3,3,7,7),FALSE),0)</f>
        <v>0</v>
      </c>
      <c r="E22" s="29">
        <f t="shared" ca="1" si="2"/>
        <v>0</v>
      </c>
      <c r="F22" s="34"/>
    </row>
    <row r="23" spans="1:6">
      <c r="A23" s="32">
        <f t="shared" ca="1" si="1"/>
        <v>42664</v>
      </c>
      <c r="B23" s="36"/>
      <c r="C23" s="28">
        <f ca="1">IFERROR(VLOOKUP($B23,PARAM!$A$11:$G$65,CHOOSE(WEEKDAY($A23,2),2,2,4,2,2,6,6),FALSE),0)</f>
        <v>0</v>
      </c>
      <c r="D23" s="28">
        <f ca="1">IFERROR(VLOOKUP($B23,PARAM!$A$11:$G$65,CHOOSE(WEEKDAY($A23,2),3,3,5,3,3,7,7),FALSE),0)</f>
        <v>0</v>
      </c>
      <c r="E23" s="29">
        <f t="shared" ca="1" si="2"/>
        <v>0</v>
      </c>
      <c r="F23" s="34"/>
    </row>
    <row r="24" spans="1:6">
      <c r="A24" s="32">
        <f t="shared" ca="1" si="1"/>
        <v>42665</v>
      </c>
      <c r="B24" s="36"/>
      <c r="C24" s="28">
        <f ca="1">IFERROR(VLOOKUP($B24,PARAM!$A$11:$G$65,CHOOSE(WEEKDAY($A24,2),2,2,4,2,2,6,6),FALSE),0)</f>
        <v>0</v>
      </c>
      <c r="D24" s="28">
        <f ca="1">IFERROR(VLOOKUP($B24,PARAM!$A$11:$G$65,CHOOSE(WEEKDAY($A24,2),3,3,5,3,3,7,7),FALSE),0)</f>
        <v>0</v>
      </c>
      <c r="E24" s="29">
        <f t="shared" ca="1" si="2"/>
        <v>0</v>
      </c>
      <c r="F24" s="34"/>
    </row>
    <row r="25" spans="1:6">
      <c r="A25" s="32">
        <f t="shared" ca="1" si="1"/>
        <v>42666</v>
      </c>
      <c r="B25" s="36"/>
      <c r="C25" s="28">
        <f ca="1">IFERROR(VLOOKUP($B25,PARAM!$A$11:$G$65,CHOOSE(WEEKDAY($A25,2),2,2,4,2,2,6,6),FALSE),0)</f>
        <v>0</v>
      </c>
      <c r="D25" s="28">
        <f ca="1">IFERROR(VLOOKUP($B25,PARAM!$A$11:$G$65,CHOOSE(WEEKDAY($A25,2),3,3,5,3,3,7,7),FALSE),0)</f>
        <v>0</v>
      </c>
      <c r="E25" s="29">
        <f t="shared" ca="1" si="2"/>
        <v>0</v>
      </c>
      <c r="F25" s="34"/>
    </row>
    <row r="26" spans="1:6">
      <c r="A26" s="32">
        <f t="shared" ca="1" si="1"/>
        <v>42667</v>
      </c>
      <c r="B26" s="36"/>
      <c r="C26" s="28">
        <f ca="1">IFERROR(VLOOKUP($B26,PARAM!$A$11:$G$65,CHOOSE(WEEKDAY($A26,2),2,2,4,2,2,6,6),FALSE),0)</f>
        <v>0</v>
      </c>
      <c r="D26" s="28">
        <f ca="1">IFERROR(VLOOKUP($B26,PARAM!$A$11:$G$65,CHOOSE(WEEKDAY($A26,2),3,3,5,3,3,7,7),FALSE),0)</f>
        <v>0</v>
      </c>
      <c r="E26" s="29">
        <f t="shared" ca="1" si="2"/>
        <v>0</v>
      </c>
      <c r="F26" s="34"/>
    </row>
    <row r="27" spans="1:6">
      <c r="A27" s="32">
        <f t="shared" ca="1" si="1"/>
        <v>42668</v>
      </c>
      <c r="B27" s="36"/>
      <c r="C27" s="28">
        <f ca="1">IFERROR(VLOOKUP($B27,PARAM!$A$11:$G$65,CHOOSE(WEEKDAY($A27,2),2,2,4,2,2,6,6),FALSE),0)</f>
        <v>0</v>
      </c>
      <c r="D27" s="28">
        <f ca="1">IFERROR(VLOOKUP($B27,PARAM!$A$11:$G$65,CHOOSE(WEEKDAY($A27,2),3,3,5,3,3,7,7),FALSE),0)</f>
        <v>0</v>
      </c>
      <c r="E27" s="29">
        <f t="shared" ca="1" si="2"/>
        <v>0</v>
      </c>
      <c r="F27" s="34"/>
    </row>
    <row r="28" spans="1:6">
      <c r="A28" s="32">
        <f t="shared" ca="1" si="1"/>
        <v>42669</v>
      </c>
      <c r="B28" s="36"/>
      <c r="C28" s="28">
        <f ca="1">IFERROR(VLOOKUP($B28,PARAM!$A$11:$G$65,CHOOSE(WEEKDAY($A28,2),2,2,4,2,2,6,6),FALSE),0)</f>
        <v>0</v>
      </c>
      <c r="D28" s="28">
        <f ca="1">IFERROR(VLOOKUP($B28,PARAM!$A$11:$G$65,CHOOSE(WEEKDAY($A28,2),3,3,5,3,3,7,7),FALSE),0)</f>
        <v>0</v>
      </c>
      <c r="E28" s="29">
        <f t="shared" ca="1" si="2"/>
        <v>0</v>
      </c>
      <c r="F28" s="34"/>
    </row>
    <row r="29" spans="1:6">
      <c r="A29" s="32">
        <f t="shared" ca="1" si="1"/>
        <v>42670</v>
      </c>
      <c r="B29" s="36"/>
      <c r="C29" s="28">
        <f ca="1">IFERROR(VLOOKUP($B29,PARAM!$A$11:$G$65,CHOOSE(WEEKDAY($A29,2),2,2,4,2,2,6,6),FALSE),0)</f>
        <v>0</v>
      </c>
      <c r="D29" s="28">
        <f ca="1">IFERROR(VLOOKUP($B29,PARAM!$A$11:$G$65,CHOOSE(WEEKDAY($A29,2),3,3,5,3,3,7,7),FALSE),0)</f>
        <v>0</v>
      </c>
      <c r="E29" s="29">
        <f t="shared" ca="1" si="2"/>
        <v>0</v>
      </c>
      <c r="F29" s="34"/>
    </row>
    <row r="30" spans="1:6">
      <c r="A30" s="32">
        <f t="shared" ca="1" si="1"/>
        <v>42671</v>
      </c>
      <c r="B30" s="36"/>
      <c r="C30" s="28">
        <f ca="1">IFERROR(VLOOKUP($B30,PARAM!$A$11:$G$65,CHOOSE(WEEKDAY($A30,2),2,2,4,2,2,6,6),FALSE),0)</f>
        <v>0</v>
      </c>
      <c r="D30" s="28">
        <f ca="1">IFERROR(VLOOKUP($B30,PARAM!$A$11:$G$65,CHOOSE(WEEKDAY($A30,2),3,3,5,3,3,7,7),FALSE),0)</f>
        <v>0</v>
      </c>
      <c r="E30" s="29">
        <f t="shared" ca="1" si="2"/>
        <v>0</v>
      </c>
      <c r="F30" s="34"/>
    </row>
    <row r="31" spans="1:6">
      <c r="A31" s="32">
        <f t="shared" ca="1" si="1"/>
        <v>42672</v>
      </c>
      <c r="B31" s="36"/>
      <c r="C31" s="28">
        <f ca="1">IFERROR(VLOOKUP($B31,PARAM!$A$11:$G$65,CHOOSE(WEEKDAY($A31,2),2,2,4,2,2,6,6),FALSE),0)</f>
        <v>0</v>
      </c>
      <c r="D31" s="28">
        <f ca="1">IFERROR(VLOOKUP($B31,PARAM!$A$11:$G$65,CHOOSE(WEEKDAY($A31,2),3,3,5,3,3,7,7),FALSE),0)</f>
        <v>0</v>
      </c>
      <c r="E31" s="29">
        <f t="shared" ca="1" si="2"/>
        <v>0</v>
      </c>
      <c r="F31" s="34"/>
    </row>
    <row r="32" spans="1:6">
      <c r="A32" s="32">
        <f t="shared" ca="1" si="1"/>
        <v>42673</v>
      </c>
      <c r="B32" s="36"/>
      <c r="C32" s="28">
        <f ca="1">IFERROR(VLOOKUP($B32,PARAM!$A$11:$G$65,CHOOSE(WEEKDAY($A32,2),2,2,4,2,2,6,6),FALSE),0)</f>
        <v>0</v>
      </c>
      <c r="D32" s="28">
        <f ca="1">IFERROR(VLOOKUP($B32,PARAM!$A$11:$G$65,CHOOSE(WEEKDAY($A32,2),3,3,5,3,3,7,7),FALSE),0)</f>
        <v>0</v>
      </c>
      <c r="E32" s="29">
        <f t="shared" ca="1" si="2"/>
        <v>0</v>
      </c>
      <c r="F32" s="34"/>
    </row>
    <row r="33" spans="1:8" ht="15.75" thickBot="1">
      <c r="A33" s="37">
        <f t="shared" ca="1" si="1"/>
        <v>42674</v>
      </c>
      <c r="B33" s="40"/>
      <c r="C33" s="38">
        <f ca="1">IFERROR(VLOOKUP($B33,PARAM!$A$11:$G$65,CHOOSE(WEEKDAY($A33,2),2,2,4,2,2,6,6),FALSE),0)</f>
        <v>0</v>
      </c>
      <c r="D33" s="38">
        <f ca="1">IFERROR(VLOOKUP($B33,PARAM!$A$11:$G$65,CHOOSE(WEEKDAY($A33,2),3,3,5,3,3,7,7),FALSE),0)</f>
        <v>0</v>
      </c>
      <c r="E33" s="39">
        <f t="shared" ca="1" si="2"/>
        <v>0</v>
      </c>
      <c r="F33" s="41"/>
    </row>
    <row r="34" spans="1:8" s="2" customFormat="1" ht="15.75" thickBot="1">
      <c r="A34" s="19" t="s">
        <v>1</v>
      </c>
      <c r="B34" s="20"/>
      <c r="C34" s="21"/>
      <c r="D34" s="21"/>
      <c r="E34" s="23">
        <f ca="1">SUM(E3:E33)</f>
        <v>0</v>
      </c>
      <c r="F34" s="22"/>
      <c r="G34" s="6"/>
      <c r="H34" s="6"/>
    </row>
    <row r="1048576" spans="5:5">
      <c r="E1048576" s="1">
        <f ca="1">SUM(E34)</f>
        <v>0</v>
      </c>
    </row>
  </sheetData>
  <sheetProtection sheet="1" objects="1" scenarios="1"/>
  <mergeCells count="1">
    <mergeCell ref="A1:B1"/>
  </mergeCells>
  <conditionalFormatting sqref="A33:F33">
    <cfRule type="expression" dxfId="17" priority="1">
      <formula>IF(RIGHT(CELL("nomfichier",C1),2)&lt;"08",MOD(RIGHT(CELL("nomfichier",C1),2),2)=0,MOD(RIGHT(CELL("nomfichier",C1),2),2)&lt;&gt;0)</formula>
    </cfRule>
  </conditionalFormatting>
  <conditionalFormatting sqref="A3:F33">
    <cfRule type="expression" dxfId="16" priority="4">
      <formula>WEEKDAY($A3,2)=3</formula>
    </cfRule>
    <cfRule type="expression" dxfId="15" priority="5">
      <formula>WEEKDAY($A3,2)&lt;6</formula>
    </cfRule>
    <cfRule type="expression" dxfId="14" priority="6">
      <formula>WEEKDAY($A3,2)&gt;5</formula>
    </cfRule>
  </conditionalFormatting>
  <conditionalFormatting sqref="A32:F32">
    <cfRule type="expression" dxfId="13" priority="2">
      <formula>RIGHT(CELL("nomfichier",C1),2)="02"</formula>
    </cfRule>
  </conditionalFormatting>
  <conditionalFormatting sqref="A31:F31">
    <cfRule type="expression" dxfId="12" priority="3">
      <formula>AND(RIGHT(CELL("nomfichier",$C1),2)="02",MOD(YEAR($A3),4)&lt;&gt;0)</formula>
    </cfRule>
  </conditionalFormatting>
  <dataValidations count="2">
    <dataValidation type="list" showInputMessage="1" showErrorMessage="1" error="Service ou information inexacte !_x000a_" sqref="B7">
      <formula1>Services</formula1>
    </dataValidation>
    <dataValidation type="list" allowBlank="1" showInputMessage="1" showErrorMessage="1" error="Service ou information inexacte !_x000a_" sqref="B3:B6 B8:B33">
      <formula1>Services</formula1>
    </dataValidation>
  </dataValidations>
  <printOptions horizontalCentered="1" verticalCentered="1"/>
  <pageMargins left="0.51181102362204722" right="0.51181102362204722" top="0.55118110236220474" bottom="0.74803149606299213" header="0.31496062992125984" footer="0.31496062992125984"/>
  <pageSetup paperSize="9" orientation="landscape" r:id="rId1"/>
  <headerFooter>
    <oddFooter>&amp;LEdité le &amp;D à &amp;T&amp;RClasseur : &amp;F</oddFooter>
  </headerFooter>
</worksheet>
</file>

<file path=xl/worksheets/sheet12.xml><?xml version="1.0" encoding="utf-8"?>
<worksheet xmlns="http://schemas.openxmlformats.org/spreadsheetml/2006/main" xmlns:r="http://schemas.openxmlformats.org/officeDocument/2006/relationships">
  <sheetPr>
    <tabColor rgb="FF92D050"/>
  </sheetPr>
  <dimension ref="A1:I1048576"/>
  <sheetViews>
    <sheetView workbookViewId="0">
      <selection activeCell="B3" sqref="B3"/>
    </sheetView>
  </sheetViews>
  <sheetFormatPr baseColWidth="10" defaultRowHeight="15"/>
  <cols>
    <col min="1" max="1" width="27.7109375" style="3" customWidth="1"/>
    <col min="2" max="2" width="11.42578125" style="4"/>
    <col min="3" max="4" width="15.7109375" style="12" customWidth="1"/>
    <col min="5" max="5" width="15.7109375" style="1" customWidth="1"/>
    <col min="6" max="6" width="15.7109375" customWidth="1"/>
    <col min="7" max="8" width="11.42578125" style="6"/>
    <col min="9" max="9" width="11.85546875" bestFit="1" customWidth="1"/>
  </cols>
  <sheetData>
    <row r="1" spans="1:9" ht="15.75" thickBot="1">
      <c r="A1" s="69" t="s">
        <v>27</v>
      </c>
      <c r="B1" s="70"/>
      <c r="C1" s="25">
        <f ca="1">DATE(PARAM!$B$3,RIGHT(CELL("nomfichier",C1),2),1)</f>
        <v>42675</v>
      </c>
    </row>
    <row r="2" spans="1:9" s="13" customFormat="1" ht="15.75" thickBot="1">
      <c r="A2" s="14" t="s">
        <v>0</v>
      </c>
      <c r="B2" s="15" t="s">
        <v>8</v>
      </c>
      <c r="C2" s="16" t="s">
        <v>21</v>
      </c>
      <c r="D2" s="16" t="s">
        <v>20</v>
      </c>
      <c r="E2" s="17" t="s">
        <v>22</v>
      </c>
      <c r="F2" s="18" t="s">
        <v>23</v>
      </c>
      <c r="G2" s="7"/>
      <c r="H2" s="7"/>
      <c r="I2" s="24"/>
    </row>
    <row r="3" spans="1:9">
      <c r="A3" s="31">
        <f ca="1">DATE(PARAM!$B$3,RIGHT(CELL("nomfichier",C1),2),1)</f>
        <v>42675</v>
      </c>
      <c r="B3" s="35"/>
      <c r="C3" s="26">
        <f ca="1">IFERROR(VLOOKUP($B3,PARAM!$A$11:$G$65,CHOOSE(WEEKDAY($A3,2),2,2,4,2,2,6,6),FALSE),0)</f>
        <v>0</v>
      </c>
      <c r="D3" s="26">
        <f ca="1">IFERROR(VLOOKUP($B3,PARAM!$A$11:$G$65,CHOOSE(WEEKDAY($A3,2),3,3,5,3,3,7,7),FALSE),0)</f>
        <v>0</v>
      </c>
      <c r="E3" s="27">
        <f t="shared" ref="E3:E9" ca="1" si="0">SUM(D3-C3)</f>
        <v>0</v>
      </c>
      <c r="F3" s="33"/>
    </row>
    <row r="4" spans="1:9">
      <c r="A4" s="32">
        <f ca="1">A3+1</f>
        <v>42676</v>
      </c>
      <c r="B4" s="36"/>
      <c r="C4" s="28">
        <f ca="1">IFERROR(VLOOKUP($B4,PARAM!$A$11:$G$65,CHOOSE(WEEKDAY($A4,2),2,2,4,2,2,6,6),FALSE),0)</f>
        <v>0</v>
      </c>
      <c r="D4" s="28">
        <f ca="1">IFERROR(VLOOKUP($B4,PARAM!$A$11:$G$65,CHOOSE(WEEKDAY($A4,2),3,3,5,3,3,7,7),FALSE),0)</f>
        <v>0</v>
      </c>
      <c r="E4" s="29">
        <f t="shared" ca="1" si="0"/>
        <v>0</v>
      </c>
      <c r="F4" s="34"/>
    </row>
    <row r="5" spans="1:9">
      <c r="A5" s="32">
        <f t="shared" ref="A5:A33" ca="1" si="1">A4+1</f>
        <v>42677</v>
      </c>
      <c r="B5" s="36"/>
      <c r="C5" s="28">
        <f ca="1">IFERROR(VLOOKUP($B5,PARAM!$A$11:$G$65,CHOOSE(WEEKDAY($A5,2),2,2,4,2,2,6,6),FALSE),0)</f>
        <v>0</v>
      </c>
      <c r="D5" s="28">
        <f ca="1">IFERROR(VLOOKUP($B5,PARAM!$A$11:$G$65,CHOOSE(WEEKDAY($A5,2),3,3,5,3,3,7,7),FALSE),0)</f>
        <v>0</v>
      </c>
      <c r="E5" s="29">
        <f t="shared" ca="1" si="0"/>
        <v>0</v>
      </c>
      <c r="F5" s="34"/>
    </row>
    <row r="6" spans="1:9">
      <c r="A6" s="32">
        <f t="shared" ca="1" si="1"/>
        <v>42678</v>
      </c>
      <c r="B6" s="36"/>
      <c r="C6" s="28">
        <f ca="1">IFERROR(VLOOKUP($B6,PARAM!$A$11:$G$65,CHOOSE(WEEKDAY($A6,2),2,2,4,2,2,6,6),FALSE),0)</f>
        <v>0</v>
      </c>
      <c r="D6" s="28">
        <f ca="1">IFERROR(VLOOKUP($B6,PARAM!$A$11:$G$65,CHOOSE(WEEKDAY($A6,2),3,3,5,3,3,7,7),FALSE),0)</f>
        <v>0</v>
      </c>
      <c r="E6" s="29">
        <f t="shared" ca="1" si="0"/>
        <v>0</v>
      </c>
      <c r="F6" s="34"/>
    </row>
    <row r="7" spans="1:9">
      <c r="A7" s="32">
        <f t="shared" ca="1" si="1"/>
        <v>42679</v>
      </c>
      <c r="B7" s="36"/>
      <c r="C7" s="28">
        <f ca="1">IFERROR(VLOOKUP($B7,PARAM!$A$11:$G$65,CHOOSE(WEEKDAY($A7,2),2,2,4,2,2,6,6),FALSE),0)</f>
        <v>0</v>
      </c>
      <c r="D7" s="28">
        <f ca="1">IFERROR(VLOOKUP($B7,PARAM!$A$11:$G$65,CHOOSE(WEEKDAY($A7,2),3,3,5,3,3,7,7),FALSE),0)</f>
        <v>0</v>
      </c>
      <c r="E7" s="29">
        <f t="shared" ca="1" si="0"/>
        <v>0</v>
      </c>
      <c r="F7" s="34"/>
    </row>
    <row r="8" spans="1:9">
      <c r="A8" s="32">
        <f t="shared" ca="1" si="1"/>
        <v>42680</v>
      </c>
      <c r="B8" s="36"/>
      <c r="C8" s="28">
        <f ca="1">IFERROR(VLOOKUP($B8,PARAM!$A$11:$G$65,CHOOSE(WEEKDAY($A8,2),2,2,4,2,2,6,6),FALSE),0)</f>
        <v>0</v>
      </c>
      <c r="D8" s="28">
        <f ca="1">IFERROR(VLOOKUP($B8,PARAM!$A$11:$G$65,CHOOSE(WEEKDAY($A8,2),3,3,5,3,3,7,7),FALSE),0)</f>
        <v>0</v>
      </c>
      <c r="E8" s="29">
        <f t="shared" ca="1" si="0"/>
        <v>0</v>
      </c>
      <c r="F8" s="34"/>
    </row>
    <row r="9" spans="1:9">
      <c r="A9" s="32">
        <f t="shared" ca="1" si="1"/>
        <v>42681</v>
      </c>
      <c r="B9" s="36"/>
      <c r="C9" s="28">
        <f ca="1">IFERROR(VLOOKUP($B9,PARAM!$A$11:$G$65,CHOOSE(WEEKDAY($A9,2),2,2,4,2,2,6,6),FALSE),0)</f>
        <v>0</v>
      </c>
      <c r="D9" s="28">
        <f ca="1">IFERROR(VLOOKUP($B9,PARAM!$A$11:$G$65,CHOOSE(WEEKDAY($A9,2),3,3,5,3,3,7,7),FALSE),0)</f>
        <v>0</v>
      </c>
      <c r="E9" s="29">
        <f t="shared" ca="1" si="0"/>
        <v>0</v>
      </c>
      <c r="F9" s="34"/>
      <c r="H9" s="4"/>
    </row>
    <row r="10" spans="1:9">
      <c r="A10" s="32">
        <f t="shared" ca="1" si="1"/>
        <v>42682</v>
      </c>
      <c r="B10" s="36"/>
      <c r="C10" s="28">
        <f ca="1">IFERROR(VLOOKUP($B10,PARAM!$A$11:$G$65,CHOOSE(WEEKDAY($A10,2),2,2,4,2,2,6,6),FALSE),0)</f>
        <v>0</v>
      </c>
      <c r="D10" s="28">
        <f ca="1">IFERROR(VLOOKUP($B10,PARAM!$A$11:$G$65,CHOOSE(WEEKDAY($A10,2),3,3,5,3,3,7,7),FALSE),0)</f>
        <v>0</v>
      </c>
      <c r="E10" s="29">
        <f ca="1">SUM(D10-C10)</f>
        <v>0</v>
      </c>
      <c r="F10" s="34"/>
    </row>
    <row r="11" spans="1:9">
      <c r="A11" s="32">
        <f t="shared" ca="1" si="1"/>
        <v>42683</v>
      </c>
      <c r="B11" s="36"/>
      <c r="C11" s="28">
        <f ca="1">IFERROR(VLOOKUP($B11,PARAM!$A$11:$G$65,CHOOSE(WEEKDAY($A11,2),2,2,4,2,2,6,6),FALSE),0)</f>
        <v>0</v>
      </c>
      <c r="D11" s="28">
        <f ca="1">IFERROR(VLOOKUP($B11,PARAM!$A$11:$G$65,CHOOSE(WEEKDAY($A11,2),3,3,5,3,3,7,7),FALSE),0)</f>
        <v>0</v>
      </c>
      <c r="E11" s="29">
        <f t="shared" ref="E11:E33" ca="1" si="2">SUM(D11-C11)</f>
        <v>0</v>
      </c>
      <c r="F11" s="34"/>
    </row>
    <row r="12" spans="1:9">
      <c r="A12" s="32">
        <f t="shared" ca="1" si="1"/>
        <v>42684</v>
      </c>
      <c r="B12" s="36"/>
      <c r="C12" s="28">
        <f ca="1">IFERROR(VLOOKUP($B12,PARAM!$A$11:$G$65,CHOOSE(WEEKDAY($A12,2),2,2,4,2,2,6,6),FALSE),0)</f>
        <v>0</v>
      </c>
      <c r="D12" s="28">
        <f ca="1">IFERROR(VLOOKUP($B12,PARAM!$A$11:$G$65,CHOOSE(WEEKDAY($A12,2),3,3,5,3,3,7,7),FALSE),0)</f>
        <v>0</v>
      </c>
      <c r="E12" s="29">
        <f t="shared" ca="1" si="2"/>
        <v>0</v>
      </c>
      <c r="F12" s="34"/>
    </row>
    <row r="13" spans="1:9">
      <c r="A13" s="32">
        <f t="shared" ca="1" si="1"/>
        <v>42685</v>
      </c>
      <c r="B13" s="36"/>
      <c r="C13" s="28">
        <f ca="1">IFERROR(VLOOKUP($B13,PARAM!$A$11:$G$65,CHOOSE(WEEKDAY($A13,2),2,2,4,2,2,6,6),FALSE),0)</f>
        <v>0</v>
      </c>
      <c r="D13" s="28">
        <f ca="1">IFERROR(VLOOKUP($B13,PARAM!$A$11:$G$65,CHOOSE(WEEKDAY($A13,2),3,3,5,3,3,7,7),FALSE),0)</f>
        <v>0</v>
      </c>
      <c r="E13" s="29">
        <f t="shared" ca="1" si="2"/>
        <v>0</v>
      </c>
      <c r="F13" s="34"/>
    </row>
    <row r="14" spans="1:9">
      <c r="A14" s="32">
        <f t="shared" ca="1" si="1"/>
        <v>42686</v>
      </c>
      <c r="B14" s="36"/>
      <c r="C14" s="28">
        <f ca="1">IFERROR(VLOOKUP($B14,PARAM!$A$11:$G$65,CHOOSE(WEEKDAY($A14,2),2,2,4,2,2,6,6),FALSE),0)</f>
        <v>0</v>
      </c>
      <c r="D14" s="28">
        <f ca="1">IFERROR(VLOOKUP($B14,PARAM!$A$11:$G$65,CHOOSE(WEEKDAY($A14,2),3,3,5,3,3,7,7),FALSE),0)</f>
        <v>0</v>
      </c>
      <c r="E14" s="29">
        <f t="shared" ca="1" si="2"/>
        <v>0</v>
      </c>
      <c r="F14" s="34"/>
    </row>
    <row r="15" spans="1:9">
      <c r="A15" s="32">
        <f t="shared" ca="1" si="1"/>
        <v>42687</v>
      </c>
      <c r="B15" s="36"/>
      <c r="C15" s="28">
        <f ca="1">IFERROR(VLOOKUP($B15,PARAM!$A$11:$G$65,CHOOSE(WEEKDAY($A15,2),2,2,4,2,2,6,6),FALSE),0)</f>
        <v>0</v>
      </c>
      <c r="D15" s="28">
        <f ca="1">IFERROR(VLOOKUP($B15,PARAM!$A$11:$G$65,CHOOSE(WEEKDAY($A15,2),3,3,5,3,3,7,7),FALSE),0)</f>
        <v>0</v>
      </c>
      <c r="E15" s="29">
        <f t="shared" ca="1" si="2"/>
        <v>0</v>
      </c>
      <c r="F15" s="34"/>
    </row>
    <row r="16" spans="1:9">
      <c r="A16" s="32">
        <f t="shared" ca="1" si="1"/>
        <v>42688</v>
      </c>
      <c r="B16" s="36"/>
      <c r="C16" s="28">
        <f ca="1">IFERROR(VLOOKUP($B16,PARAM!$A$11:$G$65,CHOOSE(WEEKDAY($A16,2),2,2,4,2,2,6,6),FALSE),0)</f>
        <v>0</v>
      </c>
      <c r="D16" s="28">
        <f ca="1">IFERROR(VLOOKUP($B16,PARAM!$A$11:$G$65,CHOOSE(WEEKDAY($A16,2),3,3,5,3,3,7,7),FALSE),0)</f>
        <v>0</v>
      </c>
      <c r="E16" s="29">
        <f t="shared" ca="1" si="2"/>
        <v>0</v>
      </c>
      <c r="F16" s="34"/>
    </row>
    <row r="17" spans="1:6">
      <c r="A17" s="32">
        <f t="shared" ca="1" si="1"/>
        <v>42689</v>
      </c>
      <c r="B17" s="36"/>
      <c r="C17" s="28">
        <f ca="1">IFERROR(VLOOKUP($B17,PARAM!$A$11:$G$65,CHOOSE(WEEKDAY($A17,2),2,2,4,2,2,6,6),FALSE),0)</f>
        <v>0</v>
      </c>
      <c r="D17" s="28">
        <f ca="1">IFERROR(VLOOKUP($B17,PARAM!$A$11:$G$65,CHOOSE(WEEKDAY($A17,2),3,3,5,3,3,7,7),FALSE),0)</f>
        <v>0</v>
      </c>
      <c r="E17" s="29">
        <f t="shared" ca="1" si="2"/>
        <v>0</v>
      </c>
      <c r="F17" s="34"/>
    </row>
    <row r="18" spans="1:6">
      <c r="A18" s="32">
        <f t="shared" ca="1" si="1"/>
        <v>42690</v>
      </c>
      <c r="B18" s="36"/>
      <c r="C18" s="28">
        <f ca="1">IFERROR(VLOOKUP($B18,PARAM!$A$11:$G$65,CHOOSE(WEEKDAY($A18,2),2,2,4,2,2,6,6),FALSE),0)</f>
        <v>0</v>
      </c>
      <c r="D18" s="28">
        <f ca="1">IFERROR(VLOOKUP($B18,PARAM!$A$11:$G$65,CHOOSE(WEEKDAY($A18,2),3,3,5,3,3,7,7),FALSE),0)</f>
        <v>0</v>
      </c>
      <c r="E18" s="29">
        <f t="shared" ca="1" si="2"/>
        <v>0</v>
      </c>
      <c r="F18" s="34"/>
    </row>
    <row r="19" spans="1:6">
      <c r="A19" s="32">
        <f t="shared" ca="1" si="1"/>
        <v>42691</v>
      </c>
      <c r="B19" s="36"/>
      <c r="C19" s="28">
        <f ca="1">IFERROR(VLOOKUP($B19,PARAM!$A$11:$G$65,CHOOSE(WEEKDAY($A19,2),2,2,4,2,2,6,6),FALSE),0)</f>
        <v>0</v>
      </c>
      <c r="D19" s="28">
        <f ca="1">IFERROR(VLOOKUP($B19,PARAM!$A$11:$G$65,CHOOSE(WEEKDAY($A19,2),3,3,5,3,3,7,7),FALSE),0)</f>
        <v>0</v>
      </c>
      <c r="E19" s="29">
        <f t="shared" ca="1" si="2"/>
        <v>0</v>
      </c>
      <c r="F19" s="34"/>
    </row>
    <row r="20" spans="1:6">
      <c r="A20" s="32">
        <f t="shared" ca="1" si="1"/>
        <v>42692</v>
      </c>
      <c r="B20" s="36"/>
      <c r="C20" s="28">
        <f ca="1">IFERROR(VLOOKUP($B20,PARAM!$A$11:$G$65,CHOOSE(WEEKDAY($A20,2),2,2,4,2,2,6,6),FALSE),0)</f>
        <v>0</v>
      </c>
      <c r="D20" s="28">
        <f ca="1">IFERROR(VLOOKUP($B20,PARAM!$A$11:$G$65,CHOOSE(WEEKDAY($A20,2),3,3,5,3,3,7,7),FALSE),0)</f>
        <v>0</v>
      </c>
      <c r="E20" s="29">
        <f t="shared" ca="1" si="2"/>
        <v>0</v>
      </c>
      <c r="F20" s="34"/>
    </row>
    <row r="21" spans="1:6">
      <c r="A21" s="32">
        <f t="shared" ca="1" si="1"/>
        <v>42693</v>
      </c>
      <c r="B21" s="36"/>
      <c r="C21" s="28">
        <f ca="1">IFERROR(VLOOKUP($B21,PARAM!$A$11:$G$65,CHOOSE(WEEKDAY($A21,2),2,2,4,2,2,6,6),FALSE),0)</f>
        <v>0</v>
      </c>
      <c r="D21" s="28">
        <f ca="1">IFERROR(VLOOKUP($B21,PARAM!$A$11:$G$65,CHOOSE(WEEKDAY($A21,2),3,3,5,3,3,7,7),FALSE),0)</f>
        <v>0</v>
      </c>
      <c r="E21" s="29">
        <f t="shared" ca="1" si="2"/>
        <v>0</v>
      </c>
      <c r="F21" s="34"/>
    </row>
    <row r="22" spans="1:6">
      <c r="A22" s="32">
        <f t="shared" ca="1" si="1"/>
        <v>42694</v>
      </c>
      <c r="B22" s="36"/>
      <c r="C22" s="28">
        <f ca="1">IFERROR(VLOOKUP($B22,PARAM!$A$11:$G$65,CHOOSE(WEEKDAY($A22,2),2,2,4,2,2,6,6),FALSE),0)</f>
        <v>0</v>
      </c>
      <c r="D22" s="28">
        <f ca="1">IFERROR(VLOOKUP($B22,PARAM!$A$11:$G$65,CHOOSE(WEEKDAY($A22,2),3,3,5,3,3,7,7),FALSE),0)</f>
        <v>0</v>
      </c>
      <c r="E22" s="29">
        <f t="shared" ca="1" si="2"/>
        <v>0</v>
      </c>
      <c r="F22" s="34"/>
    </row>
    <row r="23" spans="1:6">
      <c r="A23" s="32">
        <f t="shared" ca="1" si="1"/>
        <v>42695</v>
      </c>
      <c r="B23" s="36"/>
      <c r="C23" s="28">
        <f ca="1">IFERROR(VLOOKUP($B23,PARAM!$A$11:$G$65,CHOOSE(WEEKDAY($A23,2),2,2,4,2,2,6,6),FALSE),0)</f>
        <v>0</v>
      </c>
      <c r="D23" s="28">
        <f ca="1">IFERROR(VLOOKUP($B23,PARAM!$A$11:$G$65,CHOOSE(WEEKDAY($A23,2),3,3,5,3,3,7,7),FALSE),0)</f>
        <v>0</v>
      </c>
      <c r="E23" s="29">
        <f t="shared" ca="1" si="2"/>
        <v>0</v>
      </c>
      <c r="F23" s="34"/>
    </row>
    <row r="24" spans="1:6">
      <c r="A24" s="32">
        <f t="shared" ca="1" si="1"/>
        <v>42696</v>
      </c>
      <c r="B24" s="36"/>
      <c r="C24" s="28">
        <f ca="1">IFERROR(VLOOKUP($B24,PARAM!$A$11:$G$65,CHOOSE(WEEKDAY($A24,2),2,2,4,2,2,6,6),FALSE),0)</f>
        <v>0</v>
      </c>
      <c r="D24" s="28">
        <f ca="1">IFERROR(VLOOKUP($B24,PARAM!$A$11:$G$65,CHOOSE(WEEKDAY($A24,2),3,3,5,3,3,7,7),FALSE),0)</f>
        <v>0</v>
      </c>
      <c r="E24" s="29">
        <f t="shared" ca="1" si="2"/>
        <v>0</v>
      </c>
      <c r="F24" s="34"/>
    </row>
    <row r="25" spans="1:6">
      <c r="A25" s="32">
        <f t="shared" ca="1" si="1"/>
        <v>42697</v>
      </c>
      <c r="B25" s="36"/>
      <c r="C25" s="28">
        <f ca="1">IFERROR(VLOOKUP($B25,PARAM!$A$11:$G$65,CHOOSE(WEEKDAY($A25,2),2,2,4,2,2,6,6),FALSE),0)</f>
        <v>0</v>
      </c>
      <c r="D25" s="28">
        <f ca="1">IFERROR(VLOOKUP($B25,PARAM!$A$11:$G$65,CHOOSE(WEEKDAY($A25,2),3,3,5,3,3,7,7),FALSE),0)</f>
        <v>0</v>
      </c>
      <c r="E25" s="29">
        <f t="shared" ca="1" si="2"/>
        <v>0</v>
      </c>
      <c r="F25" s="34"/>
    </row>
    <row r="26" spans="1:6">
      <c r="A26" s="32">
        <f t="shared" ca="1" si="1"/>
        <v>42698</v>
      </c>
      <c r="B26" s="36"/>
      <c r="C26" s="28">
        <f ca="1">IFERROR(VLOOKUP($B26,PARAM!$A$11:$G$65,CHOOSE(WEEKDAY($A26,2),2,2,4,2,2,6,6),FALSE),0)</f>
        <v>0</v>
      </c>
      <c r="D26" s="28">
        <f ca="1">IFERROR(VLOOKUP($B26,PARAM!$A$11:$G$65,CHOOSE(WEEKDAY($A26,2),3,3,5,3,3,7,7),FALSE),0)</f>
        <v>0</v>
      </c>
      <c r="E26" s="29">
        <f t="shared" ca="1" si="2"/>
        <v>0</v>
      </c>
      <c r="F26" s="34"/>
    </row>
    <row r="27" spans="1:6">
      <c r="A27" s="32">
        <f t="shared" ca="1" si="1"/>
        <v>42699</v>
      </c>
      <c r="B27" s="36"/>
      <c r="C27" s="28">
        <f ca="1">IFERROR(VLOOKUP($B27,PARAM!$A$11:$G$65,CHOOSE(WEEKDAY($A27,2),2,2,4,2,2,6,6),FALSE),0)</f>
        <v>0</v>
      </c>
      <c r="D27" s="28">
        <f ca="1">IFERROR(VLOOKUP($B27,PARAM!$A$11:$G$65,CHOOSE(WEEKDAY($A27,2),3,3,5,3,3,7,7),FALSE),0)</f>
        <v>0</v>
      </c>
      <c r="E27" s="29">
        <f t="shared" ca="1" si="2"/>
        <v>0</v>
      </c>
      <c r="F27" s="34"/>
    </row>
    <row r="28" spans="1:6">
      <c r="A28" s="32">
        <f t="shared" ca="1" si="1"/>
        <v>42700</v>
      </c>
      <c r="B28" s="36"/>
      <c r="C28" s="28">
        <f ca="1">IFERROR(VLOOKUP($B28,PARAM!$A$11:$G$65,CHOOSE(WEEKDAY($A28,2),2,2,4,2,2,6,6),FALSE),0)</f>
        <v>0</v>
      </c>
      <c r="D28" s="28">
        <f ca="1">IFERROR(VLOOKUP($B28,PARAM!$A$11:$G$65,CHOOSE(WEEKDAY($A28,2),3,3,5,3,3,7,7),FALSE),0)</f>
        <v>0</v>
      </c>
      <c r="E28" s="29">
        <f t="shared" ca="1" si="2"/>
        <v>0</v>
      </c>
      <c r="F28" s="34"/>
    </row>
    <row r="29" spans="1:6">
      <c r="A29" s="32">
        <f t="shared" ca="1" si="1"/>
        <v>42701</v>
      </c>
      <c r="B29" s="36"/>
      <c r="C29" s="28">
        <f ca="1">IFERROR(VLOOKUP($B29,PARAM!$A$11:$G$65,CHOOSE(WEEKDAY($A29,2),2,2,4,2,2,6,6),FALSE),0)</f>
        <v>0</v>
      </c>
      <c r="D29" s="28">
        <f ca="1">IFERROR(VLOOKUP($B29,PARAM!$A$11:$G$65,CHOOSE(WEEKDAY($A29,2),3,3,5,3,3,7,7),FALSE),0)</f>
        <v>0</v>
      </c>
      <c r="E29" s="29">
        <f t="shared" ca="1" si="2"/>
        <v>0</v>
      </c>
      <c r="F29" s="34"/>
    </row>
    <row r="30" spans="1:6">
      <c r="A30" s="32">
        <f t="shared" ca="1" si="1"/>
        <v>42702</v>
      </c>
      <c r="B30" s="36"/>
      <c r="C30" s="28">
        <f ca="1">IFERROR(VLOOKUP($B30,PARAM!$A$11:$G$65,CHOOSE(WEEKDAY($A30,2),2,2,4,2,2,6,6),FALSE),0)</f>
        <v>0</v>
      </c>
      <c r="D30" s="28">
        <f ca="1">IFERROR(VLOOKUP($B30,PARAM!$A$11:$G$65,CHOOSE(WEEKDAY($A30,2),3,3,5,3,3,7,7),FALSE),0)</f>
        <v>0</v>
      </c>
      <c r="E30" s="29">
        <f t="shared" ca="1" si="2"/>
        <v>0</v>
      </c>
      <c r="F30" s="34"/>
    </row>
    <row r="31" spans="1:6">
      <c r="A31" s="32">
        <f t="shared" ca="1" si="1"/>
        <v>42703</v>
      </c>
      <c r="B31" s="36"/>
      <c r="C31" s="28">
        <f ca="1">IFERROR(VLOOKUP($B31,PARAM!$A$11:$G$65,CHOOSE(WEEKDAY($A31,2),2,2,4,2,2,6,6),FALSE),0)</f>
        <v>0</v>
      </c>
      <c r="D31" s="28">
        <f ca="1">IFERROR(VLOOKUP($B31,PARAM!$A$11:$G$65,CHOOSE(WEEKDAY($A31,2),3,3,5,3,3,7,7),FALSE),0)</f>
        <v>0</v>
      </c>
      <c r="E31" s="29">
        <f t="shared" ca="1" si="2"/>
        <v>0</v>
      </c>
      <c r="F31" s="34"/>
    </row>
    <row r="32" spans="1:6">
      <c r="A32" s="32">
        <f t="shared" ca="1" si="1"/>
        <v>42704</v>
      </c>
      <c r="B32" s="36"/>
      <c r="C32" s="28">
        <f ca="1">IFERROR(VLOOKUP($B32,PARAM!$A$11:$G$65,CHOOSE(WEEKDAY($A32,2),2,2,4,2,2,6,6),FALSE),0)</f>
        <v>0</v>
      </c>
      <c r="D32" s="28">
        <f ca="1">IFERROR(VLOOKUP($B32,PARAM!$A$11:$G$65,CHOOSE(WEEKDAY($A32,2),3,3,5,3,3,7,7),FALSE),0)</f>
        <v>0</v>
      </c>
      <c r="E32" s="29">
        <f t="shared" ca="1" si="2"/>
        <v>0</v>
      </c>
      <c r="F32" s="34"/>
    </row>
    <row r="33" spans="1:8" ht="15.75" thickBot="1">
      <c r="A33" s="37">
        <f t="shared" ca="1" si="1"/>
        <v>42705</v>
      </c>
      <c r="B33" s="40"/>
      <c r="C33" s="38">
        <f ca="1">IFERROR(VLOOKUP($B33,PARAM!$A$11:$G$65,CHOOSE(WEEKDAY($A33,2),2,2,4,2,2,6,6),FALSE),0)</f>
        <v>0</v>
      </c>
      <c r="D33" s="38">
        <f ca="1">IFERROR(VLOOKUP($B33,PARAM!$A$11:$G$65,CHOOSE(WEEKDAY($A33,2),3,3,5,3,3,7,7),FALSE),0)</f>
        <v>0</v>
      </c>
      <c r="E33" s="39">
        <f t="shared" ca="1" si="2"/>
        <v>0</v>
      </c>
      <c r="F33" s="41"/>
    </row>
    <row r="34" spans="1:8" s="2" customFormat="1" ht="15.75" thickBot="1">
      <c r="A34" s="19" t="s">
        <v>1</v>
      </c>
      <c r="B34" s="20"/>
      <c r="C34" s="21"/>
      <c r="D34" s="21"/>
      <c r="E34" s="23">
        <f ca="1">SUM(E3:E33)</f>
        <v>0</v>
      </c>
      <c r="F34" s="22"/>
      <c r="G34" s="6"/>
      <c r="H34" s="6"/>
    </row>
    <row r="1048576" spans="5:5">
      <c r="E1048576" s="1">
        <f ca="1">SUM(E34)</f>
        <v>0</v>
      </c>
    </row>
  </sheetData>
  <sheetProtection sheet="1" objects="1" scenarios="1"/>
  <mergeCells count="1">
    <mergeCell ref="A1:B1"/>
  </mergeCells>
  <conditionalFormatting sqref="A33:F33">
    <cfRule type="expression" dxfId="11" priority="1">
      <formula>IF(RIGHT(CELL("nomfichier",C1),2)&lt;"08",MOD(RIGHT(CELL("nomfichier",C1),2),2)=0,MOD(RIGHT(CELL("nomfichier",C1),2),2)&lt;&gt;0)</formula>
    </cfRule>
  </conditionalFormatting>
  <conditionalFormatting sqref="A3:F33">
    <cfRule type="expression" dxfId="10" priority="4">
      <formula>WEEKDAY($A3,2)=3</formula>
    </cfRule>
    <cfRule type="expression" dxfId="9" priority="5">
      <formula>WEEKDAY($A3,2)&lt;6</formula>
    </cfRule>
    <cfRule type="expression" dxfId="8" priority="6">
      <formula>WEEKDAY($A3,2)&gt;5</formula>
    </cfRule>
  </conditionalFormatting>
  <conditionalFormatting sqref="A32:F32">
    <cfRule type="expression" dxfId="7" priority="2">
      <formula>RIGHT(CELL("nomfichier",C1),2)="02"</formula>
    </cfRule>
  </conditionalFormatting>
  <conditionalFormatting sqref="A31:F31">
    <cfRule type="expression" dxfId="6" priority="3">
      <formula>AND(RIGHT(CELL("nomfichier",$C1),2)="02",MOD(YEAR($A3),4)&lt;&gt;0)</formula>
    </cfRule>
  </conditionalFormatting>
  <dataValidations count="2">
    <dataValidation type="list" allowBlank="1" showInputMessage="1" showErrorMessage="1" error="Service ou information inexacte !_x000a_" sqref="B3:B6 B8:B33">
      <formula1>Services</formula1>
    </dataValidation>
    <dataValidation type="list" showInputMessage="1" showErrorMessage="1" error="Service ou information inexacte !_x000a_" sqref="B7">
      <formula1>Services</formula1>
    </dataValidation>
  </dataValidations>
  <printOptions horizontalCentered="1" verticalCentered="1"/>
  <pageMargins left="0.51181102362204722" right="0.51181102362204722" top="0.55118110236220474" bottom="0.74803149606299213" header="0.31496062992125984" footer="0.31496062992125984"/>
  <pageSetup paperSize="9" orientation="landscape" r:id="rId1"/>
  <headerFooter>
    <oddFooter>&amp;LEdité le &amp;D à &amp;T&amp;RClasseur : &amp;F</oddFooter>
  </headerFooter>
</worksheet>
</file>

<file path=xl/worksheets/sheet13.xml><?xml version="1.0" encoding="utf-8"?>
<worksheet xmlns="http://schemas.openxmlformats.org/spreadsheetml/2006/main" xmlns:r="http://schemas.openxmlformats.org/officeDocument/2006/relationships">
  <sheetPr>
    <tabColor rgb="FF92D050"/>
  </sheetPr>
  <dimension ref="A1:I1048576"/>
  <sheetViews>
    <sheetView workbookViewId="0">
      <selection activeCell="B3" sqref="B3"/>
    </sheetView>
  </sheetViews>
  <sheetFormatPr baseColWidth="10" defaultRowHeight="15"/>
  <cols>
    <col min="1" max="1" width="27.7109375" style="3" customWidth="1"/>
    <col min="2" max="2" width="11.42578125" style="4"/>
    <col min="3" max="4" width="15.7109375" style="12" customWidth="1"/>
    <col min="5" max="5" width="15.7109375" style="1" customWidth="1"/>
    <col min="6" max="6" width="15.7109375" customWidth="1"/>
    <col min="7" max="8" width="11.42578125" style="6"/>
    <col min="9" max="9" width="11.85546875" bestFit="1" customWidth="1"/>
  </cols>
  <sheetData>
    <row r="1" spans="1:9" ht="15.75" thickBot="1">
      <c r="A1" s="69" t="s">
        <v>27</v>
      </c>
      <c r="B1" s="70"/>
      <c r="C1" s="25">
        <f ca="1">DATE(PARAM!$B$3,RIGHT(CELL("nomfichier",C1),2),1)</f>
        <v>42705</v>
      </c>
    </row>
    <row r="2" spans="1:9" s="13" customFormat="1" ht="15.75" thickBot="1">
      <c r="A2" s="14" t="s">
        <v>0</v>
      </c>
      <c r="B2" s="15" t="s">
        <v>8</v>
      </c>
      <c r="C2" s="16" t="s">
        <v>21</v>
      </c>
      <c r="D2" s="16" t="s">
        <v>20</v>
      </c>
      <c r="E2" s="17" t="s">
        <v>22</v>
      </c>
      <c r="F2" s="18" t="s">
        <v>23</v>
      </c>
      <c r="G2" s="7"/>
      <c r="H2" s="7"/>
      <c r="I2" s="24"/>
    </row>
    <row r="3" spans="1:9">
      <c r="A3" s="31">
        <f ca="1">DATE(PARAM!$B$3,RIGHT(CELL("nomfichier",C1),2),1)</f>
        <v>42705</v>
      </c>
      <c r="B3" s="35"/>
      <c r="C3" s="26">
        <f ca="1">IFERROR(VLOOKUP($B3,PARAM!$A$11:$G$65,CHOOSE(WEEKDAY($A3,2),2,2,4,2,2,6,6),FALSE),0)</f>
        <v>0</v>
      </c>
      <c r="D3" s="26">
        <f ca="1">IFERROR(VLOOKUP($B3,PARAM!$A$11:$G$65,CHOOSE(WEEKDAY($A3,2),3,3,5,3,3,7,7),FALSE),0)</f>
        <v>0</v>
      </c>
      <c r="E3" s="27">
        <f t="shared" ref="E3:E9" ca="1" si="0">SUM(D3-C3)</f>
        <v>0</v>
      </c>
      <c r="F3" s="33"/>
    </row>
    <row r="4" spans="1:9">
      <c r="A4" s="32">
        <f ca="1">A3+1</f>
        <v>42706</v>
      </c>
      <c r="B4" s="36"/>
      <c r="C4" s="28">
        <f ca="1">IFERROR(VLOOKUP($B4,PARAM!$A$11:$G$65,CHOOSE(WEEKDAY($A4,2),2,2,4,2,2,6,6),FALSE),0)</f>
        <v>0</v>
      </c>
      <c r="D4" s="28">
        <f ca="1">IFERROR(VLOOKUP($B4,PARAM!$A$11:$G$65,CHOOSE(WEEKDAY($A4,2),3,3,5,3,3,7,7),FALSE),0)</f>
        <v>0</v>
      </c>
      <c r="E4" s="29">
        <f t="shared" ca="1" si="0"/>
        <v>0</v>
      </c>
      <c r="F4" s="34"/>
    </row>
    <row r="5" spans="1:9">
      <c r="A5" s="32">
        <f t="shared" ref="A5:A33" ca="1" si="1">A4+1</f>
        <v>42707</v>
      </c>
      <c r="B5" s="36"/>
      <c r="C5" s="28">
        <f ca="1">IFERROR(VLOOKUP($B5,PARAM!$A$11:$G$65,CHOOSE(WEEKDAY($A5,2),2,2,4,2,2,6,6),FALSE),0)</f>
        <v>0</v>
      </c>
      <c r="D5" s="28">
        <f ca="1">IFERROR(VLOOKUP($B5,PARAM!$A$11:$G$65,CHOOSE(WEEKDAY($A5,2),3,3,5,3,3,7,7),FALSE),0)</f>
        <v>0</v>
      </c>
      <c r="E5" s="29">
        <f t="shared" ca="1" si="0"/>
        <v>0</v>
      </c>
      <c r="F5" s="34"/>
    </row>
    <row r="6" spans="1:9">
      <c r="A6" s="32">
        <f t="shared" ca="1" si="1"/>
        <v>42708</v>
      </c>
      <c r="B6" s="36"/>
      <c r="C6" s="28">
        <f ca="1">IFERROR(VLOOKUP($B6,PARAM!$A$11:$G$65,CHOOSE(WEEKDAY($A6,2),2,2,4,2,2,6,6),FALSE),0)</f>
        <v>0</v>
      </c>
      <c r="D6" s="28">
        <f ca="1">IFERROR(VLOOKUP($B6,PARAM!$A$11:$G$65,CHOOSE(WEEKDAY($A6,2),3,3,5,3,3,7,7),FALSE),0)</f>
        <v>0</v>
      </c>
      <c r="E6" s="29">
        <f t="shared" ca="1" si="0"/>
        <v>0</v>
      </c>
      <c r="F6" s="34"/>
    </row>
    <row r="7" spans="1:9">
      <c r="A7" s="32">
        <f t="shared" ca="1" si="1"/>
        <v>42709</v>
      </c>
      <c r="B7" s="36"/>
      <c r="C7" s="28">
        <f ca="1">IFERROR(VLOOKUP($B7,PARAM!$A$11:$G$65,CHOOSE(WEEKDAY($A7,2),2,2,4,2,2,6,6),FALSE),0)</f>
        <v>0</v>
      </c>
      <c r="D7" s="28">
        <f ca="1">IFERROR(VLOOKUP($B7,PARAM!$A$11:$G$65,CHOOSE(WEEKDAY($A7,2),3,3,5,3,3,7,7),FALSE),0)</f>
        <v>0</v>
      </c>
      <c r="E7" s="29">
        <f t="shared" ca="1" si="0"/>
        <v>0</v>
      </c>
      <c r="F7" s="34"/>
    </row>
    <row r="8" spans="1:9">
      <c r="A8" s="32">
        <f t="shared" ca="1" si="1"/>
        <v>42710</v>
      </c>
      <c r="B8" s="36"/>
      <c r="C8" s="28">
        <f ca="1">IFERROR(VLOOKUP($B8,PARAM!$A$11:$G$65,CHOOSE(WEEKDAY($A8,2),2,2,4,2,2,6,6),FALSE),0)</f>
        <v>0</v>
      </c>
      <c r="D8" s="28">
        <f ca="1">IFERROR(VLOOKUP($B8,PARAM!$A$11:$G$65,CHOOSE(WEEKDAY($A8,2),3,3,5,3,3,7,7),FALSE),0)</f>
        <v>0</v>
      </c>
      <c r="E8" s="29">
        <f t="shared" ca="1" si="0"/>
        <v>0</v>
      </c>
      <c r="F8" s="34"/>
    </row>
    <row r="9" spans="1:9">
      <c r="A9" s="32">
        <f t="shared" ca="1" si="1"/>
        <v>42711</v>
      </c>
      <c r="B9" s="36"/>
      <c r="C9" s="28">
        <f ca="1">IFERROR(VLOOKUP($B9,PARAM!$A$11:$G$65,CHOOSE(WEEKDAY($A9,2),2,2,4,2,2,6,6),FALSE),0)</f>
        <v>0</v>
      </c>
      <c r="D9" s="28">
        <f ca="1">IFERROR(VLOOKUP($B9,PARAM!$A$11:$G$65,CHOOSE(WEEKDAY($A9,2),3,3,5,3,3,7,7),FALSE),0)</f>
        <v>0</v>
      </c>
      <c r="E9" s="29">
        <f t="shared" ca="1" si="0"/>
        <v>0</v>
      </c>
      <c r="F9" s="34"/>
      <c r="H9" s="4"/>
    </row>
    <row r="10" spans="1:9">
      <c r="A10" s="32">
        <f t="shared" ca="1" si="1"/>
        <v>42712</v>
      </c>
      <c r="B10" s="36"/>
      <c r="C10" s="28">
        <f ca="1">IFERROR(VLOOKUP($B10,PARAM!$A$11:$G$65,CHOOSE(WEEKDAY($A10,2),2,2,4,2,2,6,6),FALSE),0)</f>
        <v>0</v>
      </c>
      <c r="D10" s="28">
        <f ca="1">IFERROR(VLOOKUP($B10,PARAM!$A$11:$G$65,CHOOSE(WEEKDAY($A10,2),3,3,5,3,3,7,7),FALSE),0)</f>
        <v>0</v>
      </c>
      <c r="E10" s="29">
        <f ca="1">SUM(D10-C10)</f>
        <v>0</v>
      </c>
      <c r="F10" s="34"/>
    </row>
    <row r="11" spans="1:9">
      <c r="A11" s="32">
        <f t="shared" ca="1" si="1"/>
        <v>42713</v>
      </c>
      <c r="B11" s="36"/>
      <c r="C11" s="28">
        <f ca="1">IFERROR(VLOOKUP($B11,PARAM!$A$11:$G$65,CHOOSE(WEEKDAY($A11,2),2,2,4,2,2,6,6),FALSE),0)</f>
        <v>0</v>
      </c>
      <c r="D11" s="28">
        <f ca="1">IFERROR(VLOOKUP($B11,PARAM!$A$11:$G$65,CHOOSE(WEEKDAY($A11,2),3,3,5,3,3,7,7),FALSE),0)</f>
        <v>0</v>
      </c>
      <c r="E11" s="29">
        <f t="shared" ref="E11:E33" ca="1" si="2">SUM(D11-C11)</f>
        <v>0</v>
      </c>
      <c r="F11" s="34"/>
    </row>
    <row r="12" spans="1:9">
      <c r="A12" s="32">
        <f t="shared" ca="1" si="1"/>
        <v>42714</v>
      </c>
      <c r="B12" s="36"/>
      <c r="C12" s="28">
        <f ca="1">IFERROR(VLOOKUP($B12,PARAM!$A$11:$G$65,CHOOSE(WEEKDAY($A12,2),2,2,4,2,2,6,6),FALSE),0)</f>
        <v>0</v>
      </c>
      <c r="D12" s="28">
        <f ca="1">IFERROR(VLOOKUP($B12,PARAM!$A$11:$G$65,CHOOSE(WEEKDAY($A12,2),3,3,5,3,3,7,7),FALSE),0)</f>
        <v>0</v>
      </c>
      <c r="E12" s="29">
        <f t="shared" ca="1" si="2"/>
        <v>0</v>
      </c>
      <c r="F12" s="34"/>
    </row>
    <row r="13" spans="1:9">
      <c r="A13" s="32">
        <f t="shared" ca="1" si="1"/>
        <v>42715</v>
      </c>
      <c r="B13" s="36"/>
      <c r="C13" s="28">
        <f ca="1">IFERROR(VLOOKUP($B13,PARAM!$A$11:$G$65,CHOOSE(WEEKDAY($A13,2),2,2,4,2,2,6,6),FALSE),0)</f>
        <v>0</v>
      </c>
      <c r="D13" s="28">
        <f ca="1">IFERROR(VLOOKUP($B13,PARAM!$A$11:$G$65,CHOOSE(WEEKDAY($A13,2),3,3,5,3,3,7,7),FALSE),0)</f>
        <v>0</v>
      </c>
      <c r="E13" s="29">
        <f t="shared" ca="1" si="2"/>
        <v>0</v>
      </c>
      <c r="F13" s="34"/>
    </row>
    <row r="14" spans="1:9">
      <c r="A14" s="32">
        <f t="shared" ca="1" si="1"/>
        <v>42716</v>
      </c>
      <c r="B14" s="36"/>
      <c r="C14" s="28">
        <f ca="1">IFERROR(VLOOKUP($B14,PARAM!$A$11:$G$65,CHOOSE(WEEKDAY($A14,2),2,2,4,2,2,6,6),FALSE),0)</f>
        <v>0</v>
      </c>
      <c r="D14" s="28">
        <f ca="1">IFERROR(VLOOKUP($B14,PARAM!$A$11:$G$65,CHOOSE(WEEKDAY($A14,2),3,3,5,3,3,7,7),FALSE),0)</f>
        <v>0</v>
      </c>
      <c r="E14" s="29">
        <f t="shared" ca="1" si="2"/>
        <v>0</v>
      </c>
      <c r="F14" s="34"/>
    </row>
    <row r="15" spans="1:9">
      <c r="A15" s="32">
        <f t="shared" ca="1" si="1"/>
        <v>42717</v>
      </c>
      <c r="B15" s="36"/>
      <c r="C15" s="28">
        <f ca="1">IFERROR(VLOOKUP($B15,PARAM!$A$11:$G$65,CHOOSE(WEEKDAY($A15,2),2,2,4,2,2,6,6),FALSE),0)</f>
        <v>0</v>
      </c>
      <c r="D15" s="28">
        <f ca="1">IFERROR(VLOOKUP($B15,PARAM!$A$11:$G$65,CHOOSE(WEEKDAY($A15,2),3,3,5,3,3,7,7),FALSE),0)</f>
        <v>0</v>
      </c>
      <c r="E15" s="29">
        <f t="shared" ca="1" si="2"/>
        <v>0</v>
      </c>
      <c r="F15" s="34"/>
    </row>
    <row r="16" spans="1:9">
      <c r="A16" s="32">
        <f t="shared" ca="1" si="1"/>
        <v>42718</v>
      </c>
      <c r="B16" s="36"/>
      <c r="C16" s="28">
        <f ca="1">IFERROR(VLOOKUP($B16,PARAM!$A$11:$G$65,CHOOSE(WEEKDAY($A16,2),2,2,4,2,2,6,6),FALSE),0)</f>
        <v>0</v>
      </c>
      <c r="D16" s="28">
        <f ca="1">IFERROR(VLOOKUP($B16,PARAM!$A$11:$G$65,CHOOSE(WEEKDAY($A16,2),3,3,5,3,3,7,7),FALSE),0)</f>
        <v>0</v>
      </c>
      <c r="E16" s="29">
        <f t="shared" ca="1" si="2"/>
        <v>0</v>
      </c>
      <c r="F16" s="34"/>
    </row>
    <row r="17" spans="1:6">
      <c r="A17" s="32">
        <f t="shared" ca="1" si="1"/>
        <v>42719</v>
      </c>
      <c r="B17" s="36"/>
      <c r="C17" s="28">
        <f ca="1">IFERROR(VLOOKUP($B17,PARAM!$A$11:$G$65,CHOOSE(WEEKDAY($A17,2),2,2,4,2,2,6,6),FALSE),0)</f>
        <v>0</v>
      </c>
      <c r="D17" s="28">
        <f ca="1">IFERROR(VLOOKUP($B17,PARAM!$A$11:$G$65,CHOOSE(WEEKDAY($A17,2),3,3,5,3,3,7,7),FALSE),0)</f>
        <v>0</v>
      </c>
      <c r="E17" s="29">
        <f t="shared" ca="1" si="2"/>
        <v>0</v>
      </c>
      <c r="F17" s="34"/>
    </row>
    <row r="18" spans="1:6">
      <c r="A18" s="32">
        <f t="shared" ca="1" si="1"/>
        <v>42720</v>
      </c>
      <c r="B18" s="36"/>
      <c r="C18" s="28">
        <f ca="1">IFERROR(VLOOKUP($B18,PARAM!$A$11:$G$65,CHOOSE(WEEKDAY($A18,2),2,2,4,2,2,6,6),FALSE),0)</f>
        <v>0</v>
      </c>
      <c r="D18" s="28">
        <f ca="1">IFERROR(VLOOKUP($B18,PARAM!$A$11:$G$65,CHOOSE(WEEKDAY($A18,2),3,3,5,3,3,7,7),FALSE),0)</f>
        <v>0</v>
      </c>
      <c r="E18" s="29">
        <f t="shared" ca="1" si="2"/>
        <v>0</v>
      </c>
      <c r="F18" s="34"/>
    </row>
    <row r="19" spans="1:6">
      <c r="A19" s="32">
        <f t="shared" ca="1" si="1"/>
        <v>42721</v>
      </c>
      <c r="B19" s="36"/>
      <c r="C19" s="28">
        <f ca="1">IFERROR(VLOOKUP($B19,PARAM!$A$11:$G$65,CHOOSE(WEEKDAY($A19,2),2,2,4,2,2,6,6),FALSE),0)</f>
        <v>0</v>
      </c>
      <c r="D19" s="28">
        <f ca="1">IFERROR(VLOOKUP($B19,PARAM!$A$11:$G$65,CHOOSE(WEEKDAY($A19,2),3,3,5,3,3,7,7),FALSE),0)</f>
        <v>0</v>
      </c>
      <c r="E19" s="29">
        <f t="shared" ca="1" si="2"/>
        <v>0</v>
      </c>
      <c r="F19" s="34"/>
    </row>
    <row r="20" spans="1:6">
      <c r="A20" s="32">
        <f t="shared" ca="1" si="1"/>
        <v>42722</v>
      </c>
      <c r="B20" s="36"/>
      <c r="C20" s="28">
        <f ca="1">IFERROR(VLOOKUP($B20,PARAM!$A$11:$G$65,CHOOSE(WEEKDAY($A20,2),2,2,4,2,2,6,6),FALSE),0)</f>
        <v>0</v>
      </c>
      <c r="D20" s="28">
        <f ca="1">IFERROR(VLOOKUP($B20,PARAM!$A$11:$G$65,CHOOSE(WEEKDAY($A20,2),3,3,5,3,3,7,7),FALSE),0)</f>
        <v>0</v>
      </c>
      <c r="E20" s="29">
        <f t="shared" ca="1" si="2"/>
        <v>0</v>
      </c>
      <c r="F20" s="34"/>
    </row>
    <row r="21" spans="1:6">
      <c r="A21" s="32">
        <f t="shared" ca="1" si="1"/>
        <v>42723</v>
      </c>
      <c r="B21" s="36"/>
      <c r="C21" s="28">
        <f ca="1">IFERROR(VLOOKUP($B21,PARAM!$A$11:$G$65,CHOOSE(WEEKDAY($A21,2),2,2,4,2,2,6,6),FALSE),0)</f>
        <v>0</v>
      </c>
      <c r="D21" s="28">
        <f ca="1">IFERROR(VLOOKUP($B21,PARAM!$A$11:$G$65,CHOOSE(WEEKDAY($A21,2),3,3,5,3,3,7,7),FALSE),0)</f>
        <v>0</v>
      </c>
      <c r="E21" s="29">
        <f t="shared" ca="1" si="2"/>
        <v>0</v>
      </c>
      <c r="F21" s="34"/>
    </row>
    <row r="22" spans="1:6">
      <c r="A22" s="32">
        <f t="shared" ca="1" si="1"/>
        <v>42724</v>
      </c>
      <c r="B22" s="36"/>
      <c r="C22" s="28">
        <f ca="1">IFERROR(VLOOKUP($B22,PARAM!$A$11:$G$65,CHOOSE(WEEKDAY($A22,2),2,2,4,2,2,6,6),FALSE),0)</f>
        <v>0</v>
      </c>
      <c r="D22" s="28">
        <f ca="1">IFERROR(VLOOKUP($B22,PARAM!$A$11:$G$65,CHOOSE(WEEKDAY($A22,2),3,3,5,3,3,7,7),FALSE),0)</f>
        <v>0</v>
      </c>
      <c r="E22" s="29">
        <f t="shared" ca="1" si="2"/>
        <v>0</v>
      </c>
      <c r="F22" s="34"/>
    </row>
    <row r="23" spans="1:6">
      <c r="A23" s="32">
        <f t="shared" ca="1" si="1"/>
        <v>42725</v>
      </c>
      <c r="B23" s="36"/>
      <c r="C23" s="28">
        <f ca="1">IFERROR(VLOOKUP($B23,PARAM!$A$11:$G$65,CHOOSE(WEEKDAY($A23,2),2,2,4,2,2,6,6),FALSE),0)</f>
        <v>0</v>
      </c>
      <c r="D23" s="28">
        <f ca="1">IFERROR(VLOOKUP($B23,PARAM!$A$11:$G$65,CHOOSE(WEEKDAY($A23,2),3,3,5,3,3,7,7),FALSE),0)</f>
        <v>0</v>
      </c>
      <c r="E23" s="29">
        <f t="shared" ca="1" si="2"/>
        <v>0</v>
      </c>
      <c r="F23" s="34"/>
    </row>
    <row r="24" spans="1:6">
      <c r="A24" s="32">
        <f t="shared" ca="1" si="1"/>
        <v>42726</v>
      </c>
      <c r="B24" s="36"/>
      <c r="C24" s="28">
        <f ca="1">IFERROR(VLOOKUP($B24,PARAM!$A$11:$G$65,CHOOSE(WEEKDAY($A24,2),2,2,4,2,2,6,6),FALSE),0)</f>
        <v>0</v>
      </c>
      <c r="D24" s="28">
        <f ca="1">IFERROR(VLOOKUP($B24,PARAM!$A$11:$G$65,CHOOSE(WEEKDAY($A24,2),3,3,5,3,3,7,7),FALSE),0)</f>
        <v>0</v>
      </c>
      <c r="E24" s="29">
        <f t="shared" ca="1" si="2"/>
        <v>0</v>
      </c>
      <c r="F24" s="34"/>
    </row>
    <row r="25" spans="1:6">
      <c r="A25" s="32">
        <f t="shared" ca="1" si="1"/>
        <v>42727</v>
      </c>
      <c r="B25" s="36"/>
      <c r="C25" s="28">
        <f ca="1">IFERROR(VLOOKUP($B25,PARAM!$A$11:$G$65,CHOOSE(WEEKDAY($A25,2),2,2,4,2,2,6,6),FALSE),0)</f>
        <v>0</v>
      </c>
      <c r="D25" s="28">
        <f ca="1">IFERROR(VLOOKUP($B25,PARAM!$A$11:$G$65,CHOOSE(WEEKDAY($A25,2),3,3,5,3,3,7,7),FALSE),0)</f>
        <v>0</v>
      </c>
      <c r="E25" s="29">
        <f t="shared" ca="1" si="2"/>
        <v>0</v>
      </c>
      <c r="F25" s="34"/>
    </row>
    <row r="26" spans="1:6">
      <c r="A26" s="32">
        <f t="shared" ca="1" si="1"/>
        <v>42728</v>
      </c>
      <c r="B26" s="36"/>
      <c r="C26" s="28">
        <f ca="1">IFERROR(VLOOKUP($B26,PARAM!$A$11:$G$65,CHOOSE(WEEKDAY($A26,2),2,2,4,2,2,6,6),FALSE),0)</f>
        <v>0</v>
      </c>
      <c r="D26" s="28">
        <f ca="1">IFERROR(VLOOKUP($B26,PARAM!$A$11:$G$65,CHOOSE(WEEKDAY($A26,2),3,3,5,3,3,7,7),FALSE),0)</f>
        <v>0</v>
      </c>
      <c r="E26" s="29">
        <f t="shared" ca="1" si="2"/>
        <v>0</v>
      </c>
      <c r="F26" s="34"/>
    </row>
    <row r="27" spans="1:6">
      <c r="A27" s="32">
        <f t="shared" ca="1" si="1"/>
        <v>42729</v>
      </c>
      <c r="B27" s="36"/>
      <c r="C27" s="28">
        <f ca="1">IFERROR(VLOOKUP($B27,PARAM!$A$11:$G$65,CHOOSE(WEEKDAY($A27,2),2,2,4,2,2,6,6),FALSE),0)</f>
        <v>0</v>
      </c>
      <c r="D27" s="28">
        <f ca="1">IFERROR(VLOOKUP($B27,PARAM!$A$11:$G$65,CHOOSE(WEEKDAY($A27,2),3,3,5,3,3,7,7),FALSE),0)</f>
        <v>0</v>
      </c>
      <c r="E27" s="29">
        <f t="shared" ca="1" si="2"/>
        <v>0</v>
      </c>
      <c r="F27" s="34"/>
    </row>
    <row r="28" spans="1:6">
      <c r="A28" s="32">
        <f t="shared" ca="1" si="1"/>
        <v>42730</v>
      </c>
      <c r="B28" s="36"/>
      <c r="C28" s="28">
        <f ca="1">IFERROR(VLOOKUP($B28,PARAM!$A$11:$G$65,CHOOSE(WEEKDAY($A28,2),2,2,4,2,2,6,6),FALSE),0)</f>
        <v>0</v>
      </c>
      <c r="D28" s="28">
        <f ca="1">IFERROR(VLOOKUP($B28,PARAM!$A$11:$G$65,CHOOSE(WEEKDAY($A28,2),3,3,5,3,3,7,7),FALSE),0)</f>
        <v>0</v>
      </c>
      <c r="E28" s="29">
        <f t="shared" ca="1" si="2"/>
        <v>0</v>
      </c>
      <c r="F28" s="34"/>
    </row>
    <row r="29" spans="1:6">
      <c r="A29" s="32">
        <f t="shared" ca="1" si="1"/>
        <v>42731</v>
      </c>
      <c r="B29" s="36"/>
      <c r="C29" s="28">
        <f ca="1">IFERROR(VLOOKUP($B29,PARAM!$A$11:$G$65,CHOOSE(WEEKDAY($A29,2),2,2,4,2,2,6,6),FALSE),0)</f>
        <v>0</v>
      </c>
      <c r="D29" s="28">
        <f ca="1">IFERROR(VLOOKUP($B29,PARAM!$A$11:$G$65,CHOOSE(WEEKDAY($A29,2),3,3,5,3,3,7,7),FALSE),0)</f>
        <v>0</v>
      </c>
      <c r="E29" s="29">
        <f t="shared" ca="1" si="2"/>
        <v>0</v>
      </c>
      <c r="F29" s="34"/>
    </row>
    <row r="30" spans="1:6">
      <c r="A30" s="32">
        <f t="shared" ca="1" si="1"/>
        <v>42732</v>
      </c>
      <c r="B30" s="36"/>
      <c r="C30" s="28">
        <f ca="1">IFERROR(VLOOKUP($B30,PARAM!$A$11:$G$65,CHOOSE(WEEKDAY($A30,2),2,2,4,2,2,6,6),FALSE),0)</f>
        <v>0</v>
      </c>
      <c r="D30" s="28">
        <f ca="1">IFERROR(VLOOKUP($B30,PARAM!$A$11:$G$65,CHOOSE(WEEKDAY($A30,2),3,3,5,3,3,7,7),FALSE),0)</f>
        <v>0</v>
      </c>
      <c r="E30" s="29">
        <f t="shared" ca="1" si="2"/>
        <v>0</v>
      </c>
      <c r="F30" s="34"/>
    </row>
    <row r="31" spans="1:6">
      <c r="A31" s="32">
        <f t="shared" ca="1" si="1"/>
        <v>42733</v>
      </c>
      <c r="B31" s="36"/>
      <c r="C31" s="28">
        <f ca="1">IFERROR(VLOOKUP($B31,PARAM!$A$11:$G$65,CHOOSE(WEEKDAY($A31,2),2,2,4,2,2,6,6),FALSE),0)</f>
        <v>0</v>
      </c>
      <c r="D31" s="28">
        <f ca="1">IFERROR(VLOOKUP($B31,PARAM!$A$11:$G$65,CHOOSE(WEEKDAY($A31,2),3,3,5,3,3,7,7),FALSE),0)</f>
        <v>0</v>
      </c>
      <c r="E31" s="29">
        <f t="shared" ca="1" si="2"/>
        <v>0</v>
      </c>
      <c r="F31" s="34"/>
    </row>
    <row r="32" spans="1:6">
      <c r="A32" s="32">
        <f t="shared" ca="1" si="1"/>
        <v>42734</v>
      </c>
      <c r="B32" s="36"/>
      <c r="C32" s="28">
        <f ca="1">IFERROR(VLOOKUP($B32,PARAM!$A$11:$G$65,CHOOSE(WEEKDAY($A32,2),2,2,4,2,2,6,6),FALSE),0)</f>
        <v>0</v>
      </c>
      <c r="D32" s="28">
        <f ca="1">IFERROR(VLOOKUP($B32,PARAM!$A$11:$G$65,CHOOSE(WEEKDAY($A32,2),3,3,5,3,3,7,7),FALSE),0)</f>
        <v>0</v>
      </c>
      <c r="E32" s="29">
        <f t="shared" ca="1" si="2"/>
        <v>0</v>
      </c>
      <c r="F32" s="34"/>
    </row>
    <row r="33" spans="1:8" ht="15.75" thickBot="1">
      <c r="A33" s="37">
        <f t="shared" ca="1" si="1"/>
        <v>42735</v>
      </c>
      <c r="B33" s="40"/>
      <c r="C33" s="38">
        <f ca="1">IFERROR(VLOOKUP($B33,PARAM!$A$11:$G$65,CHOOSE(WEEKDAY($A33,2),2,2,4,2,2,6,6),FALSE),0)</f>
        <v>0</v>
      </c>
      <c r="D33" s="38">
        <f ca="1">IFERROR(VLOOKUP($B33,PARAM!$A$11:$G$65,CHOOSE(WEEKDAY($A33,2),3,3,5,3,3,7,7),FALSE),0)</f>
        <v>0</v>
      </c>
      <c r="E33" s="39">
        <f t="shared" ca="1" si="2"/>
        <v>0</v>
      </c>
      <c r="F33" s="41"/>
    </row>
    <row r="34" spans="1:8" s="2" customFormat="1" ht="15.75" thickBot="1">
      <c r="A34" s="19" t="s">
        <v>1</v>
      </c>
      <c r="B34" s="20"/>
      <c r="C34" s="21"/>
      <c r="D34" s="21"/>
      <c r="E34" s="23">
        <f ca="1">SUM(E3:E33)</f>
        <v>0</v>
      </c>
      <c r="F34" s="22"/>
      <c r="G34" s="6"/>
      <c r="H34" s="6"/>
    </row>
    <row r="1048576" spans="5:5">
      <c r="E1048576" s="1">
        <f ca="1">SUM(E34)</f>
        <v>0</v>
      </c>
    </row>
  </sheetData>
  <sheetProtection sheet="1" objects="1" scenarios="1"/>
  <mergeCells count="1">
    <mergeCell ref="A1:B1"/>
  </mergeCells>
  <conditionalFormatting sqref="A33:F33">
    <cfRule type="expression" dxfId="5" priority="1">
      <formula>IF(RIGHT(CELL("nomfichier",C1),2)&lt;"08",MOD(RIGHT(CELL("nomfichier",C1),2),2)=0,MOD(RIGHT(CELL("nomfichier",C1),2),2)&lt;&gt;0)</formula>
    </cfRule>
  </conditionalFormatting>
  <conditionalFormatting sqref="A3:F33">
    <cfRule type="expression" dxfId="4" priority="4">
      <formula>WEEKDAY($A3,2)=3</formula>
    </cfRule>
    <cfRule type="expression" dxfId="3" priority="5">
      <formula>WEEKDAY($A3,2)&lt;6</formula>
    </cfRule>
    <cfRule type="expression" dxfId="2" priority="6">
      <formula>WEEKDAY($A3,2)&gt;5</formula>
    </cfRule>
  </conditionalFormatting>
  <conditionalFormatting sqref="A32:F32">
    <cfRule type="expression" dxfId="1" priority="2">
      <formula>RIGHT(CELL("nomfichier",C1),2)="02"</formula>
    </cfRule>
  </conditionalFormatting>
  <conditionalFormatting sqref="A31:F31">
    <cfRule type="expression" dxfId="0" priority="3">
      <formula>AND(RIGHT(CELL("nomfichier",$C1),2)="02",MOD(YEAR($A3),4)&lt;&gt;0)</formula>
    </cfRule>
  </conditionalFormatting>
  <dataValidations count="2">
    <dataValidation type="list" showInputMessage="1" showErrorMessage="1" error="Service ou information inexacte !_x000a_" sqref="B7">
      <formula1>Services</formula1>
    </dataValidation>
    <dataValidation type="list" allowBlank="1" showInputMessage="1" showErrorMessage="1" error="Service ou information inexacte !_x000a_" sqref="B3:B6 B8:B33">
      <formula1>Services</formula1>
    </dataValidation>
  </dataValidations>
  <printOptions horizontalCentered="1" verticalCentered="1"/>
  <pageMargins left="0.51181102362204722" right="0.51181102362204722" top="0.55118110236220474" bottom="0.74803149606299213" header="0.31496062992125984" footer="0.31496062992125984"/>
  <pageSetup paperSize="9" orientation="landscape" r:id="rId1"/>
  <headerFooter>
    <oddFooter>&amp;LEdité le &amp;D à &amp;T&amp;RClasseur : &amp;F</oddFooter>
  </headerFooter>
</worksheet>
</file>

<file path=xl/worksheets/sheet14.xml><?xml version="1.0" encoding="utf-8"?>
<worksheet xmlns="http://schemas.openxmlformats.org/spreadsheetml/2006/main" xmlns:r="http://schemas.openxmlformats.org/officeDocument/2006/relationships">
  <dimension ref="A1:B17"/>
  <sheetViews>
    <sheetView tabSelected="1" workbookViewId="0">
      <selection activeCell="B17" sqref="B17"/>
    </sheetView>
  </sheetViews>
  <sheetFormatPr baseColWidth="10" defaultRowHeight="23.25" customHeight="1"/>
  <cols>
    <col min="1" max="1" width="5" style="45" customWidth="1"/>
    <col min="2" max="2" width="102.7109375" style="45" customWidth="1"/>
  </cols>
  <sheetData>
    <row r="1" spans="1:2" ht="23.25" customHeight="1">
      <c r="A1" s="71" t="s">
        <v>28</v>
      </c>
      <c r="B1" s="71"/>
    </row>
    <row r="2" spans="1:2" ht="101.25" customHeight="1">
      <c r="A2" s="45">
        <v>1</v>
      </c>
      <c r="B2" s="46" t="s">
        <v>41</v>
      </c>
    </row>
    <row r="3" spans="1:2" ht="321" customHeight="1">
      <c r="A3" s="45">
        <v>2</v>
      </c>
      <c r="B3" s="46" t="s">
        <v>42</v>
      </c>
    </row>
    <row r="4" spans="1:2" ht="38.25" customHeight="1">
      <c r="A4" s="45">
        <v>3</v>
      </c>
      <c r="B4" s="46" t="s">
        <v>29</v>
      </c>
    </row>
    <row r="5" spans="1:2" ht="125.25" customHeight="1">
      <c r="A5" s="45">
        <v>4</v>
      </c>
      <c r="B5" s="46" t="s">
        <v>31</v>
      </c>
    </row>
    <row r="6" spans="1:2" ht="34.5" customHeight="1">
      <c r="A6" s="46">
        <v>5</v>
      </c>
      <c r="B6" s="46" t="s">
        <v>35</v>
      </c>
    </row>
    <row r="7" spans="1:2" ht="78.75" customHeight="1">
      <c r="A7" s="46">
        <v>6</v>
      </c>
      <c r="B7" s="46" t="s">
        <v>40</v>
      </c>
    </row>
    <row r="8" spans="1:2" ht="23.25" customHeight="1">
      <c r="B8" s="46" t="s">
        <v>30</v>
      </c>
    </row>
    <row r="10" spans="1:2" ht="23.25" customHeight="1">
      <c r="B10" s="47" t="s">
        <v>32</v>
      </c>
    </row>
    <row r="11" spans="1:2" ht="107.25" customHeight="1">
      <c r="A11" s="45">
        <v>1</v>
      </c>
      <c r="B11" s="46" t="s">
        <v>33</v>
      </c>
    </row>
    <row r="12" spans="1:2" ht="244.5" customHeight="1">
      <c r="A12" s="45">
        <v>2</v>
      </c>
      <c r="B12" s="46" t="s">
        <v>34</v>
      </c>
    </row>
    <row r="13" spans="1:2" ht="52.5" customHeight="1">
      <c r="A13" s="45">
        <v>3</v>
      </c>
      <c r="B13" s="46" t="s">
        <v>36</v>
      </c>
    </row>
    <row r="14" spans="1:2" ht="139.5" customHeight="1">
      <c r="A14" s="45">
        <v>4</v>
      </c>
      <c r="B14" s="46" t="s">
        <v>37</v>
      </c>
    </row>
    <row r="15" spans="1:2" ht="36.75" customHeight="1">
      <c r="A15" s="45">
        <v>5</v>
      </c>
      <c r="B15" s="46" t="s">
        <v>38</v>
      </c>
    </row>
    <row r="16" spans="1:2" ht="36.75" customHeight="1">
      <c r="A16" s="45">
        <v>6</v>
      </c>
      <c r="B16" s="46" t="s">
        <v>39</v>
      </c>
    </row>
    <row r="17" spans="1:2" ht="54" customHeight="1">
      <c r="A17" s="45">
        <v>7</v>
      </c>
      <c r="B17" s="46" t="s">
        <v>43</v>
      </c>
    </row>
  </sheetData>
  <mergeCells count="1">
    <mergeCell ref="A1:B1"/>
  </mergeCells>
  <pageMargins left="0.7" right="0.7" top="0.75" bottom="0.75" header="0.3" footer="0.3"/>
</worksheet>
</file>

<file path=xl/worksheets/sheet2.xml><?xml version="1.0" encoding="utf-8"?>
<worksheet xmlns="http://schemas.openxmlformats.org/spreadsheetml/2006/main" xmlns:r="http://schemas.openxmlformats.org/officeDocument/2006/relationships">
  <sheetPr>
    <tabColor rgb="FF92D050"/>
  </sheetPr>
  <dimension ref="A1:I1048576"/>
  <sheetViews>
    <sheetView workbookViewId="0">
      <selection activeCell="B3" sqref="B3"/>
    </sheetView>
  </sheetViews>
  <sheetFormatPr baseColWidth="10" defaultRowHeight="15"/>
  <cols>
    <col min="1" max="1" width="27.7109375" style="3" customWidth="1"/>
    <col min="2" max="2" width="11.42578125" style="4"/>
    <col min="3" max="4" width="15.7109375" style="12" customWidth="1"/>
    <col min="5" max="5" width="15.7109375" style="1" customWidth="1"/>
    <col min="6" max="6" width="15.7109375" customWidth="1"/>
    <col min="7" max="8" width="11.42578125" style="6"/>
    <col min="9" max="9" width="11.85546875" bestFit="1" customWidth="1"/>
  </cols>
  <sheetData>
    <row r="1" spans="1:9" ht="15.75" thickBot="1">
      <c r="A1" s="69" t="s">
        <v>27</v>
      </c>
      <c r="B1" s="70"/>
      <c r="C1" s="25">
        <f ca="1">DATE(PARAM!$B$3,RIGHT(CELL("nomfichier",C1),2),1)</f>
        <v>42370</v>
      </c>
    </row>
    <row r="2" spans="1:9" s="13" customFormat="1" ht="15.75" thickBot="1">
      <c r="A2" s="14" t="s">
        <v>0</v>
      </c>
      <c r="B2" s="15" t="s">
        <v>8</v>
      </c>
      <c r="C2" s="16" t="s">
        <v>21</v>
      </c>
      <c r="D2" s="16" t="s">
        <v>20</v>
      </c>
      <c r="E2" s="17" t="s">
        <v>22</v>
      </c>
      <c r="F2" s="18" t="s">
        <v>23</v>
      </c>
      <c r="G2" s="7"/>
      <c r="H2" s="7"/>
      <c r="I2" s="24"/>
    </row>
    <row r="3" spans="1:9">
      <c r="A3" s="31">
        <f ca="1">DATE(PARAM!$B$3,RIGHT(CELL("nomfichier",C1),2),1)</f>
        <v>42370</v>
      </c>
      <c r="B3" s="35"/>
      <c r="C3" s="26">
        <f ca="1">IFERROR(VLOOKUP($B3,PARAM!$A$11:$G$65,CHOOSE(WEEKDAY($A3,2),2,2,4,2,2,6,6),FALSE),0)</f>
        <v>0</v>
      </c>
      <c r="D3" s="26">
        <f ca="1">IFERROR(VLOOKUP($B3,PARAM!$A$11:$G$65,CHOOSE(WEEKDAY($A3,2),3,3,5,3,3,7,7),FALSE),0)</f>
        <v>0</v>
      </c>
      <c r="E3" s="27">
        <f t="shared" ref="E3:E9" ca="1" si="0">SUM(D3-C3)</f>
        <v>0</v>
      </c>
      <c r="F3" s="33"/>
    </row>
    <row r="4" spans="1:9">
      <c r="A4" s="32">
        <f ca="1">A3+1</f>
        <v>42371</v>
      </c>
      <c r="B4" s="36"/>
      <c r="C4" s="28">
        <f ca="1">IFERROR(VLOOKUP($B4,PARAM!$A$11:$G$65,CHOOSE(WEEKDAY($A4,2),2,2,4,2,2,6,6),FALSE),0)</f>
        <v>0</v>
      </c>
      <c r="D4" s="28">
        <f ca="1">IFERROR(VLOOKUP($B4,PARAM!$A$11:$G$65,CHOOSE(WEEKDAY($A4,2),3,3,5,3,3,7,7),FALSE),0)</f>
        <v>0</v>
      </c>
      <c r="E4" s="29">
        <f t="shared" ca="1" si="0"/>
        <v>0</v>
      </c>
      <c r="F4" s="34"/>
    </row>
    <row r="5" spans="1:9">
      <c r="A5" s="32">
        <f t="shared" ref="A5:A33" ca="1" si="1">A4+1</f>
        <v>42372</v>
      </c>
      <c r="B5" s="36"/>
      <c r="C5" s="28">
        <f ca="1">IFERROR(VLOOKUP($B5,PARAM!$A$11:$G$65,CHOOSE(WEEKDAY($A5,2),2,2,4,2,2,6,6),FALSE),0)</f>
        <v>0</v>
      </c>
      <c r="D5" s="28">
        <f ca="1">IFERROR(VLOOKUP($B5,PARAM!$A$11:$G$65,CHOOSE(WEEKDAY($A5,2),3,3,5,3,3,7,7),FALSE),0)</f>
        <v>0</v>
      </c>
      <c r="E5" s="29">
        <f t="shared" ca="1" si="0"/>
        <v>0</v>
      </c>
      <c r="F5" s="34"/>
    </row>
    <row r="6" spans="1:9">
      <c r="A6" s="32">
        <f t="shared" ca="1" si="1"/>
        <v>42373</v>
      </c>
      <c r="B6" s="36"/>
      <c r="C6" s="28">
        <f ca="1">IFERROR(VLOOKUP($B6,PARAM!$A$11:$G$65,CHOOSE(WEEKDAY($A6,2),2,2,4,2,2,6,6),FALSE),0)</f>
        <v>0</v>
      </c>
      <c r="D6" s="28">
        <f ca="1">IFERROR(VLOOKUP($B6,PARAM!$A$11:$G$65,CHOOSE(WEEKDAY($A6,2),3,3,5,3,3,7,7),FALSE),0)</f>
        <v>0</v>
      </c>
      <c r="E6" s="29">
        <f t="shared" ca="1" si="0"/>
        <v>0</v>
      </c>
      <c r="F6" s="34"/>
    </row>
    <row r="7" spans="1:9">
      <c r="A7" s="32">
        <f t="shared" ca="1" si="1"/>
        <v>42374</v>
      </c>
      <c r="B7" s="36"/>
      <c r="C7" s="28">
        <f ca="1">IFERROR(VLOOKUP($B7,PARAM!$A$11:$G$65,CHOOSE(WEEKDAY($A7,2),2,2,4,2,2,6,6),FALSE),0)</f>
        <v>0</v>
      </c>
      <c r="D7" s="28">
        <f ca="1">IFERROR(VLOOKUP($B7,PARAM!$A$11:$G$65,CHOOSE(WEEKDAY($A7,2),3,3,5,3,3,7,7),FALSE),0)</f>
        <v>0</v>
      </c>
      <c r="E7" s="29">
        <f t="shared" ca="1" si="0"/>
        <v>0</v>
      </c>
      <c r="F7" s="34"/>
    </row>
    <row r="8" spans="1:9">
      <c r="A8" s="32">
        <f t="shared" ca="1" si="1"/>
        <v>42375</v>
      </c>
      <c r="B8" s="36"/>
      <c r="C8" s="28">
        <f ca="1">IFERROR(VLOOKUP($B8,PARAM!$A$11:$G$65,CHOOSE(WEEKDAY($A8,2),2,2,4,2,2,6,6),FALSE),0)</f>
        <v>0</v>
      </c>
      <c r="D8" s="28">
        <f ca="1">IFERROR(VLOOKUP($B8,PARAM!$A$11:$G$65,CHOOSE(WEEKDAY($A8,2),3,3,5,3,3,7,7),FALSE),0)</f>
        <v>0</v>
      </c>
      <c r="E8" s="29">
        <f t="shared" ca="1" si="0"/>
        <v>0</v>
      </c>
      <c r="F8" s="34"/>
    </row>
    <row r="9" spans="1:9">
      <c r="A9" s="32">
        <f t="shared" ca="1" si="1"/>
        <v>42376</v>
      </c>
      <c r="B9" s="36"/>
      <c r="C9" s="28">
        <f ca="1">IFERROR(VLOOKUP($B9,PARAM!$A$11:$G$65,CHOOSE(WEEKDAY($A9,2),2,2,4,2,2,6,6),FALSE),0)</f>
        <v>0</v>
      </c>
      <c r="D9" s="28">
        <f ca="1">IFERROR(VLOOKUP($B9,PARAM!$A$11:$G$65,CHOOSE(WEEKDAY($A9,2),3,3,5,3,3,7,7),FALSE),0)</f>
        <v>0</v>
      </c>
      <c r="E9" s="29">
        <f t="shared" ca="1" si="0"/>
        <v>0</v>
      </c>
      <c r="F9" s="34"/>
      <c r="H9" s="4"/>
    </row>
    <row r="10" spans="1:9">
      <c r="A10" s="32">
        <f t="shared" ca="1" si="1"/>
        <v>42377</v>
      </c>
      <c r="B10" s="36"/>
      <c r="C10" s="28">
        <f ca="1">IFERROR(VLOOKUP($B10,PARAM!$A$11:$G$65,CHOOSE(WEEKDAY($A10,2),2,2,4,2,2,6,6),FALSE),0)</f>
        <v>0</v>
      </c>
      <c r="D10" s="28">
        <f ca="1">IFERROR(VLOOKUP($B10,PARAM!$A$11:$G$65,CHOOSE(WEEKDAY($A10,2),3,3,5,3,3,7,7),FALSE),0)</f>
        <v>0</v>
      </c>
      <c r="E10" s="29">
        <f ca="1">SUM(D10-C10)</f>
        <v>0</v>
      </c>
      <c r="F10" s="34"/>
    </row>
    <row r="11" spans="1:9">
      <c r="A11" s="32">
        <f t="shared" ca="1" si="1"/>
        <v>42378</v>
      </c>
      <c r="B11" s="36"/>
      <c r="C11" s="28">
        <f ca="1">IFERROR(VLOOKUP($B11,PARAM!$A$11:$G$65,CHOOSE(WEEKDAY($A11,2),2,2,4,2,2,6,6),FALSE),0)</f>
        <v>0</v>
      </c>
      <c r="D11" s="28">
        <f ca="1">IFERROR(VLOOKUP($B11,PARAM!$A$11:$G$65,CHOOSE(WEEKDAY($A11,2),3,3,5,3,3,7,7),FALSE),0)</f>
        <v>0</v>
      </c>
      <c r="E11" s="29">
        <f t="shared" ref="E11:E33" ca="1" si="2">SUM(D11-C11)</f>
        <v>0</v>
      </c>
      <c r="F11" s="34"/>
    </row>
    <row r="12" spans="1:9">
      <c r="A12" s="32">
        <f t="shared" ca="1" si="1"/>
        <v>42379</v>
      </c>
      <c r="B12" s="36"/>
      <c r="C12" s="28">
        <f ca="1">IFERROR(VLOOKUP($B12,PARAM!$A$11:$G$65,CHOOSE(WEEKDAY($A12,2),2,2,4,2,2,6,6),FALSE),0)</f>
        <v>0</v>
      </c>
      <c r="D12" s="28">
        <f ca="1">IFERROR(VLOOKUP($B12,PARAM!$A$11:$G$65,CHOOSE(WEEKDAY($A12,2),3,3,5,3,3,7,7),FALSE),0)</f>
        <v>0</v>
      </c>
      <c r="E12" s="29">
        <f t="shared" ca="1" si="2"/>
        <v>0</v>
      </c>
      <c r="F12" s="34"/>
    </row>
    <row r="13" spans="1:9">
      <c r="A13" s="32">
        <f t="shared" ca="1" si="1"/>
        <v>42380</v>
      </c>
      <c r="B13" s="36"/>
      <c r="C13" s="28">
        <f ca="1">IFERROR(VLOOKUP($B13,PARAM!$A$11:$G$65,CHOOSE(WEEKDAY($A13,2),2,2,4,2,2,6,6),FALSE),0)</f>
        <v>0</v>
      </c>
      <c r="D13" s="28">
        <f ca="1">IFERROR(VLOOKUP($B13,PARAM!$A$11:$G$65,CHOOSE(WEEKDAY($A13,2),3,3,5,3,3,7,7),FALSE),0)</f>
        <v>0</v>
      </c>
      <c r="E13" s="29">
        <f t="shared" ca="1" si="2"/>
        <v>0</v>
      </c>
      <c r="F13" s="34"/>
    </row>
    <row r="14" spans="1:9">
      <c r="A14" s="32">
        <f t="shared" ca="1" si="1"/>
        <v>42381</v>
      </c>
      <c r="B14" s="36"/>
      <c r="C14" s="28">
        <f ca="1">IFERROR(VLOOKUP($B14,PARAM!$A$11:$G$65,CHOOSE(WEEKDAY($A14,2),2,2,4,2,2,6,6),FALSE),0)</f>
        <v>0</v>
      </c>
      <c r="D14" s="28">
        <f ca="1">IFERROR(VLOOKUP($B14,PARAM!$A$11:$G$65,CHOOSE(WEEKDAY($A14,2),3,3,5,3,3,7,7),FALSE),0)</f>
        <v>0</v>
      </c>
      <c r="E14" s="29">
        <f t="shared" ca="1" si="2"/>
        <v>0</v>
      </c>
      <c r="F14" s="34"/>
    </row>
    <row r="15" spans="1:9">
      <c r="A15" s="32">
        <f t="shared" ca="1" si="1"/>
        <v>42382</v>
      </c>
      <c r="B15" s="36"/>
      <c r="C15" s="28">
        <f ca="1">IFERROR(VLOOKUP($B15,PARAM!$A$11:$G$65,CHOOSE(WEEKDAY($A15,2),2,2,4,2,2,6,6),FALSE),0)</f>
        <v>0</v>
      </c>
      <c r="D15" s="28">
        <f ca="1">IFERROR(VLOOKUP($B15,PARAM!$A$11:$G$65,CHOOSE(WEEKDAY($A15,2),3,3,5,3,3,7,7),FALSE),0)</f>
        <v>0</v>
      </c>
      <c r="E15" s="29">
        <f t="shared" ca="1" si="2"/>
        <v>0</v>
      </c>
      <c r="F15" s="34"/>
    </row>
    <row r="16" spans="1:9">
      <c r="A16" s="32">
        <f t="shared" ca="1" si="1"/>
        <v>42383</v>
      </c>
      <c r="B16" s="36"/>
      <c r="C16" s="28">
        <f ca="1">IFERROR(VLOOKUP($B16,PARAM!$A$11:$G$65,CHOOSE(WEEKDAY($A16,2),2,2,4,2,2,6,6),FALSE),0)</f>
        <v>0</v>
      </c>
      <c r="D16" s="28">
        <f ca="1">IFERROR(VLOOKUP($B16,PARAM!$A$11:$G$65,CHOOSE(WEEKDAY($A16,2),3,3,5,3,3,7,7),FALSE),0)</f>
        <v>0</v>
      </c>
      <c r="E16" s="29">
        <f t="shared" ca="1" si="2"/>
        <v>0</v>
      </c>
      <c r="F16" s="34"/>
    </row>
    <row r="17" spans="1:6">
      <c r="A17" s="32">
        <f t="shared" ca="1" si="1"/>
        <v>42384</v>
      </c>
      <c r="B17" s="36"/>
      <c r="C17" s="28">
        <f ca="1">IFERROR(VLOOKUP($B17,PARAM!$A$11:$G$65,CHOOSE(WEEKDAY($A17,2),2,2,4,2,2,6,6),FALSE),0)</f>
        <v>0</v>
      </c>
      <c r="D17" s="28">
        <f ca="1">IFERROR(VLOOKUP($B17,PARAM!$A$11:$G$65,CHOOSE(WEEKDAY($A17,2),3,3,5,3,3,7,7),FALSE),0)</f>
        <v>0</v>
      </c>
      <c r="E17" s="29">
        <f t="shared" ca="1" si="2"/>
        <v>0</v>
      </c>
      <c r="F17" s="34"/>
    </row>
    <row r="18" spans="1:6">
      <c r="A18" s="32">
        <f t="shared" ca="1" si="1"/>
        <v>42385</v>
      </c>
      <c r="B18" s="36"/>
      <c r="C18" s="28">
        <f ca="1">IFERROR(VLOOKUP($B18,PARAM!$A$11:$G$65,CHOOSE(WEEKDAY($A18,2),2,2,4,2,2,6,6),FALSE),0)</f>
        <v>0</v>
      </c>
      <c r="D18" s="28">
        <f ca="1">IFERROR(VLOOKUP($B18,PARAM!$A$11:$G$65,CHOOSE(WEEKDAY($A18,2),3,3,5,3,3,7,7),FALSE),0)</f>
        <v>0</v>
      </c>
      <c r="E18" s="29">
        <f t="shared" ca="1" si="2"/>
        <v>0</v>
      </c>
      <c r="F18" s="34"/>
    </row>
    <row r="19" spans="1:6">
      <c r="A19" s="32">
        <f t="shared" ca="1" si="1"/>
        <v>42386</v>
      </c>
      <c r="B19" s="36"/>
      <c r="C19" s="28">
        <f ca="1">IFERROR(VLOOKUP($B19,PARAM!$A$11:$G$65,CHOOSE(WEEKDAY($A19,2),2,2,4,2,2,6,6),FALSE),0)</f>
        <v>0</v>
      </c>
      <c r="D19" s="28">
        <f ca="1">IFERROR(VLOOKUP($B19,PARAM!$A$11:$G$65,CHOOSE(WEEKDAY($A19,2),3,3,5,3,3,7,7),FALSE),0)</f>
        <v>0</v>
      </c>
      <c r="E19" s="29">
        <f t="shared" ca="1" si="2"/>
        <v>0</v>
      </c>
      <c r="F19" s="34"/>
    </row>
    <row r="20" spans="1:6">
      <c r="A20" s="32">
        <f t="shared" ca="1" si="1"/>
        <v>42387</v>
      </c>
      <c r="B20" s="36"/>
      <c r="C20" s="28">
        <f ca="1">IFERROR(VLOOKUP($B20,PARAM!$A$11:$G$65,CHOOSE(WEEKDAY($A20,2),2,2,4,2,2,6,6),FALSE),0)</f>
        <v>0</v>
      </c>
      <c r="D20" s="28">
        <f ca="1">IFERROR(VLOOKUP($B20,PARAM!$A$11:$G$65,CHOOSE(WEEKDAY($A20,2),3,3,5,3,3,7,7),FALSE),0)</f>
        <v>0</v>
      </c>
      <c r="E20" s="29">
        <f t="shared" ca="1" si="2"/>
        <v>0</v>
      </c>
      <c r="F20" s="34"/>
    </row>
    <row r="21" spans="1:6">
      <c r="A21" s="32">
        <f t="shared" ca="1" si="1"/>
        <v>42388</v>
      </c>
      <c r="B21" s="36"/>
      <c r="C21" s="28">
        <f ca="1">IFERROR(VLOOKUP($B21,PARAM!$A$11:$G$65,CHOOSE(WEEKDAY($A21,2),2,2,4,2,2,6,6),FALSE),0)</f>
        <v>0</v>
      </c>
      <c r="D21" s="28">
        <f ca="1">IFERROR(VLOOKUP($B21,PARAM!$A$11:$G$65,CHOOSE(WEEKDAY($A21,2),3,3,5,3,3,7,7),FALSE),0)</f>
        <v>0</v>
      </c>
      <c r="E21" s="29">
        <f t="shared" ca="1" si="2"/>
        <v>0</v>
      </c>
      <c r="F21" s="34"/>
    </row>
    <row r="22" spans="1:6">
      <c r="A22" s="32">
        <f t="shared" ca="1" si="1"/>
        <v>42389</v>
      </c>
      <c r="B22" s="36"/>
      <c r="C22" s="28">
        <f ca="1">IFERROR(VLOOKUP($B22,PARAM!$A$11:$G$65,CHOOSE(WEEKDAY($A22,2),2,2,4,2,2,6,6),FALSE),0)</f>
        <v>0</v>
      </c>
      <c r="D22" s="28">
        <f ca="1">IFERROR(VLOOKUP($B22,PARAM!$A$11:$G$65,CHOOSE(WEEKDAY($A22,2),3,3,5,3,3,7,7),FALSE),0)</f>
        <v>0</v>
      </c>
      <c r="E22" s="29">
        <f t="shared" ca="1" si="2"/>
        <v>0</v>
      </c>
      <c r="F22" s="34"/>
    </row>
    <row r="23" spans="1:6">
      <c r="A23" s="32">
        <f t="shared" ca="1" si="1"/>
        <v>42390</v>
      </c>
      <c r="B23" s="36"/>
      <c r="C23" s="28">
        <f ca="1">IFERROR(VLOOKUP($B23,PARAM!$A$11:$G$65,CHOOSE(WEEKDAY($A23,2),2,2,4,2,2,6,6),FALSE),0)</f>
        <v>0</v>
      </c>
      <c r="D23" s="28">
        <f ca="1">IFERROR(VLOOKUP($B23,PARAM!$A$11:$G$65,CHOOSE(WEEKDAY($A23,2),3,3,5,3,3,7,7),FALSE),0)</f>
        <v>0</v>
      </c>
      <c r="E23" s="29">
        <f t="shared" ca="1" si="2"/>
        <v>0</v>
      </c>
      <c r="F23" s="34"/>
    </row>
    <row r="24" spans="1:6">
      <c r="A24" s="32">
        <f t="shared" ca="1" si="1"/>
        <v>42391</v>
      </c>
      <c r="B24" s="36"/>
      <c r="C24" s="28">
        <f ca="1">IFERROR(VLOOKUP($B24,PARAM!$A$11:$G$65,CHOOSE(WEEKDAY($A24,2),2,2,4,2,2,6,6),FALSE),0)</f>
        <v>0</v>
      </c>
      <c r="D24" s="28">
        <f ca="1">IFERROR(VLOOKUP($B24,PARAM!$A$11:$G$65,CHOOSE(WEEKDAY($A24,2),3,3,5,3,3,7,7),FALSE),0)</f>
        <v>0</v>
      </c>
      <c r="E24" s="29">
        <f t="shared" ca="1" si="2"/>
        <v>0</v>
      </c>
      <c r="F24" s="34"/>
    </row>
    <row r="25" spans="1:6">
      <c r="A25" s="32">
        <f t="shared" ca="1" si="1"/>
        <v>42392</v>
      </c>
      <c r="B25" s="36"/>
      <c r="C25" s="28">
        <f ca="1">IFERROR(VLOOKUP($B25,PARAM!$A$11:$G$65,CHOOSE(WEEKDAY($A25,2),2,2,4,2,2,6,6),FALSE),0)</f>
        <v>0</v>
      </c>
      <c r="D25" s="28">
        <f ca="1">IFERROR(VLOOKUP($B25,PARAM!$A$11:$G$65,CHOOSE(WEEKDAY($A25,2),3,3,5,3,3,7,7),FALSE),0)</f>
        <v>0</v>
      </c>
      <c r="E25" s="29">
        <f t="shared" ca="1" si="2"/>
        <v>0</v>
      </c>
      <c r="F25" s="34"/>
    </row>
    <row r="26" spans="1:6">
      <c r="A26" s="32">
        <f t="shared" ca="1" si="1"/>
        <v>42393</v>
      </c>
      <c r="B26" s="36"/>
      <c r="C26" s="28">
        <f ca="1">IFERROR(VLOOKUP($B26,PARAM!$A$11:$G$65,CHOOSE(WEEKDAY($A26,2),2,2,4,2,2,6,6),FALSE),0)</f>
        <v>0</v>
      </c>
      <c r="D26" s="28">
        <f ca="1">IFERROR(VLOOKUP($B26,PARAM!$A$11:$G$65,CHOOSE(WEEKDAY($A26,2),3,3,5,3,3,7,7),FALSE),0)</f>
        <v>0</v>
      </c>
      <c r="E26" s="29">
        <f t="shared" ca="1" si="2"/>
        <v>0</v>
      </c>
      <c r="F26" s="34"/>
    </row>
    <row r="27" spans="1:6">
      <c r="A27" s="32">
        <f t="shared" ca="1" si="1"/>
        <v>42394</v>
      </c>
      <c r="B27" s="36"/>
      <c r="C27" s="28">
        <f ca="1">IFERROR(VLOOKUP($B27,PARAM!$A$11:$G$65,CHOOSE(WEEKDAY($A27,2),2,2,4,2,2,6,6),FALSE),0)</f>
        <v>0</v>
      </c>
      <c r="D27" s="28">
        <f ca="1">IFERROR(VLOOKUP($B27,PARAM!$A$11:$G$65,CHOOSE(WEEKDAY($A27,2),3,3,5,3,3,7,7),FALSE),0)</f>
        <v>0</v>
      </c>
      <c r="E27" s="29">
        <f t="shared" ca="1" si="2"/>
        <v>0</v>
      </c>
      <c r="F27" s="34"/>
    </row>
    <row r="28" spans="1:6">
      <c r="A28" s="32">
        <f t="shared" ca="1" si="1"/>
        <v>42395</v>
      </c>
      <c r="B28" s="36"/>
      <c r="C28" s="28">
        <f ca="1">IFERROR(VLOOKUP($B28,PARAM!$A$11:$G$65,CHOOSE(WEEKDAY($A28,2),2,2,4,2,2,6,6),FALSE),0)</f>
        <v>0</v>
      </c>
      <c r="D28" s="28">
        <f ca="1">IFERROR(VLOOKUP($B28,PARAM!$A$11:$G$65,CHOOSE(WEEKDAY($A28,2),3,3,5,3,3,7,7),FALSE),0)</f>
        <v>0</v>
      </c>
      <c r="E28" s="29">
        <f t="shared" ca="1" si="2"/>
        <v>0</v>
      </c>
      <c r="F28" s="34"/>
    </row>
    <row r="29" spans="1:6">
      <c r="A29" s="32">
        <f t="shared" ca="1" si="1"/>
        <v>42396</v>
      </c>
      <c r="B29" s="36"/>
      <c r="C29" s="28">
        <f ca="1">IFERROR(VLOOKUP($B29,PARAM!$A$11:$G$65,CHOOSE(WEEKDAY($A29,2),2,2,4,2,2,6,6),FALSE),0)</f>
        <v>0</v>
      </c>
      <c r="D29" s="28">
        <f ca="1">IFERROR(VLOOKUP($B29,PARAM!$A$11:$G$65,CHOOSE(WEEKDAY($A29,2),3,3,5,3,3,7,7),FALSE),0)</f>
        <v>0</v>
      </c>
      <c r="E29" s="29">
        <f t="shared" ca="1" si="2"/>
        <v>0</v>
      </c>
      <c r="F29" s="34"/>
    </row>
    <row r="30" spans="1:6">
      <c r="A30" s="32">
        <f t="shared" ca="1" si="1"/>
        <v>42397</v>
      </c>
      <c r="B30" s="36"/>
      <c r="C30" s="28">
        <f ca="1">IFERROR(VLOOKUP($B30,PARAM!$A$11:$G$65,CHOOSE(WEEKDAY($A30,2),2,2,4,2,2,6,6),FALSE),0)</f>
        <v>0</v>
      </c>
      <c r="D30" s="28">
        <f ca="1">IFERROR(VLOOKUP($B30,PARAM!$A$11:$G$65,CHOOSE(WEEKDAY($A30,2),3,3,5,3,3,7,7),FALSE),0)</f>
        <v>0</v>
      </c>
      <c r="E30" s="29">
        <f t="shared" ca="1" si="2"/>
        <v>0</v>
      </c>
      <c r="F30" s="34"/>
    </row>
    <row r="31" spans="1:6">
      <c r="A31" s="32">
        <f t="shared" ca="1" si="1"/>
        <v>42398</v>
      </c>
      <c r="B31" s="36"/>
      <c r="C31" s="28">
        <f ca="1">IFERROR(VLOOKUP($B31,PARAM!$A$11:$G$65,CHOOSE(WEEKDAY($A31,2),2,2,4,2,2,6,6),FALSE),0)</f>
        <v>0</v>
      </c>
      <c r="D31" s="28">
        <f ca="1">IFERROR(VLOOKUP($B31,PARAM!$A$11:$G$65,CHOOSE(WEEKDAY($A31,2),3,3,5,3,3,7,7),FALSE),0)</f>
        <v>0</v>
      </c>
      <c r="E31" s="29">
        <f t="shared" ca="1" si="2"/>
        <v>0</v>
      </c>
      <c r="F31" s="34"/>
    </row>
    <row r="32" spans="1:6">
      <c r="A32" s="32">
        <f t="shared" ca="1" si="1"/>
        <v>42399</v>
      </c>
      <c r="B32" s="36"/>
      <c r="C32" s="28">
        <f ca="1">IFERROR(VLOOKUP($B32,PARAM!$A$11:$G$65,CHOOSE(WEEKDAY($A32,2),2,2,4,2,2,6,6),FALSE),0)</f>
        <v>0</v>
      </c>
      <c r="D32" s="28">
        <f ca="1">IFERROR(VLOOKUP($B32,PARAM!$A$11:$G$65,CHOOSE(WEEKDAY($A32,2),3,3,5,3,3,7,7),FALSE),0)</f>
        <v>0</v>
      </c>
      <c r="E32" s="29">
        <f t="shared" ca="1" si="2"/>
        <v>0</v>
      </c>
      <c r="F32" s="34"/>
    </row>
    <row r="33" spans="1:8" ht="15.75" thickBot="1">
      <c r="A33" s="37">
        <f t="shared" ca="1" si="1"/>
        <v>42400</v>
      </c>
      <c r="B33" s="40"/>
      <c r="C33" s="38">
        <f ca="1">IFERROR(VLOOKUP($B33,PARAM!$A$11:$G$65,CHOOSE(WEEKDAY($A33,2),2,2,4,2,2,6,6),FALSE),0)</f>
        <v>0</v>
      </c>
      <c r="D33" s="38">
        <f ca="1">IFERROR(VLOOKUP($B33,PARAM!$A$11:$G$65,CHOOSE(WEEKDAY($A33,2),3,3,5,3,3,7,7),FALSE),0)</f>
        <v>0</v>
      </c>
      <c r="E33" s="39">
        <f t="shared" ca="1" si="2"/>
        <v>0</v>
      </c>
      <c r="F33" s="41"/>
    </row>
    <row r="34" spans="1:8" s="2" customFormat="1" ht="15.75" thickBot="1">
      <c r="A34" s="19" t="s">
        <v>1</v>
      </c>
      <c r="B34" s="20"/>
      <c r="C34" s="21"/>
      <c r="D34" s="21"/>
      <c r="E34" s="23">
        <f ca="1">SUM(E3:E33)</f>
        <v>0</v>
      </c>
      <c r="F34" s="22"/>
      <c r="G34" s="6"/>
      <c r="H34" s="6"/>
    </row>
    <row r="1048576" spans="5:5">
      <c r="E1048576" s="1">
        <f ca="1">SUM(E34)</f>
        <v>0</v>
      </c>
    </row>
  </sheetData>
  <sheetProtection sheet="1" objects="1" scenarios="1"/>
  <mergeCells count="1">
    <mergeCell ref="A1:B1"/>
  </mergeCells>
  <conditionalFormatting sqref="A33:F33">
    <cfRule type="expression" dxfId="65" priority="1">
      <formula>IF(RIGHT(CELL("nomfichier",C1),2)&lt;"08",MOD(RIGHT(CELL("nomfichier",C1),2),2)=0,MOD(RIGHT(CELL("nomfichier",C1),2),2)&lt;&gt;0)</formula>
    </cfRule>
  </conditionalFormatting>
  <conditionalFormatting sqref="A3:F33">
    <cfRule type="expression" dxfId="64" priority="6">
      <formula>WEEKDAY($A3,2)&lt;6</formula>
    </cfRule>
    <cfRule type="expression" dxfId="63" priority="5">
      <formula>WEEKDAY($A3,2)=3</formula>
    </cfRule>
    <cfRule type="expression" dxfId="62" priority="4">
      <formula>WEEKDAY($A3,2)&gt;5</formula>
    </cfRule>
  </conditionalFormatting>
  <conditionalFormatting sqref="A32:F32">
    <cfRule type="expression" dxfId="61" priority="2">
      <formula>RIGHT(CELL("nomfichier",C1),2)="02"</formula>
    </cfRule>
  </conditionalFormatting>
  <conditionalFormatting sqref="A31:F31">
    <cfRule type="expression" dxfId="60" priority="3">
      <formula>AND(RIGHT(CELL("nomfichier",$C1),2)="02",MOD(YEAR($A3),4)&lt;&gt;0)</formula>
    </cfRule>
  </conditionalFormatting>
  <dataValidations count="2">
    <dataValidation type="list" allowBlank="1" showInputMessage="1" showErrorMessage="1" error="Service ou information inexacte !_x000a_" sqref="B3:B6 B8:B33">
      <formula1>Services</formula1>
    </dataValidation>
    <dataValidation type="list" showInputMessage="1" showErrorMessage="1" error="Service ou information inexacte !_x000a_" sqref="B7">
      <formula1>Services</formula1>
    </dataValidation>
  </dataValidations>
  <printOptions horizontalCentered="1" verticalCentered="1"/>
  <pageMargins left="0.51181102362204722" right="0.51181102362204722" top="0.55118110236220474" bottom="0.74803149606299213" header="0.31496062992125984" footer="0.31496062992125984"/>
  <pageSetup paperSize="9" orientation="landscape" r:id="rId1"/>
  <headerFooter>
    <oddFooter>&amp;LEdité le &amp;D à &amp;T&amp;RClasseur : &amp;F</oddFooter>
  </headerFooter>
</worksheet>
</file>

<file path=xl/worksheets/sheet3.xml><?xml version="1.0" encoding="utf-8"?>
<worksheet xmlns="http://schemas.openxmlformats.org/spreadsheetml/2006/main" xmlns:r="http://schemas.openxmlformats.org/officeDocument/2006/relationships">
  <sheetPr>
    <tabColor rgb="FF92D050"/>
  </sheetPr>
  <dimension ref="A1:I1048576"/>
  <sheetViews>
    <sheetView workbookViewId="0">
      <selection activeCell="B3" sqref="B3"/>
    </sheetView>
  </sheetViews>
  <sheetFormatPr baseColWidth="10" defaultRowHeight="15"/>
  <cols>
    <col min="1" max="1" width="27.7109375" style="3" customWidth="1"/>
    <col min="2" max="2" width="11.42578125" style="4"/>
    <col min="3" max="4" width="15.7109375" style="12" customWidth="1"/>
    <col min="5" max="5" width="15.7109375" style="1" customWidth="1"/>
    <col min="6" max="6" width="15.7109375" customWidth="1"/>
    <col min="7" max="8" width="11.42578125" style="6"/>
    <col min="9" max="9" width="11.85546875" bestFit="1" customWidth="1"/>
  </cols>
  <sheetData>
    <row r="1" spans="1:9" ht="15.75" thickBot="1">
      <c r="A1" s="69" t="s">
        <v>27</v>
      </c>
      <c r="B1" s="70"/>
      <c r="C1" s="25">
        <f ca="1">DATE(PARAM!$B$3,RIGHT(CELL("nomfichier",C1),2),1)</f>
        <v>42401</v>
      </c>
    </row>
    <row r="2" spans="1:9" s="13" customFormat="1" ht="15.75" thickBot="1">
      <c r="A2" s="14" t="s">
        <v>0</v>
      </c>
      <c r="B2" s="15" t="s">
        <v>8</v>
      </c>
      <c r="C2" s="16" t="s">
        <v>21</v>
      </c>
      <c r="D2" s="16" t="s">
        <v>20</v>
      </c>
      <c r="E2" s="17" t="s">
        <v>22</v>
      </c>
      <c r="F2" s="18" t="s">
        <v>23</v>
      </c>
      <c r="G2" s="7"/>
      <c r="H2" s="7"/>
      <c r="I2" s="24"/>
    </row>
    <row r="3" spans="1:9">
      <c r="A3" s="31">
        <f ca="1">DATE(PARAM!$B$3,RIGHT(CELL("nomfichier",C1),2),1)</f>
        <v>42401</v>
      </c>
      <c r="B3" s="35"/>
      <c r="C3" s="26">
        <f ca="1">IFERROR(VLOOKUP($B3,PARAM!$A$11:$G$65,CHOOSE(WEEKDAY($A3,2),2,2,4,2,2,6,6),FALSE),0)</f>
        <v>0</v>
      </c>
      <c r="D3" s="26">
        <f ca="1">IFERROR(VLOOKUP($B3,PARAM!$A$11:$G$65,CHOOSE(WEEKDAY($A3,2),3,3,5,3,3,7,7),FALSE),0)</f>
        <v>0</v>
      </c>
      <c r="E3" s="27">
        <f t="shared" ref="E3:E9" ca="1" si="0">SUM(D3-C3)</f>
        <v>0</v>
      </c>
      <c r="F3" s="33"/>
    </row>
    <row r="4" spans="1:9">
      <c r="A4" s="32">
        <f ca="1">A3+1</f>
        <v>42402</v>
      </c>
      <c r="B4" s="36"/>
      <c r="C4" s="28">
        <f ca="1">IFERROR(VLOOKUP($B4,PARAM!$A$11:$G$65,CHOOSE(WEEKDAY($A4,2),2,2,4,2,2,6,6),FALSE),0)</f>
        <v>0</v>
      </c>
      <c r="D4" s="28">
        <f ca="1">IFERROR(VLOOKUP($B4,PARAM!$A$11:$G$65,CHOOSE(WEEKDAY($A4,2),3,3,5,3,3,7,7),FALSE),0)</f>
        <v>0</v>
      </c>
      <c r="E4" s="29">
        <f t="shared" ca="1" si="0"/>
        <v>0</v>
      </c>
      <c r="F4" s="34"/>
    </row>
    <row r="5" spans="1:9">
      <c r="A5" s="32">
        <f t="shared" ref="A5:A33" ca="1" si="1">A4+1</f>
        <v>42403</v>
      </c>
      <c r="B5" s="36"/>
      <c r="C5" s="28">
        <f ca="1">IFERROR(VLOOKUP($B5,PARAM!$A$11:$G$65,CHOOSE(WEEKDAY($A5,2),2,2,4,2,2,6,6),FALSE),0)</f>
        <v>0</v>
      </c>
      <c r="D5" s="28">
        <f ca="1">IFERROR(VLOOKUP($B5,PARAM!$A$11:$G$65,CHOOSE(WEEKDAY($A5,2),3,3,5,3,3,7,7),FALSE),0)</f>
        <v>0</v>
      </c>
      <c r="E5" s="29">
        <f t="shared" ca="1" si="0"/>
        <v>0</v>
      </c>
      <c r="F5" s="34"/>
    </row>
    <row r="6" spans="1:9">
      <c r="A6" s="32">
        <f t="shared" ca="1" si="1"/>
        <v>42404</v>
      </c>
      <c r="B6" s="36"/>
      <c r="C6" s="28">
        <f ca="1">IFERROR(VLOOKUP($B6,PARAM!$A$11:$G$65,CHOOSE(WEEKDAY($A6,2),2,2,4,2,2,6,6),FALSE),0)</f>
        <v>0</v>
      </c>
      <c r="D6" s="28">
        <f ca="1">IFERROR(VLOOKUP($B6,PARAM!$A$11:$G$65,CHOOSE(WEEKDAY($A6,2),3,3,5,3,3,7,7),FALSE),0)</f>
        <v>0</v>
      </c>
      <c r="E6" s="29">
        <f t="shared" ca="1" si="0"/>
        <v>0</v>
      </c>
      <c r="F6" s="34"/>
    </row>
    <row r="7" spans="1:9">
      <c r="A7" s="32">
        <f t="shared" ca="1" si="1"/>
        <v>42405</v>
      </c>
      <c r="B7" s="36"/>
      <c r="C7" s="28">
        <f ca="1">IFERROR(VLOOKUP($B7,PARAM!$A$11:$G$65,CHOOSE(WEEKDAY($A7,2),2,2,4,2,2,6,6),FALSE),0)</f>
        <v>0</v>
      </c>
      <c r="D7" s="28">
        <f ca="1">IFERROR(VLOOKUP($B7,PARAM!$A$11:$G$65,CHOOSE(WEEKDAY($A7,2),3,3,5,3,3,7,7),FALSE),0)</f>
        <v>0</v>
      </c>
      <c r="E7" s="29">
        <f t="shared" ca="1" si="0"/>
        <v>0</v>
      </c>
      <c r="F7" s="34"/>
    </row>
    <row r="8" spans="1:9">
      <c r="A8" s="32">
        <f t="shared" ca="1" si="1"/>
        <v>42406</v>
      </c>
      <c r="B8" s="36"/>
      <c r="C8" s="28">
        <f ca="1">IFERROR(VLOOKUP($B8,PARAM!$A$11:$G$65,CHOOSE(WEEKDAY($A8,2),2,2,4,2,2,6,6),FALSE),0)</f>
        <v>0</v>
      </c>
      <c r="D8" s="28">
        <f ca="1">IFERROR(VLOOKUP($B8,PARAM!$A$11:$G$65,CHOOSE(WEEKDAY($A8,2),3,3,5,3,3,7,7),FALSE),0)</f>
        <v>0</v>
      </c>
      <c r="E8" s="29">
        <f t="shared" ca="1" si="0"/>
        <v>0</v>
      </c>
      <c r="F8" s="34"/>
    </row>
    <row r="9" spans="1:9">
      <c r="A9" s="32">
        <f t="shared" ca="1" si="1"/>
        <v>42407</v>
      </c>
      <c r="B9" s="36"/>
      <c r="C9" s="28">
        <f ca="1">IFERROR(VLOOKUP($B9,PARAM!$A$11:$G$65,CHOOSE(WEEKDAY($A9,2),2,2,4,2,2,6,6),FALSE),0)</f>
        <v>0</v>
      </c>
      <c r="D9" s="28">
        <f ca="1">IFERROR(VLOOKUP($B9,PARAM!$A$11:$G$65,CHOOSE(WEEKDAY($A9,2),3,3,5,3,3,7,7),FALSE),0)</f>
        <v>0</v>
      </c>
      <c r="E9" s="29">
        <f t="shared" ca="1" si="0"/>
        <v>0</v>
      </c>
      <c r="F9" s="34"/>
      <c r="H9" s="4"/>
    </row>
    <row r="10" spans="1:9">
      <c r="A10" s="32">
        <f t="shared" ca="1" si="1"/>
        <v>42408</v>
      </c>
      <c r="B10" s="36"/>
      <c r="C10" s="28">
        <f ca="1">IFERROR(VLOOKUP($B10,PARAM!$A$11:$G$65,CHOOSE(WEEKDAY($A10,2),2,2,4,2,2,6,6),FALSE),0)</f>
        <v>0</v>
      </c>
      <c r="D10" s="28">
        <f ca="1">IFERROR(VLOOKUP($B10,PARAM!$A$11:$G$65,CHOOSE(WEEKDAY($A10,2),3,3,5,3,3,7,7),FALSE),0)</f>
        <v>0</v>
      </c>
      <c r="E10" s="29">
        <f ca="1">SUM(D10-C10)</f>
        <v>0</v>
      </c>
      <c r="F10" s="34"/>
    </row>
    <row r="11" spans="1:9">
      <c r="A11" s="32">
        <f t="shared" ca="1" si="1"/>
        <v>42409</v>
      </c>
      <c r="B11" s="36"/>
      <c r="C11" s="28">
        <f ca="1">IFERROR(VLOOKUP($B11,PARAM!$A$11:$G$65,CHOOSE(WEEKDAY($A11,2),2,2,4,2,2,6,6),FALSE),0)</f>
        <v>0</v>
      </c>
      <c r="D11" s="28">
        <f ca="1">IFERROR(VLOOKUP($B11,PARAM!$A$11:$G$65,CHOOSE(WEEKDAY($A11,2),3,3,5,3,3,7,7),FALSE),0)</f>
        <v>0</v>
      </c>
      <c r="E11" s="29">
        <f t="shared" ref="E11:E33" ca="1" si="2">SUM(D11-C11)</f>
        <v>0</v>
      </c>
      <c r="F11" s="34"/>
    </row>
    <row r="12" spans="1:9">
      <c r="A12" s="32">
        <f t="shared" ca="1" si="1"/>
        <v>42410</v>
      </c>
      <c r="B12" s="36"/>
      <c r="C12" s="28">
        <f ca="1">IFERROR(VLOOKUP($B12,PARAM!$A$11:$G$65,CHOOSE(WEEKDAY($A12,2),2,2,4,2,2,6,6),FALSE),0)</f>
        <v>0</v>
      </c>
      <c r="D12" s="28">
        <f ca="1">IFERROR(VLOOKUP($B12,PARAM!$A$11:$G$65,CHOOSE(WEEKDAY($A12,2),3,3,5,3,3,7,7),FALSE),0)</f>
        <v>0</v>
      </c>
      <c r="E12" s="29">
        <f t="shared" ca="1" si="2"/>
        <v>0</v>
      </c>
      <c r="F12" s="34"/>
    </row>
    <row r="13" spans="1:9">
      <c r="A13" s="32">
        <f t="shared" ca="1" si="1"/>
        <v>42411</v>
      </c>
      <c r="B13" s="36"/>
      <c r="C13" s="28">
        <f ca="1">IFERROR(VLOOKUP($B13,PARAM!$A$11:$G$65,CHOOSE(WEEKDAY($A13,2),2,2,4,2,2,6,6),FALSE),0)</f>
        <v>0</v>
      </c>
      <c r="D13" s="28">
        <f ca="1">IFERROR(VLOOKUP($B13,PARAM!$A$11:$G$65,CHOOSE(WEEKDAY($A13,2),3,3,5,3,3,7,7),FALSE),0)</f>
        <v>0</v>
      </c>
      <c r="E13" s="29">
        <f t="shared" ca="1" si="2"/>
        <v>0</v>
      </c>
      <c r="F13" s="34"/>
    </row>
    <row r="14" spans="1:9">
      <c r="A14" s="32">
        <f t="shared" ca="1" si="1"/>
        <v>42412</v>
      </c>
      <c r="B14" s="36"/>
      <c r="C14" s="28">
        <f ca="1">IFERROR(VLOOKUP($B14,PARAM!$A$11:$G$65,CHOOSE(WEEKDAY($A14,2),2,2,4,2,2,6,6),FALSE),0)</f>
        <v>0</v>
      </c>
      <c r="D14" s="28">
        <f ca="1">IFERROR(VLOOKUP($B14,PARAM!$A$11:$G$65,CHOOSE(WEEKDAY($A14,2),3,3,5,3,3,7,7),FALSE),0)</f>
        <v>0</v>
      </c>
      <c r="E14" s="29">
        <f t="shared" ca="1" si="2"/>
        <v>0</v>
      </c>
      <c r="F14" s="34"/>
    </row>
    <row r="15" spans="1:9">
      <c r="A15" s="32">
        <f t="shared" ca="1" si="1"/>
        <v>42413</v>
      </c>
      <c r="B15" s="36"/>
      <c r="C15" s="28">
        <f ca="1">IFERROR(VLOOKUP($B15,PARAM!$A$11:$G$65,CHOOSE(WEEKDAY($A15,2),2,2,4,2,2,6,6),FALSE),0)</f>
        <v>0</v>
      </c>
      <c r="D15" s="28">
        <f ca="1">IFERROR(VLOOKUP($B15,PARAM!$A$11:$G$65,CHOOSE(WEEKDAY($A15,2),3,3,5,3,3,7,7),FALSE),0)</f>
        <v>0</v>
      </c>
      <c r="E15" s="29">
        <f t="shared" ca="1" si="2"/>
        <v>0</v>
      </c>
      <c r="F15" s="34"/>
    </row>
    <row r="16" spans="1:9">
      <c r="A16" s="32">
        <f t="shared" ca="1" si="1"/>
        <v>42414</v>
      </c>
      <c r="B16" s="36"/>
      <c r="C16" s="28">
        <f ca="1">IFERROR(VLOOKUP($B16,PARAM!$A$11:$G$65,CHOOSE(WEEKDAY($A16,2),2,2,4,2,2,6,6),FALSE),0)</f>
        <v>0</v>
      </c>
      <c r="D16" s="28">
        <f ca="1">IFERROR(VLOOKUP($B16,PARAM!$A$11:$G$65,CHOOSE(WEEKDAY($A16,2),3,3,5,3,3,7,7),FALSE),0)</f>
        <v>0</v>
      </c>
      <c r="E16" s="29">
        <f t="shared" ca="1" si="2"/>
        <v>0</v>
      </c>
      <c r="F16" s="34"/>
    </row>
    <row r="17" spans="1:6">
      <c r="A17" s="32">
        <f t="shared" ca="1" si="1"/>
        <v>42415</v>
      </c>
      <c r="B17" s="36"/>
      <c r="C17" s="28">
        <f ca="1">IFERROR(VLOOKUP($B17,PARAM!$A$11:$G$65,CHOOSE(WEEKDAY($A17,2),2,2,4,2,2,6,6),FALSE),0)</f>
        <v>0</v>
      </c>
      <c r="D17" s="28">
        <f ca="1">IFERROR(VLOOKUP($B17,PARAM!$A$11:$G$65,CHOOSE(WEEKDAY($A17,2),3,3,5,3,3,7,7),FALSE),0)</f>
        <v>0</v>
      </c>
      <c r="E17" s="29">
        <f t="shared" ca="1" si="2"/>
        <v>0</v>
      </c>
      <c r="F17" s="34"/>
    </row>
    <row r="18" spans="1:6">
      <c r="A18" s="32">
        <f t="shared" ca="1" si="1"/>
        <v>42416</v>
      </c>
      <c r="B18" s="36"/>
      <c r="C18" s="28">
        <f ca="1">IFERROR(VLOOKUP($B18,PARAM!$A$11:$G$65,CHOOSE(WEEKDAY($A18,2),2,2,4,2,2,6,6),FALSE),0)</f>
        <v>0</v>
      </c>
      <c r="D18" s="28">
        <f ca="1">IFERROR(VLOOKUP($B18,PARAM!$A$11:$G$65,CHOOSE(WEEKDAY($A18,2),3,3,5,3,3,7,7),FALSE),0)</f>
        <v>0</v>
      </c>
      <c r="E18" s="29">
        <f t="shared" ca="1" si="2"/>
        <v>0</v>
      </c>
      <c r="F18" s="34"/>
    </row>
    <row r="19" spans="1:6">
      <c r="A19" s="32">
        <f t="shared" ca="1" si="1"/>
        <v>42417</v>
      </c>
      <c r="B19" s="36"/>
      <c r="C19" s="28">
        <f ca="1">IFERROR(VLOOKUP($B19,PARAM!$A$11:$G$65,CHOOSE(WEEKDAY($A19,2),2,2,4,2,2,6,6),FALSE),0)</f>
        <v>0</v>
      </c>
      <c r="D19" s="28">
        <f ca="1">IFERROR(VLOOKUP($B19,PARAM!$A$11:$G$65,CHOOSE(WEEKDAY($A19,2),3,3,5,3,3,7,7),FALSE),0)</f>
        <v>0</v>
      </c>
      <c r="E19" s="29">
        <f t="shared" ca="1" si="2"/>
        <v>0</v>
      </c>
      <c r="F19" s="34"/>
    </row>
    <row r="20" spans="1:6">
      <c r="A20" s="32">
        <f t="shared" ca="1" si="1"/>
        <v>42418</v>
      </c>
      <c r="B20" s="36"/>
      <c r="C20" s="28">
        <f ca="1">IFERROR(VLOOKUP($B20,PARAM!$A$11:$G$65,CHOOSE(WEEKDAY($A20,2),2,2,4,2,2,6,6),FALSE),0)</f>
        <v>0</v>
      </c>
      <c r="D20" s="28">
        <f ca="1">IFERROR(VLOOKUP($B20,PARAM!$A$11:$G$65,CHOOSE(WEEKDAY($A20,2),3,3,5,3,3,7,7),FALSE),0)</f>
        <v>0</v>
      </c>
      <c r="E20" s="29">
        <f t="shared" ca="1" si="2"/>
        <v>0</v>
      </c>
      <c r="F20" s="34"/>
    </row>
    <row r="21" spans="1:6">
      <c r="A21" s="32">
        <f t="shared" ca="1" si="1"/>
        <v>42419</v>
      </c>
      <c r="B21" s="36"/>
      <c r="C21" s="28">
        <f ca="1">IFERROR(VLOOKUP($B21,PARAM!$A$11:$G$65,CHOOSE(WEEKDAY($A21,2),2,2,4,2,2,6,6),FALSE),0)</f>
        <v>0</v>
      </c>
      <c r="D21" s="28">
        <f ca="1">IFERROR(VLOOKUP($B21,PARAM!$A$11:$G$65,CHOOSE(WEEKDAY($A21,2),3,3,5,3,3,7,7),FALSE),0)</f>
        <v>0</v>
      </c>
      <c r="E21" s="29">
        <f t="shared" ca="1" si="2"/>
        <v>0</v>
      </c>
      <c r="F21" s="34"/>
    </row>
    <row r="22" spans="1:6">
      <c r="A22" s="32">
        <f t="shared" ca="1" si="1"/>
        <v>42420</v>
      </c>
      <c r="B22" s="36"/>
      <c r="C22" s="28">
        <f ca="1">IFERROR(VLOOKUP($B22,PARAM!$A$11:$G$65,CHOOSE(WEEKDAY($A22,2),2,2,4,2,2,6,6),FALSE),0)</f>
        <v>0</v>
      </c>
      <c r="D22" s="28">
        <f ca="1">IFERROR(VLOOKUP($B22,PARAM!$A$11:$G$65,CHOOSE(WEEKDAY($A22,2),3,3,5,3,3,7,7),FALSE),0)</f>
        <v>0</v>
      </c>
      <c r="E22" s="29">
        <f t="shared" ca="1" si="2"/>
        <v>0</v>
      </c>
      <c r="F22" s="34"/>
    </row>
    <row r="23" spans="1:6">
      <c r="A23" s="32">
        <f t="shared" ca="1" si="1"/>
        <v>42421</v>
      </c>
      <c r="B23" s="36"/>
      <c r="C23" s="28">
        <f ca="1">IFERROR(VLOOKUP($B23,PARAM!$A$11:$G$65,CHOOSE(WEEKDAY($A23,2),2,2,4,2,2,6,6),FALSE),0)</f>
        <v>0</v>
      </c>
      <c r="D23" s="28">
        <f ca="1">IFERROR(VLOOKUP($B23,PARAM!$A$11:$G$65,CHOOSE(WEEKDAY($A23,2),3,3,5,3,3,7,7),FALSE),0)</f>
        <v>0</v>
      </c>
      <c r="E23" s="29">
        <f t="shared" ca="1" si="2"/>
        <v>0</v>
      </c>
      <c r="F23" s="34"/>
    </row>
    <row r="24" spans="1:6">
      <c r="A24" s="32">
        <f t="shared" ca="1" si="1"/>
        <v>42422</v>
      </c>
      <c r="B24" s="36"/>
      <c r="C24" s="28">
        <f ca="1">IFERROR(VLOOKUP($B24,PARAM!$A$11:$G$65,CHOOSE(WEEKDAY($A24,2),2,2,4,2,2,6,6),FALSE),0)</f>
        <v>0</v>
      </c>
      <c r="D24" s="28">
        <f ca="1">IFERROR(VLOOKUP($B24,PARAM!$A$11:$G$65,CHOOSE(WEEKDAY($A24,2),3,3,5,3,3,7,7),FALSE),0)</f>
        <v>0</v>
      </c>
      <c r="E24" s="29">
        <f t="shared" ca="1" si="2"/>
        <v>0</v>
      </c>
      <c r="F24" s="34"/>
    </row>
    <row r="25" spans="1:6">
      <c r="A25" s="32">
        <f t="shared" ca="1" si="1"/>
        <v>42423</v>
      </c>
      <c r="B25" s="36"/>
      <c r="C25" s="28">
        <f ca="1">IFERROR(VLOOKUP($B25,PARAM!$A$11:$G$65,CHOOSE(WEEKDAY($A25,2),2,2,4,2,2,6,6),FALSE),0)</f>
        <v>0</v>
      </c>
      <c r="D25" s="28">
        <f ca="1">IFERROR(VLOOKUP($B25,PARAM!$A$11:$G$65,CHOOSE(WEEKDAY($A25,2),3,3,5,3,3,7,7),FALSE),0)</f>
        <v>0</v>
      </c>
      <c r="E25" s="29">
        <f t="shared" ca="1" si="2"/>
        <v>0</v>
      </c>
      <c r="F25" s="34"/>
    </row>
    <row r="26" spans="1:6">
      <c r="A26" s="32">
        <f t="shared" ca="1" si="1"/>
        <v>42424</v>
      </c>
      <c r="B26" s="36"/>
      <c r="C26" s="28">
        <f ca="1">IFERROR(VLOOKUP($B26,PARAM!$A$11:$G$65,CHOOSE(WEEKDAY($A26,2),2,2,4,2,2,6,6),FALSE),0)</f>
        <v>0</v>
      </c>
      <c r="D26" s="28">
        <f ca="1">IFERROR(VLOOKUP($B26,PARAM!$A$11:$G$65,CHOOSE(WEEKDAY($A26,2),3,3,5,3,3,7,7),FALSE),0)</f>
        <v>0</v>
      </c>
      <c r="E26" s="29">
        <f t="shared" ca="1" si="2"/>
        <v>0</v>
      </c>
      <c r="F26" s="34"/>
    </row>
    <row r="27" spans="1:6">
      <c r="A27" s="32">
        <f t="shared" ca="1" si="1"/>
        <v>42425</v>
      </c>
      <c r="B27" s="36"/>
      <c r="C27" s="28">
        <f ca="1">IFERROR(VLOOKUP($B27,PARAM!$A$11:$G$65,CHOOSE(WEEKDAY($A27,2),2,2,4,2,2,6,6),FALSE),0)</f>
        <v>0</v>
      </c>
      <c r="D27" s="28">
        <f ca="1">IFERROR(VLOOKUP($B27,PARAM!$A$11:$G$65,CHOOSE(WEEKDAY($A27,2),3,3,5,3,3,7,7),FALSE),0)</f>
        <v>0</v>
      </c>
      <c r="E27" s="29">
        <f t="shared" ca="1" si="2"/>
        <v>0</v>
      </c>
      <c r="F27" s="34"/>
    </row>
    <row r="28" spans="1:6">
      <c r="A28" s="32">
        <f t="shared" ca="1" si="1"/>
        <v>42426</v>
      </c>
      <c r="B28" s="36"/>
      <c r="C28" s="28">
        <f ca="1">IFERROR(VLOOKUP($B28,PARAM!$A$11:$G$65,CHOOSE(WEEKDAY($A28,2),2,2,4,2,2,6,6),FALSE),0)</f>
        <v>0</v>
      </c>
      <c r="D28" s="28">
        <f ca="1">IFERROR(VLOOKUP($B28,PARAM!$A$11:$G$65,CHOOSE(WEEKDAY($A28,2),3,3,5,3,3,7,7),FALSE),0)</f>
        <v>0</v>
      </c>
      <c r="E28" s="29">
        <f t="shared" ca="1" si="2"/>
        <v>0</v>
      </c>
      <c r="F28" s="34"/>
    </row>
    <row r="29" spans="1:6">
      <c r="A29" s="32">
        <f t="shared" ca="1" si="1"/>
        <v>42427</v>
      </c>
      <c r="B29" s="36"/>
      <c r="C29" s="28">
        <f ca="1">IFERROR(VLOOKUP($B29,PARAM!$A$11:$G$65,CHOOSE(WEEKDAY($A29,2),2,2,4,2,2,6,6),FALSE),0)</f>
        <v>0</v>
      </c>
      <c r="D29" s="28">
        <f ca="1">IFERROR(VLOOKUP($B29,PARAM!$A$11:$G$65,CHOOSE(WEEKDAY($A29,2),3,3,5,3,3,7,7),FALSE),0)</f>
        <v>0</v>
      </c>
      <c r="E29" s="29">
        <f t="shared" ca="1" si="2"/>
        <v>0</v>
      </c>
      <c r="F29" s="34"/>
    </row>
    <row r="30" spans="1:6">
      <c r="A30" s="32">
        <f t="shared" ca="1" si="1"/>
        <v>42428</v>
      </c>
      <c r="B30" s="36"/>
      <c r="C30" s="28">
        <f ca="1">IFERROR(VLOOKUP($B30,PARAM!$A$11:$G$65,CHOOSE(WEEKDAY($A30,2),2,2,4,2,2,6,6),FALSE),0)</f>
        <v>0</v>
      </c>
      <c r="D30" s="28">
        <f ca="1">IFERROR(VLOOKUP($B30,PARAM!$A$11:$G$65,CHOOSE(WEEKDAY($A30,2),3,3,5,3,3,7,7),FALSE),0)</f>
        <v>0</v>
      </c>
      <c r="E30" s="29">
        <f t="shared" ca="1" si="2"/>
        <v>0</v>
      </c>
      <c r="F30" s="34"/>
    </row>
    <row r="31" spans="1:6">
      <c r="A31" s="32">
        <f t="shared" ca="1" si="1"/>
        <v>42429</v>
      </c>
      <c r="B31" s="36"/>
      <c r="C31" s="28">
        <f ca="1">IFERROR(VLOOKUP($B31,PARAM!$A$11:$G$65,CHOOSE(WEEKDAY($A31,2),2,2,4,2,2,6,6),FALSE),0)</f>
        <v>0</v>
      </c>
      <c r="D31" s="28">
        <f ca="1">IFERROR(VLOOKUP($B31,PARAM!$A$11:$G$65,CHOOSE(WEEKDAY($A31,2),3,3,5,3,3,7,7),FALSE),0)</f>
        <v>0</v>
      </c>
      <c r="E31" s="29">
        <f t="shared" ca="1" si="2"/>
        <v>0</v>
      </c>
      <c r="F31" s="34"/>
    </row>
    <row r="32" spans="1:6">
      <c r="A32" s="32">
        <f t="shared" ca="1" si="1"/>
        <v>42430</v>
      </c>
      <c r="B32" s="36"/>
      <c r="C32" s="28">
        <f ca="1">IFERROR(VLOOKUP($B32,PARAM!$A$11:$G$65,CHOOSE(WEEKDAY($A32,2),2,2,4,2,2,6,6),FALSE),0)</f>
        <v>0</v>
      </c>
      <c r="D32" s="28">
        <f ca="1">IFERROR(VLOOKUP($B32,PARAM!$A$11:$G$65,CHOOSE(WEEKDAY($A32,2),3,3,5,3,3,7,7),FALSE),0)</f>
        <v>0</v>
      </c>
      <c r="E32" s="29">
        <f t="shared" ca="1" si="2"/>
        <v>0</v>
      </c>
      <c r="F32" s="34"/>
    </row>
    <row r="33" spans="1:8" ht="15.75" thickBot="1">
      <c r="A33" s="37">
        <f t="shared" ca="1" si="1"/>
        <v>42431</v>
      </c>
      <c r="B33" s="40"/>
      <c r="C33" s="38">
        <f ca="1">IFERROR(VLOOKUP($B33,PARAM!$A$11:$G$65,CHOOSE(WEEKDAY($A33,2),2,2,4,2,2,6,6),FALSE),0)</f>
        <v>0</v>
      </c>
      <c r="D33" s="38">
        <f ca="1">IFERROR(VLOOKUP($B33,PARAM!$A$11:$G$65,CHOOSE(WEEKDAY($A33,2),3,3,5,3,3,7,7),FALSE),0)</f>
        <v>0</v>
      </c>
      <c r="E33" s="39">
        <f t="shared" ca="1" si="2"/>
        <v>0</v>
      </c>
      <c r="F33" s="41"/>
    </row>
    <row r="34" spans="1:8" s="2" customFormat="1" ht="15.75" thickBot="1">
      <c r="A34" s="19" t="s">
        <v>1</v>
      </c>
      <c r="B34" s="20"/>
      <c r="C34" s="21"/>
      <c r="D34" s="21"/>
      <c r="E34" s="23">
        <f ca="1">SUM(E3:E33)</f>
        <v>0</v>
      </c>
      <c r="F34" s="22"/>
      <c r="G34" s="6"/>
      <c r="H34" s="6"/>
    </row>
    <row r="1048576" spans="5:5">
      <c r="E1048576" s="1">
        <f ca="1">SUM(E34)</f>
        <v>0</v>
      </c>
    </row>
  </sheetData>
  <sheetProtection sheet="1" objects="1" scenarios="1"/>
  <mergeCells count="1">
    <mergeCell ref="A1:B1"/>
  </mergeCells>
  <conditionalFormatting sqref="A33:F33">
    <cfRule type="expression" dxfId="71" priority="1">
      <formula>IF(RIGHT(CELL("nomfichier",C1),2)&lt;"08",MOD(RIGHT(CELL("nomfichier",C1),2),2)=0,MOD(RIGHT(CELL("nomfichier",C1),2),2)&lt;&gt;0)</formula>
    </cfRule>
  </conditionalFormatting>
  <conditionalFormatting sqref="A3:F33">
    <cfRule type="expression" dxfId="70" priority="4">
      <formula>WEEKDAY($A3,2)&gt;5</formula>
    </cfRule>
    <cfRule type="expression" dxfId="69" priority="5">
      <formula>WEEKDAY($A3,2)=3</formula>
    </cfRule>
    <cfRule type="expression" dxfId="68" priority="6">
      <formula>WEEKDAY($A3,2)&lt;6</formula>
    </cfRule>
  </conditionalFormatting>
  <conditionalFormatting sqref="A32:F32">
    <cfRule type="expression" dxfId="67" priority="2">
      <formula>RIGHT(CELL("nomfichier",C1),2)="02"</formula>
    </cfRule>
  </conditionalFormatting>
  <conditionalFormatting sqref="A31:F31">
    <cfRule type="expression" dxfId="66" priority="3">
      <formula>AND(RIGHT(CELL("nomfichier",$C1),2)="02",MOD(YEAR($A3),4)&lt;&gt;0)</formula>
    </cfRule>
  </conditionalFormatting>
  <dataValidations count="2">
    <dataValidation type="list" showInputMessage="1" showErrorMessage="1" error="Service ou information inexacte !_x000a_" sqref="B7">
      <formula1>Services</formula1>
    </dataValidation>
    <dataValidation type="list" allowBlank="1" showInputMessage="1" showErrorMessage="1" error="Service ou information inexacte !_x000a_" sqref="B3:B6 B8:B33">
      <formula1>Services</formula1>
    </dataValidation>
  </dataValidations>
  <printOptions horizontalCentered="1" verticalCentered="1"/>
  <pageMargins left="0.51181102362204722" right="0.51181102362204722" top="0.55118110236220474" bottom="0.74803149606299213" header="0.31496062992125984" footer="0.31496062992125984"/>
  <pageSetup paperSize="9" orientation="landscape" r:id="rId1"/>
  <headerFooter>
    <oddFooter>&amp;LEdité le &amp;D à &amp;T&amp;RClasseur : &amp;F</oddFooter>
  </headerFooter>
</worksheet>
</file>

<file path=xl/worksheets/sheet4.xml><?xml version="1.0" encoding="utf-8"?>
<worksheet xmlns="http://schemas.openxmlformats.org/spreadsheetml/2006/main" xmlns:r="http://schemas.openxmlformats.org/officeDocument/2006/relationships">
  <sheetPr>
    <tabColor rgb="FF92D050"/>
  </sheetPr>
  <dimension ref="A1:I1048576"/>
  <sheetViews>
    <sheetView workbookViewId="0">
      <selection activeCell="B3" sqref="B3"/>
    </sheetView>
  </sheetViews>
  <sheetFormatPr baseColWidth="10" defaultRowHeight="15"/>
  <cols>
    <col min="1" max="1" width="27.7109375" style="3" customWidth="1"/>
    <col min="2" max="2" width="11.42578125" style="4"/>
    <col min="3" max="4" width="15.7109375" style="12" customWidth="1"/>
    <col min="5" max="5" width="15.7109375" style="1" customWidth="1"/>
    <col min="6" max="6" width="15.7109375" customWidth="1"/>
    <col min="7" max="8" width="11.42578125" style="6"/>
    <col min="9" max="9" width="11.85546875" bestFit="1" customWidth="1"/>
  </cols>
  <sheetData>
    <row r="1" spans="1:9" ht="15.75" thickBot="1">
      <c r="A1" s="69" t="s">
        <v>27</v>
      </c>
      <c r="B1" s="70"/>
      <c r="C1" s="25">
        <f ca="1">DATE(PARAM!$B$3,RIGHT(CELL("nomfichier",C1),2),1)</f>
        <v>42430</v>
      </c>
    </row>
    <row r="2" spans="1:9" s="13" customFormat="1" ht="15.75" thickBot="1">
      <c r="A2" s="14" t="s">
        <v>0</v>
      </c>
      <c r="B2" s="15" t="s">
        <v>8</v>
      </c>
      <c r="C2" s="16" t="s">
        <v>21</v>
      </c>
      <c r="D2" s="16" t="s">
        <v>20</v>
      </c>
      <c r="E2" s="17" t="s">
        <v>22</v>
      </c>
      <c r="F2" s="18" t="s">
        <v>23</v>
      </c>
      <c r="G2" s="7"/>
      <c r="H2" s="7"/>
      <c r="I2" s="24"/>
    </row>
    <row r="3" spans="1:9">
      <c r="A3" s="31">
        <f ca="1">DATE(PARAM!$B$3,RIGHT(CELL("nomfichier",C1),2),1)</f>
        <v>42430</v>
      </c>
      <c r="B3" s="35"/>
      <c r="C3" s="26">
        <f ca="1">IFERROR(VLOOKUP($B3,PARAM!$A$11:$G$65,CHOOSE(WEEKDAY($A3,2),2,2,4,2,2,6,6),FALSE),0)</f>
        <v>0</v>
      </c>
      <c r="D3" s="26">
        <f ca="1">IFERROR(VLOOKUP($B3,PARAM!$A$11:$G$65,CHOOSE(WEEKDAY($A3,2),3,3,5,3,3,7,7),FALSE),0)</f>
        <v>0</v>
      </c>
      <c r="E3" s="27">
        <f t="shared" ref="E3:E9" ca="1" si="0">SUM(D3-C3)</f>
        <v>0</v>
      </c>
      <c r="F3" s="33"/>
    </row>
    <row r="4" spans="1:9">
      <c r="A4" s="32">
        <f ca="1">A3+1</f>
        <v>42431</v>
      </c>
      <c r="B4" s="36"/>
      <c r="C4" s="28">
        <f ca="1">IFERROR(VLOOKUP($B4,PARAM!$A$11:$G$65,CHOOSE(WEEKDAY($A4,2),2,2,4,2,2,6,6),FALSE),0)</f>
        <v>0</v>
      </c>
      <c r="D4" s="28">
        <f ca="1">IFERROR(VLOOKUP($B4,PARAM!$A$11:$G$65,CHOOSE(WEEKDAY($A4,2),3,3,5,3,3,7,7),FALSE),0)</f>
        <v>0</v>
      </c>
      <c r="E4" s="29">
        <f t="shared" ca="1" si="0"/>
        <v>0</v>
      </c>
      <c r="F4" s="34"/>
    </row>
    <row r="5" spans="1:9">
      <c r="A5" s="32">
        <f t="shared" ref="A5:A33" ca="1" si="1">A4+1</f>
        <v>42432</v>
      </c>
      <c r="B5" s="36"/>
      <c r="C5" s="28">
        <f ca="1">IFERROR(VLOOKUP($B5,PARAM!$A$11:$G$65,CHOOSE(WEEKDAY($A5,2),2,2,4,2,2,6,6),FALSE),0)</f>
        <v>0</v>
      </c>
      <c r="D5" s="28">
        <f ca="1">IFERROR(VLOOKUP($B5,PARAM!$A$11:$G$65,CHOOSE(WEEKDAY($A5,2),3,3,5,3,3,7,7),FALSE),0)</f>
        <v>0</v>
      </c>
      <c r="E5" s="29">
        <f t="shared" ca="1" si="0"/>
        <v>0</v>
      </c>
      <c r="F5" s="34"/>
    </row>
    <row r="6" spans="1:9">
      <c r="A6" s="32">
        <f t="shared" ca="1" si="1"/>
        <v>42433</v>
      </c>
      <c r="B6" s="36"/>
      <c r="C6" s="28">
        <f ca="1">IFERROR(VLOOKUP($B6,PARAM!$A$11:$G$65,CHOOSE(WEEKDAY($A6,2),2,2,4,2,2,6,6),FALSE),0)</f>
        <v>0</v>
      </c>
      <c r="D6" s="28">
        <f ca="1">IFERROR(VLOOKUP($B6,PARAM!$A$11:$G$65,CHOOSE(WEEKDAY($A6,2),3,3,5,3,3,7,7),FALSE),0)</f>
        <v>0</v>
      </c>
      <c r="E6" s="29">
        <f t="shared" ca="1" si="0"/>
        <v>0</v>
      </c>
      <c r="F6" s="34"/>
    </row>
    <row r="7" spans="1:9">
      <c r="A7" s="32">
        <f t="shared" ca="1" si="1"/>
        <v>42434</v>
      </c>
      <c r="B7" s="36"/>
      <c r="C7" s="28">
        <f ca="1">IFERROR(VLOOKUP($B7,PARAM!$A$11:$G$65,CHOOSE(WEEKDAY($A7,2),2,2,4,2,2,6,6),FALSE),0)</f>
        <v>0</v>
      </c>
      <c r="D7" s="28">
        <f ca="1">IFERROR(VLOOKUP($B7,PARAM!$A$11:$G$65,CHOOSE(WEEKDAY($A7,2),3,3,5,3,3,7,7),FALSE),0)</f>
        <v>0</v>
      </c>
      <c r="E7" s="29">
        <f t="shared" ca="1" si="0"/>
        <v>0</v>
      </c>
      <c r="F7" s="34"/>
    </row>
    <row r="8" spans="1:9">
      <c r="A8" s="32">
        <f t="shared" ca="1" si="1"/>
        <v>42435</v>
      </c>
      <c r="B8" s="36"/>
      <c r="C8" s="28">
        <f ca="1">IFERROR(VLOOKUP($B8,PARAM!$A$11:$G$65,CHOOSE(WEEKDAY($A8,2),2,2,4,2,2,6,6),FALSE),0)</f>
        <v>0</v>
      </c>
      <c r="D8" s="28">
        <f ca="1">IFERROR(VLOOKUP($B8,PARAM!$A$11:$G$65,CHOOSE(WEEKDAY($A8,2),3,3,5,3,3,7,7),FALSE),0)</f>
        <v>0</v>
      </c>
      <c r="E8" s="29">
        <f t="shared" ca="1" si="0"/>
        <v>0</v>
      </c>
      <c r="F8" s="34"/>
    </row>
    <row r="9" spans="1:9">
      <c r="A9" s="32">
        <f t="shared" ca="1" si="1"/>
        <v>42436</v>
      </c>
      <c r="B9" s="36"/>
      <c r="C9" s="28">
        <f ca="1">IFERROR(VLOOKUP($B9,PARAM!$A$11:$G$65,CHOOSE(WEEKDAY($A9,2),2,2,4,2,2,6,6),FALSE),0)</f>
        <v>0</v>
      </c>
      <c r="D9" s="28">
        <f ca="1">IFERROR(VLOOKUP($B9,PARAM!$A$11:$G$65,CHOOSE(WEEKDAY($A9,2),3,3,5,3,3,7,7),FALSE),0)</f>
        <v>0</v>
      </c>
      <c r="E9" s="29">
        <f t="shared" ca="1" si="0"/>
        <v>0</v>
      </c>
      <c r="F9" s="34"/>
      <c r="H9" s="4"/>
    </row>
    <row r="10" spans="1:9">
      <c r="A10" s="32">
        <f t="shared" ca="1" si="1"/>
        <v>42437</v>
      </c>
      <c r="B10" s="36"/>
      <c r="C10" s="28">
        <f ca="1">IFERROR(VLOOKUP($B10,PARAM!$A$11:$G$65,CHOOSE(WEEKDAY($A10,2),2,2,4,2,2,6,6),FALSE),0)</f>
        <v>0</v>
      </c>
      <c r="D10" s="28">
        <f ca="1">IFERROR(VLOOKUP($B10,PARAM!$A$11:$G$65,CHOOSE(WEEKDAY($A10,2),3,3,5,3,3,7,7),FALSE),0)</f>
        <v>0</v>
      </c>
      <c r="E10" s="29">
        <f ca="1">SUM(D10-C10)</f>
        <v>0</v>
      </c>
      <c r="F10" s="34"/>
    </row>
    <row r="11" spans="1:9">
      <c r="A11" s="32">
        <f t="shared" ca="1" si="1"/>
        <v>42438</v>
      </c>
      <c r="B11" s="36"/>
      <c r="C11" s="28">
        <f ca="1">IFERROR(VLOOKUP($B11,PARAM!$A$11:$G$65,CHOOSE(WEEKDAY($A11,2),2,2,4,2,2,6,6),FALSE),0)</f>
        <v>0</v>
      </c>
      <c r="D11" s="28">
        <f ca="1">IFERROR(VLOOKUP($B11,PARAM!$A$11:$G$65,CHOOSE(WEEKDAY($A11,2),3,3,5,3,3,7,7),FALSE),0)</f>
        <v>0</v>
      </c>
      <c r="E11" s="29">
        <f t="shared" ref="E11:E33" ca="1" si="2">SUM(D11-C11)</f>
        <v>0</v>
      </c>
      <c r="F11" s="34"/>
    </row>
    <row r="12" spans="1:9">
      <c r="A12" s="32">
        <f t="shared" ca="1" si="1"/>
        <v>42439</v>
      </c>
      <c r="B12" s="36"/>
      <c r="C12" s="28">
        <f ca="1">IFERROR(VLOOKUP($B12,PARAM!$A$11:$G$65,CHOOSE(WEEKDAY($A12,2),2,2,4,2,2,6,6),FALSE),0)</f>
        <v>0</v>
      </c>
      <c r="D12" s="28">
        <f ca="1">IFERROR(VLOOKUP($B12,PARAM!$A$11:$G$65,CHOOSE(WEEKDAY($A12,2),3,3,5,3,3,7,7),FALSE),0)</f>
        <v>0</v>
      </c>
      <c r="E12" s="29">
        <f t="shared" ca="1" si="2"/>
        <v>0</v>
      </c>
      <c r="F12" s="34"/>
    </row>
    <row r="13" spans="1:9">
      <c r="A13" s="32">
        <f t="shared" ca="1" si="1"/>
        <v>42440</v>
      </c>
      <c r="B13" s="36"/>
      <c r="C13" s="28">
        <f ca="1">IFERROR(VLOOKUP($B13,PARAM!$A$11:$G$65,CHOOSE(WEEKDAY($A13,2),2,2,4,2,2,6,6),FALSE),0)</f>
        <v>0</v>
      </c>
      <c r="D13" s="28">
        <f ca="1">IFERROR(VLOOKUP($B13,PARAM!$A$11:$G$65,CHOOSE(WEEKDAY($A13,2),3,3,5,3,3,7,7),FALSE),0)</f>
        <v>0</v>
      </c>
      <c r="E13" s="29">
        <f t="shared" ca="1" si="2"/>
        <v>0</v>
      </c>
      <c r="F13" s="34"/>
    </row>
    <row r="14" spans="1:9">
      <c r="A14" s="32">
        <f t="shared" ca="1" si="1"/>
        <v>42441</v>
      </c>
      <c r="B14" s="36"/>
      <c r="C14" s="28">
        <f ca="1">IFERROR(VLOOKUP($B14,PARAM!$A$11:$G$65,CHOOSE(WEEKDAY($A14,2),2,2,4,2,2,6,6),FALSE),0)</f>
        <v>0</v>
      </c>
      <c r="D14" s="28">
        <f ca="1">IFERROR(VLOOKUP($B14,PARAM!$A$11:$G$65,CHOOSE(WEEKDAY($A14,2),3,3,5,3,3,7,7),FALSE),0)</f>
        <v>0</v>
      </c>
      <c r="E14" s="29">
        <f t="shared" ca="1" si="2"/>
        <v>0</v>
      </c>
      <c r="F14" s="34"/>
    </row>
    <row r="15" spans="1:9">
      <c r="A15" s="32">
        <f t="shared" ca="1" si="1"/>
        <v>42442</v>
      </c>
      <c r="B15" s="36"/>
      <c r="C15" s="28">
        <f ca="1">IFERROR(VLOOKUP($B15,PARAM!$A$11:$G$65,CHOOSE(WEEKDAY($A15,2),2,2,4,2,2,6,6),FALSE),0)</f>
        <v>0</v>
      </c>
      <c r="D15" s="28">
        <f ca="1">IFERROR(VLOOKUP($B15,PARAM!$A$11:$G$65,CHOOSE(WEEKDAY($A15,2),3,3,5,3,3,7,7),FALSE),0)</f>
        <v>0</v>
      </c>
      <c r="E15" s="29">
        <f t="shared" ca="1" si="2"/>
        <v>0</v>
      </c>
      <c r="F15" s="34"/>
    </row>
    <row r="16" spans="1:9">
      <c r="A16" s="32">
        <f t="shared" ca="1" si="1"/>
        <v>42443</v>
      </c>
      <c r="B16" s="36"/>
      <c r="C16" s="28">
        <f ca="1">IFERROR(VLOOKUP($B16,PARAM!$A$11:$G$65,CHOOSE(WEEKDAY($A16,2),2,2,4,2,2,6,6),FALSE),0)</f>
        <v>0</v>
      </c>
      <c r="D16" s="28">
        <f ca="1">IFERROR(VLOOKUP($B16,PARAM!$A$11:$G$65,CHOOSE(WEEKDAY($A16,2),3,3,5,3,3,7,7),FALSE),0)</f>
        <v>0</v>
      </c>
      <c r="E16" s="29">
        <f t="shared" ca="1" si="2"/>
        <v>0</v>
      </c>
      <c r="F16" s="34"/>
    </row>
    <row r="17" spans="1:6">
      <c r="A17" s="32">
        <f t="shared" ca="1" si="1"/>
        <v>42444</v>
      </c>
      <c r="B17" s="36"/>
      <c r="C17" s="28">
        <f ca="1">IFERROR(VLOOKUP($B17,PARAM!$A$11:$G$65,CHOOSE(WEEKDAY($A17,2),2,2,4,2,2,6,6),FALSE),0)</f>
        <v>0</v>
      </c>
      <c r="D17" s="28">
        <f ca="1">IFERROR(VLOOKUP($B17,PARAM!$A$11:$G$65,CHOOSE(WEEKDAY($A17,2),3,3,5,3,3,7,7),FALSE),0)</f>
        <v>0</v>
      </c>
      <c r="E17" s="29">
        <f t="shared" ca="1" si="2"/>
        <v>0</v>
      </c>
      <c r="F17" s="34"/>
    </row>
    <row r="18" spans="1:6">
      <c r="A18" s="32">
        <f t="shared" ca="1" si="1"/>
        <v>42445</v>
      </c>
      <c r="B18" s="36"/>
      <c r="C18" s="28">
        <f ca="1">IFERROR(VLOOKUP($B18,PARAM!$A$11:$G$65,CHOOSE(WEEKDAY($A18,2),2,2,4,2,2,6,6),FALSE),0)</f>
        <v>0</v>
      </c>
      <c r="D18" s="28">
        <f ca="1">IFERROR(VLOOKUP($B18,PARAM!$A$11:$G$65,CHOOSE(WEEKDAY($A18,2),3,3,5,3,3,7,7),FALSE),0)</f>
        <v>0</v>
      </c>
      <c r="E18" s="29">
        <f t="shared" ca="1" si="2"/>
        <v>0</v>
      </c>
      <c r="F18" s="34"/>
    </row>
    <row r="19" spans="1:6">
      <c r="A19" s="32">
        <f t="shared" ca="1" si="1"/>
        <v>42446</v>
      </c>
      <c r="B19" s="36"/>
      <c r="C19" s="28">
        <f ca="1">IFERROR(VLOOKUP($B19,PARAM!$A$11:$G$65,CHOOSE(WEEKDAY($A19,2),2,2,4,2,2,6,6),FALSE),0)</f>
        <v>0</v>
      </c>
      <c r="D19" s="28">
        <f ca="1">IFERROR(VLOOKUP($B19,PARAM!$A$11:$G$65,CHOOSE(WEEKDAY($A19,2),3,3,5,3,3,7,7),FALSE),0)</f>
        <v>0</v>
      </c>
      <c r="E19" s="29">
        <f t="shared" ca="1" si="2"/>
        <v>0</v>
      </c>
      <c r="F19" s="34"/>
    </row>
    <row r="20" spans="1:6">
      <c r="A20" s="32">
        <f t="shared" ca="1" si="1"/>
        <v>42447</v>
      </c>
      <c r="B20" s="36"/>
      <c r="C20" s="28">
        <f ca="1">IFERROR(VLOOKUP($B20,PARAM!$A$11:$G$65,CHOOSE(WEEKDAY($A20,2),2,2,4,2,2,6,6),FALSE),0)</f>
        <v>0</v>
      </c>
      <c r="D20" s="28">
        <f ca="1">IFERROR(VLOOKUP($B20,PARAM!$A$11:$G$65,CHOOSE(WEEKDAY($A20,2),3,3,5,3,3,7,7),FALSE),0)</f>
        <v>0</v>
      </c>
      <c r="E20" s="29">
        <f t="shared" ca="1" si="2"/>
        <v>0</v>
      </c>
      <c r="F20" s="34"/>
    </row>
    <row r="21" spans="1:6">
      <c r="A21" s="32">
        <f t="shared" ca="1" si="1"/>
        <v>42448</v>
      </c>
      <c r="B21" s="36"/>
      <c r="C21" s="28">
        <f ca="1">IFERROR(VLOOKUP($B21,PARAM!$A$11:$G$65,CHOOSE(WEEKDAY($A21,2),2,2,4,2,2,6,6),FALSE),0)</f>
        <v>0</v>
      </c>
      <c r="D21" s="28">
        <f ca="1">IFERROR(VLOOKUP($B21,PARAM!$A$11:$G$65,CHOOSE(WEEKDAY($A21,2),3,3,5,3,3,7,7),FALSE),0)</f>
        <v>0</v>
      </c>
      <c r="E21" s="29">
        <f t="shared" ca="1" si="2"/>
        <v>0</v>
      </c>
      <c r="F21" s="34"/>
    </row>
    <row r="22" spans="1:6">
      <c r="A22" s="32">
        <f t="shared" ca="1" si="1"/>
        <v>42449</v>
      </c>
      <c r="B22" s="36"/>
      <c r="C22" s="28">
        <f ca="1">IFERROR(VLOOKUP($B22,PARAM!$A$11:$G$65,CHOOSE(WEEKDAY($A22,2),2,2,4,2,2,6,6),FALSE),0)</f>
        <v>0</v>
      </c>
      <c r="D22" s="28">
        <f ca="1">IFERROR(VLOOKUP($B22,PARAM!$A$11:$G$65,CHOOSE(WEEKDAY($A22,2),3,3,5,3,3,7,7),FALSE),0)</f>
        <v>0</v>
      </c>
      <c r="E22" s="29">
        <f t="shared" ca="1" si="2"/>
        <v>0</v>
      </c>
      <c r="F22" s="34"/>
    </row>
    <row r="23" spans="1:6">
      <c r="A23" s="32">
        <f t="shared" ca="1" si="1"/>
        <v>42450</v>
      </c>
      <c r="B23" s="36"/>
      <c r="C23" s="28">
        <f ca="1">IFERROR(VLOOKUP($B23,PARAM!$A$11:$G$65,CHOOSE(WEEKDAY($A23,2),2,2,4,2,2,6,6),FALSE),0)</f>
        <v>0</v>
      </c>
      <c r="D23" s="28">
        <f ca="1">IFERROR(VLOOKUP($B23,PARAM!$A$11:$G$65,CHOOSE(WEEKDAY($A23,2),3,3,5,3,3,7,7),FALSE),0)</f>
        <v>0</v>
      </c>
      <c r="E23" s="29">
        <f t="shared" ca="1" si="2"/>
        <v>0</v>
      </c>
      <c r="F23" s="34"/>
    </row>
    <row r="24" spans="1:6">
      <c r="A24" s="32">
        <f t="shared" ca="1" si="1"/>
        <v>42451</v>
      </c>
      <c r="B24" s="36"/>
      <c r="C24" s="28">
        <f ca="1">IFERROR(VLOOKUP($B24,PARAM!$A$11:$G$65,CHOOSE(WEEKDAY($A24,2),2,2,4,2,2,6,6),FALSE),0)</f>
        <v>0</v>
      </c>
      <c r="D24" s="28">
        <f ca="1">IFERROR(VLOOKUP($B24,PARAM!$A$11:$G$65,CHOOSE(WEEKDAY($A24,2),3,3,5,3,3,7,7),FALSE),0)</f>
        <v>0</v>
      </c>
      <c r="E24" s="29">
        <f t="shared" ca="1" si="2"/>
        <v>0</v>
      </c>
      <c r="F24" s="34"/>
    </row>
    <row r="25" spans="1:6">
      <c r="A25" s="32">
        <f t="shared" ca="1" si="1"/>
        <v>42452</v>
      </c>
      <c r="B25" s="36"/>
      <c r="C25" s="28">
        <f ca="1">IFERROR(VLOOKUP($B25,PARAM!$A$11:$G$65,CHOOSE(WEEKDAY($A25,2),2,2,4,2,2,6,6),FALSE),0)</f>
        <v>0</v>
      </c>
      <c r="D25" s="28">
        <f ca="1">IFERROR(VLOOKUP($B25,PARAM!$A$11:$G$65,CHOOSE(WEEKDAY($A25,2),3,3,5,3,3,7,7),FALSE),0)</f>
        <v>0</v>
      </c>
      <c r="E25" s="29">
        <f t="shared" ca="1" si="2"/>
        <v>0</v>
      </c>
      <c r="F25" s="34"/>
    </row>
    <row r="26" spans="1:6">
      <c r="A26" s="32">
        <f t="shared" ca="1" si="1"/>
        <v>42453</v>
      </c>
      <c r="B26" s="36"/>
      <c r="C26" s="28">
        <f ca="1">IFERROR(VLOOKUP($B26,PARAM!$A$11:$G$65,CHOOSE(WEEKDAY($A26,2),2,2,4,2,2,6,6),FALSE),0)</f>
        <v>0</v>
      </c>
      <c r="D26" s="28">
        <f ca="1">IFERROR(VLOOKUP($B26,PARAM!$A$11:$G$65,CHOOSE(WEEKDAY($A26,2),3,3,5,3,3,7,7),FALSE),0)</f>
        <v>0</v>
      </c>
      <c r="E26" s="29">
        <f t="shared" ca="1" si="2"/>
        <v>0</v>
      </c>
      <c r="F26" s="34"/>
    </row>
    <row r="27" spans="1:6">
      <c r="A27" s="32">
        <f t="shared" ca="1" si="1"/>
        <v>42454</v>
      </c>
      <c r="B27" s="36"/>
      <c r="C27" s="28">
        <f ca="1">IFERROR(VLOOKUP($B27,PARAM!$A$11:$G$65,CHOOSE(WEEKDAY($A27,2),2,2,4,2,2,6,6),FALSE),0)</f>
        <v>0</v>
      </c>
      <c r="D27" s="28">
        <f ca="1">IFERROR(VLOOKUP($B27,PARAM!$A$11:$G$65,CHOOSE(WEEKDAY($A27,2),3,3,5,3,3,7,7),FALSE),0)</f>
        <v>0</v>
      </c>
      <c r="E27" s="29">
        <f t="shared" ca="1" si="2"/>
        <v>0</v>
      </c>
      <c r="F27" s="34"/>
    </row>
    <row r="28" spans="1:6">
      <c r="A28" s="32">
        <f t="shared" ca="1" si="1"/>
        <v>42455</v>
      </c>
      <c r="B28" s="36"/>
      <c r="C28" s="28">
        <f ca="1">IFERROR(VLOOKUP($B28,PARAM!$A$11:$G$65,CHOOSE(WEEKDAY($A28,2),2,2,4,2,2,6,6),FALSE),0)</f>
        <v>0</v>
      </c>
      <c r="D28" s="28">
        <f ca="1">IFERROR(VLOOKUP($B28,PARAM!$A$11:$G$65,CHOOSE(WEEKDAY($A28,2),3,3,5,3,3,7,7),FALSE),0)</f>
        <v>0</v>
      </c>
      <c r="E28" s="29">
        <f t="shared" ca="1" si="2"/>
        <v>0</v>
      </c>
      <c r="F28" s="34"/>
    </row>
    <row r="29" spans="1:6">
      <c r="A29" s="32">
        <f t="shared" ca="1" si="1"/>
        <v>42456</v>
      </c>
      <c r="B29" s="36"/>
      <c r="C29" s="28">
        <f ca="1">IFERROR(VLOOKUP($B29,PARAM!$A$11:$G$65,CHOOSE(WEEKDAY($A29,2),2,2,4,2,2,6,6),FALSE),0)</f>
        <v>0</v>
      </c>
      <c r="D29" s="28">
        <f ca="1">IFERROR(VLOOKUP($B29,PARAM!$A$11:$G$65,CHOOSE(WEEKDAY($A29,2),3,3,5,3,3,7,7),FALSE),0)</f>
        <v>0</v>
      </c>
      <c r="E29" s="29">
        <f t="shared" ca="1" si="2"/>
        <v>0</v>
      </c>
      <c r="F29" s="34"/>
    </row>
    <row r="30" spans="1:6">
      <c r="A30" s="32">
        <f t="shared" ca="1" si="1"/>
        <v>42457</v>
      </c>
      <c r="B30" s="36"/>
      <c r="C30" s="28">
        <f ca="1">IFERROR(VLOOKUP($B30,PARAM!$A$11:$G$65,CHOOSE(WEEKDAY($A30,2),2,2,4,2,2,6,6),FALSE),0)</f>
        <v>0</v>
      </c>
      <c r="D30" s="28">
        <f ca="1">IFERROR(VLOOKUP($B30,PARAM!$A$11:$G$65,CHOOSE(WEEKDAY($A30,2),3,3,5,3,3,7,7),FALSE),0)</f>
        <v>0</v>
      </c>
      <c r="E30" s="29">
        <f t="shared" ca="1" si="2"/>
        <v>0</v>
      </c>
      <c r="F30" s="34"/>
    </row>
    <row r="31" spans="1:6">
      <c r="A31" s="32">
        <f t="shared" ca="1" si="1"/>
        <v>42458</v>
      </c>
      <c r="B31" s="36"/>
      <c r="C31" s="28">
        <f ca="1">IFERROR(VLOOKUP($B31,PARAM!$A$11:$G$65,CHOOSE(WEEKDAY($A31,2),2,2,4,2,2,6,6),FALSE),0)</f>
        <v>0</v>
      </c>
      <c r="D31" s="28">
        <f ca="1">IFERROR(VLOOKUP($B31,PARAM!$A$11:$G$65,CHOOSE(WEEKDAY($A31,2),3,3,5,3,3,7,7),FALSE),0)</f>
        <v>0</v>
      </c>
      <c r="E31" s="29">
        <f t="shared" ca="1" si="2"/>
        <v>0</v>
      </c>
      <c r="F31" s="34"/>
    </row>
    <row r="32" spans="1:6">
      <c r="A32" s="32">
        <f t="shared" ca="1" si="1"/>
        <v>42459</v>
      </c>
      <c r="B32" s="36"/>
      <c r="C32" s="28">
        <f ca="1">IFERROR(VLOOKUP($B32,PARAM!$A$11:$G$65,CHOOSE(WEEKDAY($A32,2),2,2,4,2,2,6,6),FALSE),0)</f>
        <v>0</v>
      </c>
      <c r="D32" s="28">
        <f ca="1">IFERROR(VLOOKUP($B32,PARAM!$A$11:$G$65,CHOOSE(WEEKDAY($A32,2),3,3,5,3,3,7,7),FALSE),0)</f>
        <v>0</v>
      </c>
      <c r="E32" s="29">
        <f t="shared" ca="1" si="2"/>
        <v>0</v>
      </c>
      <c r="F32" s="34"/>
    </row>
    <row r="33" spans="1:8" ht="15.75" thickBot="1">
      <c r="A33" s="37">
        <f t="shared" ca="1" si="1"/>
        <v>42460</v>
      </c>
      <c r="B33" s="40"/>
      <c r="C33" s="38">
        <f ca="1">IFERROR(VLOOKUP($B33,PARAM!$A$11:$G$65,CHOOSE(WEEKDAY($A33,2),2,2,4,2,2,6,6),FALSE),0)</f>
        <v>0</v>
      </c>
      <c r="D33" s="38">
        <f ca="1">IFERROR(VLOOKUP($B33,PARAM!$A$11:$G$65,CHOOSE(WEEKDAY($A33,2),3,3,5,3,3,7,7),FALSE),0)</f>
        <v>0</v>
      </c>
      <c r="E33" s="39">
        <f t="shared" ca="1" si="2"/>
        <v>0</v>
      </c>
      <c r="F33" s="41"/>
    </row>
    <row r="34" spans="1:8" s="2" customFormat="1" ht="15.75" thickBot="1">
      <c r="A34" s="19" t="s">
        <v>1</v>
      </c>
      <c r="B34" s="20"/>
      <c r="C34" s="21"/>
      <c r="D34" s="21"/>
      <c r="E34" s="23">
        <f ca="1">SUM(E3:E33)</f>
        <v>0</v>
      </c>
      <c r="F34" s="22"/>
      <c r="G34" s="6"/>
      <c r="H34" s="6"/>
    </row>
    <row r="1048576" spans="5:5">
      <c r="E1048576" s="1">
        <f ca="1">SUM(E34)</f>
        <v>0</v>
      </c>
    </row>
  </sheetData>
  <sheetProtection sheet="1" objects="1" scenarios="1"/>
  <mergeCells count="1">
    <mergeCell ref="A1:B1"/>
  </mergeCells>
  <conditionalFormatting sqref="A33:F33">
    <cfRule type="expression" dxfId="53" priority="1">
      <formula>IF(RIGHT(CELL("nomfichier",C1),2)&lt;"08",MOD(RIGHT(CELL("nomfichier",C1),2),2)=0,MOD(RIGHT(CELL("nomfichier",C1),2),2)&lt;&gt;0)</formula>
    </cfRule>
  </conditionalFormatting>
  <conditionalFormatting sqref="A3:F33">
    <cfRule type="expression" dxfId="52" priority="4">
      <formula>WEEKDAY($A3,2)&gt;5</formula>
    </cfRule>
    <cfRule type="expression" dxfId="51" priority="5">
      <formula>WEEKDAY($A3,2)=3</formula>
    </cfRule>
    <cfRule type="expression" dxfId="50" priority="6">
      <formula>WEEKDAY($A3,2)&lt;6</formula>
    </cfRule>
  </conditionalFormatting>
  <conditionalFormatting sqref="A32:F32">
    <cfRule type="expression" dxfId="49" priority="2">
      <formula>RIGHT(CELL("nomfichier",C1),2)="02"</formula>
    </cfRule>
  </conditionalFormatting>
  <conditionalFormatting sqref="A31:F31">
    <cfRule type="expression" dxfId="48" priority="3">
      <formula>AND(RIGHT(CELL("nomfichier",$C1),2)="02",MOD(YEAR($A3),4)&lt;&gt;0)</formula>
    </cfRule>
  </conditionalFormatting>
  <dataValidations count="2">
    <dataValidation type="list" allowBlank="1" showInputMessage="1" showErrorMessage="1" error="Service ou information inexacte !_x000a_" sqref="B3:B6 B8:B33">
      <formula1>Services</formula1>
    </dataValidation>
    <dataValidation type="list" showInputMessage="1" showErrorMessage="1" error="Service ou information inexacte !_x000a_" sqref="B7">
      <formula1>Services</formula1>
    </dataValidation>
  </dataValidations>
  <printOptions horizontalCentered="1" verticalCentered="1"/>
  <pageMargins left="0.51181102362204722" right="0.51181102362204722" top="0.55118110236220474" bottom="0.74803149606299213" header="0.31496062992125984" footer="0.31496062992125984"/>
  <pageSetup paperSize="9" orientation="landscape" r:id="rId1"/>
  <headerFooter>
    <oddFooter>&amp;LEdité le &amp;D à &amp;T&amp;RClasseur : &amp;F</oddFooter>
  </headerFooter>
</worksheet>
</file>

<file path=xl/worksheets/sheet5.xml><?xml version="1.0" encoding="utf-8"?>
<worksheet xmlns="http://schemas.openxmlformats.org/spreadsheetml/2006/main" xmlns:r="http://schemas.openxmlformats.org/officeDocument/2006/relationships">
  <sheetPr>
    <tabColor rgb="FF92D050"/>
  </sheetPr>
  <dimension ref="A1:I1048576"/>
  <sheetViews>
    <sheetView workbookViewId="0">
      <selection activeCell="B3" sqref="B3"/>
    </sheetView>
  </sheetViews>
  <sheetFormatPr baseColWidth="10" defaultRowHeight="15"/>
  <cols>
    <col min="1" max="1" width="27.7109375" style="3" customWidth="1"/>
    <col min="2" max="2" width="11.42578125" style="4"/>
    <col min="3" max="4" width="15.7109375" style="12" customWidth="1"/>
    <col min="5" max="5" width="15.7109375" style="1" customWidth="1"/>
    <col min="6" max="6" width="15.7109375" customWidth="1"/>
    <col min="7" max="8" width="11.42578125" style="6"/>
    <col min="9" max="9" width="11.85546875" bestFit="1" customWidth="1"/>
  </cols>
  <sheetData>
    <row r="1" spans="1:9" ht="15.75" thickBot="1">
      <c r="A1" s="69" t="s">
        <v>27</v>
      </c>
      <c r="B1" s="70"/>
      <c r="C1" s="25">
        <f ca="1">DATE(PARAM!$B$3,RIGHT(CELL("nomfichier",C1),2),1)</f>
        <v>42461</v>
      </c>
    </row>
    <row r="2" spans="1:9" s="13" customFormat="1" ht="15.75" thickBot="1">
      <c r="A2" s="14" t="s">
        <v>0</v>
      </c>
      <c r="B2" s="15" t="s">
        <v>8</v>
      </c>
      <c r="C2" s="16" t="s">
        <v>21</v>
      </c>
      <c r="D2" s="16" t="s">
        <v>20</v>
      </c>
      <c r="E2" s="17" t="s">
        <v>22</v>
      </c>
      <c r="F2" s="18" t="s">
        <v>23</v>
      </c>
      <c r="G2" s="7"/>
      <c r="H2" s="7"/>
      <c r="I2" s="24"/>
    </row>
    <row r="3" spans="1:9">
      <c r="A3" s="31">
        <f ca="1">DATE(PARAM!$B$3,RIGHT(CELL("nomfichier",C1),2),1)</f>
        <v>42461</v>
      </c>
      <c r="B3" s="35"/>
      <c r="C3" s="26">
        <f ca="1">IFERROR(VLOOKUP($B3,PARAM!$A$11:$G$65,CHOOSE(WEEKDAY($A3,2),2,2,4,2,2,6,6),FALSE),0)</f>
        <v>0</v>
      </c>
      <c r="D3" s="26">
        <f ca="1">IFERROR(VLOOKUP($B3,PARAM!$A$11:$G$65,CHOOSE(WEEKDAY($A3,2),3,3,5,3,3,7,7),FALSE),0)</f>
        <v>0</v>
      </c>
      <c r="E3" s="27">
        <f t="shared" ref="E3:E9" ca="1" si="0">SUM(D3-C3)</f>
        <v>0</v>
      </c>
      <c r="F3" s="33"/>
    </row>
    <row r="4" spans="1:9">
      <c r="A4" s="32">
        <f ca="1">A3+1</f>
        <v>42462</v>
      </c>
      <c r="B4" s="36"/>
      <c r="C4" s="28">
        <f ca="1">IFERROR(VLOOKUP($B4,PARAM!$A$11:$G$65,CHOOSE(WEEKDAY($A4,2),2,2,4,2,2,6,6),FALSE),0)</f>
        <v>0</v>
      </c>
      <c r="D4" s="28">
        <f ca="1">IFERROR(VLOOKUP($B4,PARAM!$A$11:$G$65,CHOOSE(WEEKDAY($A4,2),3,3,5,3,3,7,7),FALSE),0)</f>
        <v>0</v>
      </c>
      <c r="E4" s="29">
        <f t="shared" ca="1" si="0"/>
        <v>0</v>
      </c>
      <c r="F4" s="34"/>
    </row>
    <row r="5" spans="1:9">
      <c r="A5" s="32">
        <f t="shared" ref="A5:A33" ca="1" si="1">A4+1</f>
        <v>42463</v>
      </c>
      <c r="B5" s="36"/>
      <c r="C5" s="28">
        <f ca="1">IFERROR(VLOOKUP($B5,PARAM!$A$11:$G$65,CHOOSE(WEEKDAY($A5,2),2,2,4,2,2,6,6),FALSE),0)</f>
        <v>0</v>
      </c>
      <c r="D5" s="28">
        <f ca="1">IFERROR(VLOOKUP($B5,PARAM!$A$11:$G$65,CHOOSE(WEEKDAY($A5,2),3,3,5,3,3,7,7),FALSE),0)</f>
        <v>0</v>
      </c>
      <c r="E5" s="29">
        <f t="shared" ca="1" si="0"/>
        <v>0</v>
      </c>
      <c r="F5" s="34"/>
    </row>
    <row r="6" spans="1:9">
      <c r="A6" s="32">
        <f t="shared" ca="1" si="1"/>
        <v>42464</v>
      </c>
      <c r="B6" s="36"/>
      <c r="C6" s="28">
        <f ca="1">IFERROR(VLOOKUP($B6,PARAM!$A$11:$G$65,CHOOSE(WEEKDAY($A6,2),2,2,4,2,2,6,6),FALSE),0)</f>
        <v>0</v>
      </c>
      <c r="D6" s="28">
        <f ca="1">IFERROR(VLOOKUP($B6,PARAM!$A$11:$G$65,CHOOSE(WEEKDAY($A6,2),3,3,5,3,3,7,7),FALSE),0)</f>
        <v>0</v>
      </c>
      <c r="E6" s="29">
        <f t="shared" ca="1" si="0"/>
        <v>0</v>
      </c>
      <c r="F6" s="34"/>
    </row>
    <row r="7" spans="1:9">
      <c r="A7" s="32">
        <f t="shared" ca="1" si="1"/>
        <v>42465</v>
      </c>
      <c r="B7" s="36"/>
      <c r="C7" s="28">
        <f ca="1">IFERROR(VLOOKUP($B7,PARAM!$A$11:$G$65,CHOOSE(WEEKDAY($A7,2),2,2,4,2,2,6,6),FALSE),0)</f>
        <v>0</v>
      </c>
      <c r="D7" s="28">
        <f ca="1">IFERROR(VLOOKUP($B7,PARAM!$A$11:$G$65,CHOOSE(WEEKDAY($A7,2),3,3,5,3,3,7,7),FALSE),0)</f>
        <v>0</v>
      </c>
      <c r="E7" s="29">
        <f t="shared" ca="1" si="0"/>
        <v>0</v>
      </c>
      <c r="F7" s="34"/>
    </row>
    <row r="8" spans="1:9">
      <c r="A8" s="32">
        <f t="shared" ca="1" si="1"/>
        <v>42466</v>
      </c>
      <c r="B8" s="36"/>
      <c r="C8" s="28">
        <f ca="1">IFERROR(VLOOKUP($B8,PARAM!$A$11:$G$65,CHOOSE(WEEKDAY($A8,2),2,2,4,2,2,6,6),FALSE),0)</f>
        <v>0</v>
      </c>
      <c r="D8" s="28">
        <f ca="1">IFERROR(VLOOKUP($B8,PARAM!$A$11:$G$65,CHOOSE(WEEKDAY($A8,2),3,3,5,3,3,7,7),FALSE),0)</f>
        <v>0</v>
      </c>
      <c r="E8" s="29">
        <f t="shared" ca="1" si="0"/>
        <v>0</v>
      </c>
      <c r="F8" s="34"/>
    </row>
    <row r="9" spans="1:9">
      <c r="A9" s="32">
        <f t="shared" ca="1" si="1"/>
        <v>42467</v>
      </c>
      <c r="B9" s="36"/>
      <c r="C9" s="28">
        <f ca="1">IFERROR(VLOOKUP($B9,PARAM!$A$11:$G$65,CHOOSE(WEEKDAY($A9,2),2,2,4,2,2,6,6),FALSE),0)</f>
        <v>0</v>
      </c>
      <c r="D9" s="28">
        <f ca="1">IFERROR(VLOOKUP($B9,PARAM!$A$11:$G$65,CHOOSE(WEEKDAY($A9,2),3,3,5,3,3,7,7),FALSE),0)</f>
        <v>0</v>
      </c>
      <c r="E9" s="29">
        <f t="shared" ca="1" si="0"/>
        <v>0</v>
      </c>
      <c r="F9" s="34"/>
      <c r="H9" s="4"/>
    </row>
    <row r="10" spans="1:9">
      <c r="A10" s="32">
        <f t="shared" ca="1" si="1"/>
        <v>42468</v>
      </c>
      <c r="B10" s="36"/>
      <c r="C10" s="28">
        <f ca="1">IFERROR(VLOOKUP($B10,PARAM!$A$11:$G$65,CHOOSE(WEEKDAY($A10,2),2,2,4,2,2,6,6),FALSE),0)</f>
        <v>0</v>
      </c>
      <c r="D10" s="28">
        <f ca="1">IFERROR(VLOOKUP($B10,PARAM!$A$11:$G$65,CHOOSE(WEEKDAY($A10,2),3,3,5,3,3,7,7),FALSE),0)</f>
        <v>0</v>
      </c>
      <c r="E10" s="29">
        <f ca="1">SUM(D10-C10)</f>
        <v>0</v>
      </c>
      <c r="F10" s="34"/>
    </row>
    <row r="11" spans="1:9">
      <c r="A11" s="32">
        <f t="shared" ca="1" si="1"/>
        <v>42469</v>
      </c>
      <c r="B11" s="36"/>
      <c r="C11" s="28">
        <f ca="1">IFERROR(VLOOKUP($B11,PARAM!$A$11:$G$65,CHOOSE(WEEKDAY($A11,2),2,2,4,2,2,6,6),FALSE),0)</f>
        <v>0</v>
      </c>
      <c r="D11" s="28">
        <f ca="1">IFERROR(VLOOKUP($B11,PARAM!$A$11:$G$65,CHOOSE(WEEKDAY($A11,2),3,3,5,3,3,7,7),FALSE),0)</f>
        <v>0</v>
      </c>
      <c r="E11" s="29">
        <f t="shared" ref="E11:E33" ca="1" si="2">SUM(D11-C11)</f>
        <v>0</v>
      </c>
      <c r="F11" s="34"/>
    </row>
    <row r="12" spans="1:9">
      <c r="A12" s="32">
        <f t="shared" ca="1" si="1"/>
        <v>42470</v>
      </c>
      <c r="B12" s="36"/>
      <c r="C12" s="28">
        <f ca="1">IFERROR(VLOOKUP($B12,PARAM!$A$11:$G$65,CHOOSE(WEEKDAY($A12,2),2,2,4,2,2,6,6),FALSE),0)</f>
        <v>0</v>
      </c>
      <c r="D12" s="28">
        <f ca="1">IFERROR(VLOOKUP($B12,PARAM!$A$11:$G$65,CHOOSE(WEEKDAY($A12,2),3,3,5,3,3,7,7),FALSE),0)</f>
        <v>0</v>
      </c>
      <c r="E12" s="29">
        <f t="shared" ca="1" si="2"/>
        <v>0</v>
      </c>
      <c r="F12" s="34"/>
    </row>
    <row r="13" spans="1:9">
      <c r="A13" s="32">
        <f t="shared" ca="1" si="1"/>
        <v>42471</v>
      </c>
      <c r="B13" s="36"/>
      <c r="C13" s="28">
        <f ca="1">IFERROR(VLOOKUP($B13,PARAM!$A$11:$G$65,CHOOSE(WEEKDAY($A13,2),2,2,4,2,2,6,6),FALSE),0)</f>
        <v>0</v>
      </c>
      <c r="D13" s="28">
        <f ca="1">IFERROR(VLOOKUP($B13,PARAM!$A$11:$G$65,CHOOSE(WEEKDAY($A13,2),3,3,5,3,3,7,7),FALSE),0)</f>
        <v>0</v>
      </c>
      <c r="E13" s="29">
        <f t="shared" ca="1" si="2"/>
        <v>0</v>
      </c>
      <c r="F13" s="34"/>
    </row>
    <row r="14" spans="1:9">
      <c r="A14" s="32">
        <f t="shared" ca="1" si="1"/>
        <v>42472</v>
      </c>
      <c r="B14" s="36"/>
      <c r="C14" s="28">
        <f ca="1">IFERROR(VLOOKUP($B14,PARAM!$A$11:$G$65,CHOOSE(WEEKDAY($A14,2),2,2,4,2,2,6,6),FALSE),0)</f>
        <v>0</v>
      </c>
      <c r="D14" s="28">
        <f ca="1">IFERROR(VLOOKUP($B14,PARAM!$A$11:$G$65,CHOOSE(WEEKDAY($A14,2),3,3,5,3,3,7,7),FALSE),0)</f>
        <v>0</v>
      </c>
      <c r="E14" s="29">
        <f t="shared" ca="1" si="2"/>
        <v>0</v>
      </c>
      <c r="F14" s="34"/>
    </row>
    <row r="15" spans="1:9">
      <c r="A15" s="32">
        <f t="shared" ca="1" si="1"/>
        <v>42473</v>
      </c>
      <c r="B15" s="36"/>
      <c r="C15" s="28">
        <f ca="1">IFERROR(VLOOKUP($B15,PARAM!$A$11:$G$65,CHOOSE(WEEKDAY($A15,2),2,2,4,2,2,6,6),FALSE),0)</f>
        <v>0</v>
      </c>
      <c r="D15" s="28">
        <f ca="1">IFERROR(VLOOKUP($B15,PARAM!$A$11:$G$65,CHOOSE(WEEKDAY($A15,2),3,3,5,3,3,7,7),FALSE),0)</f>
        <v>0</v>
      </c>
      <c r="E15" s="29">
        <f t="shared" ca="1" si="2"/>
        <v>0</v>
      </c>
      <c r="F15" s="34"/>
    </row>
    <row r="16" spans="1:9">
      <c r="A16" s="32">
        <f t="shared" ca="1" si="1"/>
        <v>42474</v>
      </c>
      <c r="B16" s="36"/>
      <c r="C16" s="28">
        <f ca="1">IFERROR(VLOOKUP($B16,PARAM!$A$11:$G$65,CHOOSE(WEEKDAY($A16,2),2,2,4,2,2,6,6),FALSE),0)</f>
        <v>0</v>
      </c>
      <c r="D16" s="28">
        <f ca="1">IFERROR(VLOOKUP($B16,PARAM!$A$11:$G$65,CHOOSE(WEEKDAY($A16,2),3,3,5,3,3,7,7),FALSE),0)</f>
        <v>0</v>
      </c>
      <c r="E16" s="29">
        <f t="shared" ca="1" si="2"/>
        <v>0</v>
      </c>
      <c r="F16" s="34"/>
    </row>
    <row r="17" spans="1:6">
      <c r="A17" s="32">
        <f t="shared" ca="1" si="1"/>
        <v>42475</v>
      </c>
      <c r="B17" s="36"/>
      <c r="C17" s="28">
        <f ca="1">IFERROR(VLOOKUP($B17,PARAM!$A$11:$G$65,CHOOSE(WEEKDAY($A17,2),2,2,4,2,2,6,6),FALSE),0)</f>
        <v>0</v>
      </c>
      <c r="D17" s="28">
        <f ca="1">IFERROR(VLOOKUP($B17,PARAM!$A$11:$G$65,CHOOSE(WEEKDAY($A17,2),3,3,5,3,3,7,7),FALSE),0)</f>
        <v>0</v>
      </c>
      <c r="E17" s="29">
        <f t="shared" ca="1" si="2"/>
        <v>0</v>
      </c>
      <c r="F17" s="34"/>
    </row>
    <row r="18" spans="1:6">
      <c r="A18" s="32">
        <f t="shared" ca="1" si="1"/>
        <v>42476</v>
      </c>
      <c r="B18" s="36"/>
      <c r="C18" s="28">
        <f ca="1">IFERROR(VLOOKUP($B18,PARAM!$A$11:$G$65,CHOOSE(WEEKDAY($A18,2),2,2,4,2,2,6,6),FALSE),0)</f>
        <v>0</v>
      </c>
      <c r="D18" s="28">
        <f ca="1">IFERROR(VLOOKUP($B18,PARAM!$A$11:$G$65,CHOOSE(WEEKDAY($A18,2),3,3,5,3,3,7,7),FALSE),0)</f>
        <v>0</v>
      </c>
      <c r="E18" s="29">
        <f t="shared" ca="1" si="2"/>
        <v>0</v>
      </c>
      <c r="F18" s="34"/>
    </row>
    <row r="19" spans="1:6">
      <c r="A19" s="32">
        <f t="shared" ca="1" si="1"/>
        <v>42477</v>
      </c>
      <c r="B19" s="36"/>
      <c r="C19" s="28">
        <f ca="1">IFERROR(VLOOKUP($B19,PARAM!$A$11:$G$65,CHOOSE(WEEKDAY($A19,2),2,2,4,2,2,6,6),FALSE),0)</f>
        <v>0</v>
      </c>
      <c r="D19" s="28">
        <f ca="1">IFERROR(VLOOKUP($B19,PARAM!$A$11:$G$65,CHOOSE(WEEKDAY($A19,2),3,3,5,3,3,7,7),FALSE),0)</f>
        <v>0</v>
      </c>
      <c r="E19" s="29">
        <f t="shared" ca="1" si="2"/>
        <v>0</v>
      </c>
      <c r="F19" s="34"/>
    </row>
    <row r="20" spans="1:6">
      <c r="A20" s="32">
        <f t="shared" ca="1" si="1"/>
        <v>42478</v>
      </c>
      <c r="B20" s="36"/>
      <c r="C20" s="28">
        <f ca="1">IFERROR(VLOOKUP($B20,PARAM!$A$11:$G$65,CHOOSE(WEEKDAY($A20,2),2,2,4,2,2,6,6),FALSE),0)</f>
        <v>0</v>
      </c>
      <c r="D20" s="28">
        <f ca="1">IFERROR(VLOOKUP($B20,PARAM!$A$11:$G$65,CHOOSE(WEEKDAY($A20,2),3,3,5,3,3,7,7),FALSE),0)</f>
        <v>0</v>
      </c>
      <c r="E20" s="29">
        <f t="shared" ca="1" si="2"/>
        <v>0</v>
      </c>
      <c r="F20" s="34"/>
    </row>
    <row r="21" spans="1:6">
      <c r="A21" s="32">
        <f t="shared" ca="1" si="1"/>
        <v>42479</v>
      </c>
      <c r="B21" s="36"/>
      <c r="C21" s="28">
        <f ca="1">IFERROR(VLOOKUP($B21,PARAM!$A$11:$G$65,CHOOSE(WEEKDAY($A21,2),2,2,4,2,2,6,6),FALSE),0)</f>
        <v>0</v>
      </c>
      <c r="D21" s="28">
        <f ca="1">IFERROR(VLOOKUP($B21,PARAM!$A$11:$G$65,CHOOSE(WEEKDAY($A21,2),3,3,5,3,3,7,7),FALSE),0)</f>
        <v>0</v>
      </c>
      <c r="E21" s="29">
        <f t="shared" ca="1" si="2"/>
        <v>0</v>
      </c>
      <c r="F21" s="34"/>
    </row>
    <row r="22" spans="1:6">
      <c r="A22" s="32">
        <f t="shared" ca="1" si="1"/>
        <v>42480</v>
      </c>
      <c r="B22" s="36"/>
      <c r="C22" s="28">
        <f ca="1">IFERROR(VLOOKUP($B22,PARAM!$A$11:$G$65,CHOOSE(WEEKDAY($A22,2),2,2,4,2,2,6,6),FALSE),0)</f>
        <v>0</v>
      </c>
      <c r="D22" s="28">
        <f ca="1">IFERROR(VLOOKUP($B22,PARAM!$A$11:$G$65,CHOOSE(WEEKDAY($A22,2),3,3,5,3,3,7,7),FALSE),0)</f>
        <v>0</v>
      </c>
      <c r="E22" s="29">
        <f t="shared" ca="1" si="2"/>
        <v>0</v>
      </c>
      <c r="F22" s="34"/>
    </row>
    <row r="23" spans="1:6">
      <c r="A23" s="32">
        <f t="shared" ca="1" si="1"/>
        <v>42481</v>
      </c>
      <c r="B23" s="36"/>
      <c r="C23" s="28">
        <f ca="1">IFERROR(VLOOKUP($B23,PARAM!$A$11:$G$65,CHOOSE(WEEKDAY($A23,2),2,2,4,2,2,6,6),FALSE),0)</f>
        <v>0</v>
      </c>
      <c r="D23" s="28">
        <f ca="1">IFERROR(VLOOKUP($B23,PARAM!$A$11:$G$65,CHOOSE(WEEKDAY($A23,2),3,3,5,3,3,7,7),FALSE),0)</f>
        <v>0</v>
      </c>
      <c r="E23" s="29">
        <f t="shared" ca="1" si="2"/>
        <v>0</v>
      </c>
      <c r="F23" s="34"/>
    </row>
    <row r="24" spans="1:6">
      <c r="A24" s="32">
        <f t="shared" ca="1" si="1"/>
        <v>42482</v>
      </c>
      <c r="B24" s="36"/>
      <c r="C24" s="28">
        <f ca="1">IFERROR(VLOOKUP($B24,PARAM!$A$11:$G$65,CHOOSE(WEEKDAY($A24,2),2,2,4,2,2,6,6),FALSE),0)</f>
        <v>0</v>
      </c>
      <c r="D24" s="28">
        <f ca="1">IFERROR(VLOOKUP($B24,PARAM!$A$11:$G$65,CHOOSE(WEEKDAY($A24,2),3,3,5,3,3,7,7),FALSE),0)</f>
        <v>0</v>
      </c>
      <c r="E24" s="29">
        <f t="shared" ca="1" si="2"/>
        <v>0</v>
      </c>
      <c r="F24" s="34"/>
    </row>
    <row r="25" spans="1:6">
      <c r="A25" s="32">
        <f t="shared" ca="1" si="1"/>
        <v>42483</v>
      </c>
      <c r="B25" s="36"/>
      <c r="C25" s="28">
        <f ca="1">IFERROR(VLOOKUP($B25,PARAM!$A$11:$G$65,CHOOSE(WEEKDAY($A25,2),2,2,4,2,2,6,6),FALSE),0)</f>
        <v>0</v>
      </c>
      <c r="D25" s="28">
        <f ca="1">IFERROR(VLOOKUP($B25,PARAM!$A$11:$G$65,CHOOSE(WEEKDAY($A25,2),3,3,5,3,3,7,7),FALSE),0)</f>
        <v>0</v>
      </c>
      <c r="E25" s="29">
        <f t="shared" ca="1" si="2"/>
        <v>0</v>
      </c>
      <c r="F25" s="34"/>
    </row>
    <row r="26" spans="1:6">
      <c r="A26" s="32">
        <f t="shared" ca="1" si="1"/>
        <v>42484</v>
      </c>
      <c r="B26" s="36"/>
      <c r="C26" s="28">
        <f ca="1">IFERROR(VLOOKUP($B26,PARAM!$A$11:$G$65,CHOOSE(WEEKDAY($A26,2),2,2,4,2,2,6,6),FALSE),0)</f>
        <v>0</v>
      </c>
      <c r="D26" s="28">
        <f ca="1">IFERROR(VLOOKUP($B26,PARAM!$A$11:$G$65,CHOOSE(WEEKDAY($A26,2),3,3,5,3,3,7,7),FALSE),0)</f>
        <v>0</v>
      </c>
      <c r="E26" s="29">
        <f t="shared" ca="1" si="2"/>
        <v>0</v>
      </c>
      <c r="F26" s="34"/>
    </row>
    <row r="27" spans="1:6">
      <c r="A27" s="32">
        <f t="shared" ca="1" si="1"/>
        <v>42485</v>
      </c>
      <c r="B27" s="36"/>
      <c r="C27" s="28">
        <f ca="1">IFERROR(VLOOKUP($B27,PARAM!$A$11:$G$65,CHOOSE(WEEKDAY($A27,2),2,2,4,2,2,6,6),FALSE),0)</f>
        <v>0</v>
      </c>
      <c r="D27" s="28">
        <f ca="1">IFERROR(VLOOKUP($B27,PARAM!$A$11:$G$65,CHOOSE(WEEKDAY($A27,2),3,3,5,3,3,7,7),FALSE),0)</f>
        <v>0</v>
      </c>
      <c r="E27" s="29">
        <f t="shared" ca="1" si="2"/>
        <v>0</v>
      </c>
      <c r="F27" s="34"/>
    </row>
    <row r="28" spans="1:6">
      <c r="A28" s="32">
        <f t="shared" ca="1" si="1"/>
        <v>42486</v>
      </c>
      <c r="B28" s="36"/>
      <c r="C28" s="28">
        <f ca="1">IFERROR(VLOOKUP($B28,PARAM!$A$11:$G$65,CHOOSE(WEEKDAY($A28,2),2,2,4,2,2,6,6),FALSE),0)</f>
        <v>0</v>
      </c>
      <c r="D28" s="28">
        <f ca="1">IFERROR(VLOOKUP($B28,PARAM!$A$11:$G$65,CHOOSE(WEEKDAY($A28,2),3,3,5,3,3,7,7),FALSE),0)</f>
        <v>0</v>
      </c>
      <c r="E28" s="29">
        <f t="shared" ca="1" si="2"/>
        <v>0</v>
      </c>
      <c r="F28" s="34"/>
    </row>
    <row r="29" spans="1:6">
      <c r="A29" s="32">
        <f t="shared" ca="1" si="1"/>
        <v>42487</v>
      </c>
      <c r="B29" s="36"/>
      <c r="C29" s="28">
        <f ca="1">IFERROR(VLOOKUP($B29,PARAM!$A$11:$G$65,CHOOSE(WEEKDAY($A29,2),2,2,4,2,2,6,6),FALSE),0)</f>
        <v>0</v>
      </c>
      <c r="D29" s="28">
        <f ca="1">IFERROR(VLOOKUP($B29,PARAM!$A$11:$G$65,CHOOSE(WEEKDAY($A29,2),3,3,5,3,3,7,7),FALSE),0)</f>
        <v>0</v>
      </c>
      <c r="E29" s="29">
        <f t="shared" ca="1" si="2"/>
        <v>0</v>
      </c>
      <c r="F29" s="34"/>
    </row>
    <row r="30" spans="1:6">
      <c r="A30" s="32">
        <f t="shared" ca="1" si="1"/>
        <v>42488</v>
      </c>
      <c r="B30" s="36"/>
      <c r="C30" s="28">
        <f ca="1">IFERROR(VLOOKUP($B30,PARAM!$A$11:$G$65,CHOOSE(WEEKDAY($A30,2),2,2,4,2,2,6,6),FALSE),0)</f>
        <v>0</v>
      </c>
      <c r="D30" s="28">
        <f ca="1">IFERROR(VLOOKUP($B30,PARAM!$A$11:$G$65,CHOOSE(WEEKDAY($A30,2),3,3,5,3,3,7,7),FALSE),0)</f>
        <v>0</v>
      </c>
      <c r="E30" s="29">
        <f t="shared" ca="1" si="2"/>
        <v>0</v>
      </c>
      <c r="F30" s="34"/>
    </row>
    <row r="31" spans="1:6">
      <c r="A31" s="32">
        <f t="shared" ca="1" si="1"/>
        <v>42489</v>
      </c>
      <c r="B31" s="36"/>
      <c r="C31" s="28">
        <f ca="1">IFERROR(VLOOKUP($B31,PARAM!$A$11:$G$65,CHOOSE(WEEKDAY($A31,2),2,2,4,2,2,6,6),FALSE),0)</f>
        <v>0</v>
      </c>
      <c r="D31" s="28">
        <f ca="1">IFERROR(VLOOKUP($B31,PARAM!$A$11:$G$65,CHOOSE(WEEKDAY($A31,2),3,3,5,3,3,7,7),FALSE),0)</f>
        <v>0</v>
      </c>
      <c r="E31" s="29">
        <f t="shared" ca="1" si="2"/>
        <v>0</v>
      </c>
      <c r="F31" s="34"/>
    </row>
    <row r="32" spans="1:6">
      <c r="A32" s="32">
        <f t="shared" ca="1" si="1"/>
        <v>42490</v>
      </c>
      <c r="B32" s="36"/>
      <c r="C32" s="28">
        <f ca="1">IFERROR(VLOOKUP($B32,PARAM!$A$11:$G$65,CHOOSE(WEEKDAY($A32,2),2,2,4,2,2,6,6),FALSE),0)</f>
        <v>0</v>
      </c>
      <c r="D32" s="28">
        <f ca="1">IFERROR(VLOOKUP($B32,PARAM!$A$11:$G$65,CHOOSE(WEEKDAY($A32,2),3,3,5,3,3,7,7),FALSE),0)</f>
        <v>0</v>
      </c>
      <c r="E32" s="29">
        <f t="shared" ca="1" si="2"/>
        <v>0</v>
      </c>
      <c r="F32" s="34"/>
    </row>
    <row r="33" spans="1:8" ht="15.75" thickBot="1">
      <c r="A33" s="37">
        <f t="shared" ca="1" si="1"/>
        <v>42491</v>
      </c>
      <c r="B33" s="40"/>
      <c r="C33" s="38">
        <f ca="1">IFERROR(VLOOKUP($B33,PARAM!$A$11:$G$65,CHOOSE(WEEKDAY($A33,2),2,2,4,2,2,6,6),FALSE),0)</f>
        <v>0</v>
      </c>
      <c r="D33" s="38">
        <f ca="1">IFERROR(VLOOKUP($B33,PARAM!$A$11:$G$65,CHOOSE(WEEKDAY($A33,2),3,3,5,3,3,7,7),FALSE),0)</f>
        <v>0</v>
      </c>
      <c r="E33" s="39">
        <f t="shared" ca="1" si="2"/>
        <v>0</v>
      </c>
      <c r="F33" s="41"/>
    </row>
    <row r="34" spans="1:8" s="2" customFormat="1" ht="15.75" thickBot="1">
      <c r="A34" s="19" t="s">
        <v>1</v>
      </c>
      <c r="B34" s="20"/>
      <c r="C34" s="21"/>
      <c r="D34" s="21"/>
      <c r="E34" s="23">
        <f ca="1">SUM(E3:E33)</f>
        <v>0</v>
      </c>
      <c r="F34" s="22"/>
      <c r="G34" s="6"/>
      <c r="H34" s="6"/>
    </row>
    <row r="1048576" spans="5:5">
      <c r="E1048576" s="1">
        <f ca="1">SUM(E34)</f>
        <v>0</v>
      </c>
    </row>
  </sheetData>
  <sheetProtection sheet="1" objects="1" scenarios="1"/>
  <mergeCells count="1">
    <mergeCell ref="A1:B1"/>
  </mergeCells>
  <conditionalFormatting sqref="A33:F33">
    <cfRule type="expression" dxfId="59" priority="1">
      <formula>IF(RIGHT(CELL("nomfichier",C1),2)&lt;"08",MOD(RIGHT(CELL("nomfichier",C1),2),2)=0,MOD(RIGHT(CELL("nomfichier",C1),2),2)&lt;&gt;0)</formula>
    </cfRule>
  </conditionalFormatting>
  <conditionalFormatting sqref="A3:F33">
    <cfRule type="expression" dxfId="58" priority="4">
      <formula>WEEKDAY($A3,2)&gt;5</formula>
    </cfRule>
    <cfRule type="expression" dxfId="57" priority="5">
      <formula>WEEKDAY($A3,2)=3</formula>
    </cfRule>
    <cfRule type="expression" dxfId="56" priority="6">
      <formula>WEEKDAY($A3,2)&lt;6</formula>
    </cfRule>
  </conditionalFormatting>
  <conditionalFormatting sqref="A32:F32">
    <cfRule type="expression" dxfId="55" priority="2">
      <formula>RIGHT(CELL("nomfichier",C1),2)="02"</formula>
    </cfRule>
  </conditionalFormatting>
  <conditionalFormatting sqref="A31:F31">
    <cfRule type="expression" dxfId="54" priority="3">
      <formula>AND(RIGHT(CELL("nomfichier",$C1),2)="02",MOD(YEAR($A3),4)&lt;&gt;0)</formula>
    </cfRule>
  </conditionalFormatting>
  <dataValidations count="2">
    <dataValidation type="list" showInputMessage="1" showErrorMessage="1" error="Service ou information inexacte !_x000a_" sqref="B7">
      <formula1>Services</formula1>
    </dataValidation>
    <dataValidation type="list" allowBlank="1" showInputMessage="1" showErrorMessage="1" error="Service ou information inexacte !_x000a_" sqref="B3:B6 B8:B33">
      <formula1>Services</formula1>
    </dataValidation>
  </dataValidations>
  <printOptions horizontalCentered="1" verticalCentered="1"/>
  <pageMargins left="0.51181102362204722" right="0.51181102362204722" top="0.55118110236220474" bottom="0.74803149606299213" header="0.31496062992125984" footer="0.31496062992125984"/>
  <pageSetup paperSize="9" orientation="landscape" r:id="rId1"/>
  <headerFooter>
    <oddFooter>&amp;LEdité le &amp;D à &amp;T&amp;RClasseur : &amp;F</oddFooter>
  </headerFooter>
</worksheet>
</file>

<file path=xl/worksheets/sheet6.xml><?xml version="1.0" encoding="utf-8"?>
<worksheet xmlns="http://schemas.openxmlformats.org/spreadsheetml/2006/main" xmlns:r="http://schemas.openxmlformats.org/officeDocument/2006/relationships">
  <sheetPr>
    <tabColor rgb="FF92D050"/>
  </sheetPr>
  <dimension ref="A1:I1048576"/>
  <sheetViews>
    <sheetView workbookViewId="0">
      <selection activeCell="B3" sqref="B3"/>
    </sheetView>
  </sheetViews>
  <sheetFormatPr baseColWidth="10" defaultRowHeight="15"/>
  <cols>
    <col min="1" max="1" width="27.7109375" style="3" customWidth="1"/>
    <col min="2" max="2" width="11.42578125" style="4"/>
    <col min="3" max="4" width="15.7109375" style="12" customWidth="1"/>
    <col min="5" max="5" width="15.7109375" style="1" customWidth="1"/>
    <col min="6" max="6" width="15.7109375" customWidth="1"/>
    <col min="7" max="8" width="11.42578125" style="6"/>
    <col min="9" max="9" width="11.85546875" bestFit="1" customWidth="1"/>
  </cols>
  <sheetData>
    <row r="1" spans="1:9" ht="15.75" thickBot="1">
      <c r="A1" s="69" t="s">
        <v>27</v>
      </c>
      <c r="B1" s="70"/>
      <c r="C1" s="25">
        <f ca="1">DATE(PARAM!$B$3,RIGHT(CELL("nomfichier",C1),2),1)</f>
        <v>42491</v>
      </c>
    </row>
    <row r="2" spans="1:9" s="13" customFormat="1" ht="15.75" thickBot="1">
      <c r="A2" s="14" t="s">
        <v>0</v>
      </c>
      <c r="B2" s="15" t="s">
        <v>8</v>
      </c>
      <c r="C2" s="16" t="s">
        <v>21</v>
      </c>
      <c r="D2" s="16" t="s">
        <v>20</v>
      </c>
      <c r="E2" s="17" t="s">
        <v>22</v>
      </c>
      <c r="F2" s="18" t="s">
        <v>23</v>
      </c>
      <c r="G2" s="7"/>
      <c r="H2" s="7"/>
      <c r="I2" s="24"/>
    </row>
    <row r="3" spans="1:9">
      <c r="A3" s="31">
        <f ca="1">DATE(PARAM!$B$3,RIGHT(CELL("nomfichier",C1),2),1)</f>
        <v>42491</v>
      </c>
      <c r="B3" s="35"/>
      <c r="C3" s="26">
        <f ca="1">IFERROR(VLOOKUP($B3,PARAM!$A$11:$G$65,CHOOSE(WEEKDAY($A3,2),2,2,4,2,2,6,6),FALSE),0)</f>
        <v>0</v>
      </c>
      <c r="D3" s="26">
        <f ca="1">IFERROR(VLOOKUP($B3,PARAM!$A$11:$G$65,CHOOSE(WEEKDAY($A3,2),3,3,5,3,3,7,7),FALSE),0)</f>
        <v>0</v>
      </c>
      <c r="E3" s="27">
        <f t="shared" ref="E3:E9" ca="1" si="0">SUM(D3-C3)</f>
        <v>0</v>
      </c>
      <c r="F3" s="33"/>
    </row>
    <row r="4" spans="1:9">
      <c r="A4" s="32">
        <f ca="1">A3+1</f>
        <v>42492</v>
      </c>
      <c r="B4" s="36"/>
      <c r="C4" s="28">
        <f ca="1">IFERROR(VLOOKUP($B4,PARAM!$A$11:$G$65,CHOOSE(WEEKDAY($A4,2),2,2,4,2,2,6,6),FALSE),0)</f>
        <v>0</v>
      </c>
      <c r="D4" s="28">
        <f ca="1">IFERROR(VLOOKUP($B4,PARAM!$A$11:$G$65,CHOOSE(WEEKDAY($A4,2),3,3,5,3,3,7,7),FALSE),0)</f>
        <v>0</v>
      </c>
      <c r="E4" s="29">
        <f t="shared" ca="1" si="0"/>
        <v>0</v>
      </c>
      <c r="F4" s="34"/>
    </row>
    <row r="5" spans="1:9">
      <c r="A5" s="32">
        <f t="shared" ref="A5:A33" ca="1" si="1">A4+1</f>
        <v>42493</v>
      </c>
      <c r="B5" s="36"/>
      <c r="C5" s="28">
        <f ca="1">IFERROR(VLOOKUP($B5,PARAM!$A$11:$G$65,CHOOSE(WEEKDAY($A5,2),2,2,4,2,2,6,6),FALSE),0)</f>
        <v>0</v>
      </c>
      <c r="D5" s="28">
        <f ca="1">IFERROR(VLOOKUP($B5,PARAM!$A$11:$G$65,CHOOSE(WEEKDAY($A5,2),3,3,5,3,3,7,7),FALSE),0)</f>
        <v>0</v>
      </c>
      <c r="E5" s="29">
        <f t="shared" ca="1" si="0"/>
        <v>0</v>
      </c>
      <c r="F5" s="34"/>
    </row>
    <row r="6" spans="1:9">
      <c r="A6" s="32">
        <f t="shared" ca="1" si="1"/>
        <v>42494</v>
      </c>
      <c r="B6" s="36"/>
      <c r="C6" s="28">
        <f ca="1">IFERROR(VLOOKUP($B6,PARAM!$A$11:$G$65,CHOOSE(WEEKDAY($A6,2),2,2,4,2,2,6,6),FALSE),0)</f>
        <v>0</v>
      </c>
      <c r="D6" s="28">
        <f ca="1">IFERROR(VLOOKUP($B6,PARAM!$A$11:$G$65,CHOOSE(WEEKDAY($A6,2),3,3,5,3,3,7,7),FALSE),0)</f>
        <v>0</v>
      </c>
      <c r="E6" s="29">
        <f t="shared" ca="1" si="0"/>
        <v>0</v>
      </c>
      <c r="F6" s="34"/>
    </row>
    <row r="7" spans="1:9">
      <c r="A7" s="32">
        <f t="shared" ca="1" si="1"/>
        <v>42495</v>
      </c>
      <c r="B7" s="36"/>
      <c r="C7" s="28">
        <f ca="1">IFERROR(VLOOKUP($B7,PARAM!$A$11:$G$65,CHOOSE(WEEKDAY($A7,2),2,2,4,2,2,6,6),FALSE),0)</f>
        <v>0</v>
      </c>
      <c r="D7" s="28">
        <f ca="1">IFERROR(VLOOKUP($B7,PARAM!$A$11:$G$65,CHOOSE(WEEKDAY($A7,2),3,3,5,3,3,7,7),FALSE),0)</f>
        <v>0</v>
      </c>
      <c r="E7" s="29">
        <f t="shared" ca="1" si="0"/>
        <v>0</v>
      </c>
      <c r="F7" s="34"/>
    </row>
    <row r="8" spans="1:9">
      <c r="A8" s="32">
        <f t="shared" ca="1" si="1"/>
        <v>42496</v>
      </c>
      <c r="B8" s="36"/>
      <c r="C8" s="28">
        <f ca="1">IFERROR(VLOOKUP($B8,PARAM!$A$11:$G$65,CHOOSE(WEEKDAY($A8,2),2,2,4,2,2,6,6),FALSE),0)</f>
        <v>0</v>
      </c>
      <c r="D8" s="28">
        <f ca="1">IFERROR(VLOOKUP($B8,PARAM!$A$11:$G$65,CHOOSE(WEEKDAY($A8,2),3,3,5,3,3,7,7),FALSE),0)</f>
        <v>0</v>
      </c>
      <c r="E8" s="29">
        <f t="shared" ca="1" si="0"/>
        <v>0</v>
      </c>
      <c r="F8" s="34"/>
    </row>
    <row r="9" spans="1:9">
      <c r="A9" s="32">
        <f t="shared" ca="1" si="1"/>
        <v>42497</v>
      </c>
      <c r="B9" s="36"/>
      <c r="C9" s="28">
        <f ca="1">IFERROR(VLOOKUP($B9,PARAM!$A$11:$G$65,CHOOSE(WEEKDAY($A9,2),2,2,4,2,2,6,6),FALSE),0)</f>
        <v>0</v>
      </c>
      <c r="D9" s="28">
        <f ca="1">IFERROR(VLOOKUP($B9,PARAM!$A$11:$G$65,CHOOSE(WEEKDAY($A9,2),3,3,5,3,3,7,7),FALSE),0)</f>
        <v>0</v>
      </c>
      <c r="E9" s="29">
        <f t="shared" ca="1" si="0"/>
        <v>0</v>
      </c>
      <c r="F9" s="34"/>
      <c r="H9" s="4"/>
    </row>
    <row r="10" spans="1:9">
      <c r="A10" s="32">
        <f t="shared" ca="1" si="1"/>
        <v>42498</v>
      </c>
      <c r="B10" s="36"/>
      <c r="C10" s="28">
        <f ca="1">IFERROR(VLOOKUP($B10,PARAM!$A$11:$G$65,CHOOSE(WEEKDAY($A10,2),2,2,4,2,2,6,6),FALSE),0)</f>
        <v>0</v>
      </c>
      <c r="D10" s="28">
        <f ca="1">IFERROR(VLOOKUP($B10,PARAM!$A$11:$G$65,CHOOSE(WEEKDAY($A10,2),3,3,5,3,3,7,7),FALSE),0)</f>
        <v>0</v>
      </c>
      <c r="E10" s="29">
        <f ca="1">SUM(D10-C10)</f>
        <v>0</v>
      </c>
      <c r="F10" s="34"/>
    </row>
    <row r="11" spans="1:9">
      <c r="A11" s="32">
        <f t="shared" ca="1" si="1"/>
        <v>42499</v>
      </c>
      <c r="B11" s="36"/>
      <c r="C11" s="28">
        <f ca="1">IFERROR(VLOOKUP($B11,PARAM!$A$11:$G$65,CHOOSE(WEEKDAY($A11,2),2,2,4,2,2,6,6),FALSE),0)</f>
        <v>0</v>
      </c>
      <c r="D11" s="28">
        <f ca="1">IFERROR(VLOOKUP($B11,PARAM!$A$11:$G$65,CHOOSE(WEEKDAY($A11,2),3,3,5,3,3,7,7),FALSE),0)</f>
        <v>0</v>
      </c>
      <c r="E11" s="29">
        <f t="shared" ref="E11:E33" ca="1" si="2">SUM(D11-C11)</f>
        <v>0</v>
      </c>
      <c r="F11" s="34"/>
    </row>
    <row r="12" spans="1:9">
      <c r="A12" s="32">
        <f t="shared" ca="1" si="1"/>
        <v>42500</v>
      </c>
      <c r="B12" s="36"/>
      <c r="C12" s="28">
        <f ca="1">IFERROR(VLOOKUP($B12,PARAM!$A$11:$G$65,CHOOSE(WEEKDAY($A12,2),2,2,4,2,2,6,6),FALSE),0)</f>
        <v>0</v>
      </c>
      <c r="D12" s="28">
        <f ca="1">IFERROR(VLOOKUP($B12,PARAM!$A$11:$G$65,CHOOSE(WEEKDAY($A12,2),3,3,5,3,3,7,7),FALSE),0)</f>
        <v>0</v>
      </c>
      <c r="E12" s="29">
        <f t="shared" ca="1" si="2"/>
        <v>0</v>
      </c>
      <c r="F12" s="34"/>
    </row>
    <row r="13" spans="1:9">
      <c r="A13" s="32">
        <f t="shared" ca="1" si="1"/>
        <v>42501</v>
      </c>
      <c r="B13" s="36"/>
      <c r="C13" s="28">
        <f ca="1">IFERROR(VLOOKUP($B13,PARAM!$A$11:$G$65,CHOOSE(WEEKDAY($A13,2),2,2,4,2,2,6,6),FALSE),0)</f>
        <v>0</v>
      </c>
      <c r="D13" s="28">
        <f ca="1">IFERROR(VLOOKUP($B13,PARAM!$A$11:$G$65,CHOOSE(WEEKDAY($A13,2),3,3,5,3,3,7,7),FALSE),0)</f>
        <v>0</v>
      </c>
      <c r="E13" s="29">
        <f t="shared" ca="1" si="2"/>
        <v>0</v>
      </c>
      <c r="F13" s="34"/>
    </row>
    <row r="14" spans="1:9">
      <c r="A14" s="32">
        <f t="shared" ca="1" si="1"/>
        <v>42502</v>
      </c>
      <c r="B14" s="36"/>
      <c r="C14" s="28">
        <f ca="1">IFERROR(VLOOKUP($B14,PARAM!$A$11:$G$65,CHOOSE(WEEKDAY($A14,2),2,2,4,2,2,6,6),FALSE),0)</f>
        <v>0</v>
      </c>
      <c r="D14" s="28">
        <f ca="1">IFERROR(VLOOKUP($B14,PARAM!$A$11:$G$65,CHOOSE(WEEKDAY($A14,2),3,3,5,3,3,7,7),FALSE),0)</f>
        <v>0</v>
      </c>
      <c r="E14" s="29">
        <f t="shared" ca="1" si="2"/>
        <v>0</v>
      </c>
      <c r="F14" s="34"/>
    </row>
    <row r="15" spans="1:9">
      <c r="A15" s="32">
        <f t="shared" ca="1" si="1"/>
        <v>42503</v>
      </c>
      <c r="B15" s="36"/>
      <c r="C15" s="28">
        <f ca="1">IFERROR(VLOOKUP($B15,PARAM!$A$11:$G$65,CHOOSE(WEEKDAY($A15,2),2,2,4,2,2,6,6),FALSE),0)</f>
        <v>0</v>
      </c>
      <c r="D15" s="28">
        <f ca="1">IFERROR(VLOOKUP($B15,PARAM!$A$11:$G$65,CHOOSE(WEEKDAY($A15,2),3,3,5,3,3,7,7),FALSE),0)</f>
        <v>0</v>
      </c>
      <c r="E15" s="29">
        <f t="shared" ca="1" si="2"/>
        <v>0</v>
      </c>
      <c r="F15" s="34"/>
    </row>
    <row r="16" spans="1:9">
      <c r="A16" s="32">
        <f t="shared" ca="1" si="1"/>
        <v>42504</v>
      </c>
      <c r="B16" s="36"/>
      <c r="C16" s="28">
        <f ca="1">IFERROR(VLOOKUP($B16,PARAM!$A$11:$G$65,CHOOSE(WEEKDAY($A16,2),2,2,4,2,2,6,6),FALSE),0)</f>
        <v>0</v>
      </c>
      <c r="D16" s="28">
        <f ca="1">IFERROR(VLOOKUP($B16,PARAM!$A$11:$G$65,CHOOSE(WEEKDAY($A16,2),3,3,5,3,3,7,7),FALSE),0)</f>
        <v>0</v>
      </c>
      <c r="E16" s="29">
        <f t="shared" ca="1" si="2"/>
        <v>0</v>
      </c>
      <c r="F16" s="34"/>
    </row>
    <row r="17" spans="1:6">
      <c r="A17" s="32">
        <f t="shared" ca="1" si="1"/>
        <v>42505</v>
      </c>
      <c r="B17" s="36"/>
      <c r="C17" s="28">
        <f ca="1">IFERROR(VLOOKUP($B17,PARAM!$A$11:$G$65,CHOOSE(WEEKDAY($A17,2),2,2,4,2,2,6,6),FALSE),0)</f>
        <v>0</v>
      </c>
      <c r="D17" s="28">
        <f ca="1">IFERROR(VLOOKUP($B17,PARAM!$A$11:$G$65,CHOOSE(WEEKDAY($A17,2),3,3,5,3,3,7,7),FALSE),0)</f>
        <v>0</v>
      </c>
      <c r="E17" s="29">
        <f t="shared" ca="1" si="2"/>
        <v>0</v>
      </c>
      <c r="F17" s="34"/>
    </row>
    <row r="18" spans="1:6">
      <c r="A18" s="32">
        <f t="shared" ca="1" si="1"/>
        <v>42506</v>
      </c>
      <c r="B18" s="36"/>
      <c r="C18" s="28">
        <f ca="1">IFERROR(VLOOKUP($B18,PARAM!$A$11:$G$65,CHOOSE(WEEKDAY($A18,2),2,2,4,2,2,6,6),FALSE),0)</f>
        <v>0</v>
      </c>
      <c r="D18" s="28">
        <f ca="1">IFERROR(VLOOKUP($B18,PARAM!$A$11:$G$65,CHOOSE(WEEKDAY($A18,2),3,3,5,3,3,7,7),FALSE),0)</f>
        <v>0</v>
      </c>
      <c r="E18" s="29">
        <f t="shared" ca="1" si="2"/>
        <v>0</v>
      </c>
      <c r="F18" s="34"/>
    </row>
    <row r="19" spans="1:6">
      <c r="A19" s="32">
        <f t="shared" ca="1" si="1"/>
        <v>42507</v>
      </c>
      <c r="B19" s="36"/>
      <c r="C19" s="28">
        <f ca="1">IFERROR(VLOOKUP($B19,PARAM!$A$11:$G$65,CHOOSE(WEEKDAY($A19,2),2,2,4,2,2,6,6),FALSE),0)</f>
        <v>0</v>
      </c>
      <c r="D19" s="28">
        <f ca="1">IFERROR(VLOOKUP($B19,PARAM!$A$11:$G$65,CHOOSE(WEEKDAY($A19,2),3,3,5,3,3,7,7),FALSE),0)</f>
        <v>0</v>
      </c>
      <c r="E19" s="29">
        <f t="shared" ca="1" si="2"/>
        <v>0</v>
      </c>
      <c r="F19" s="34"/>
    </row>
    <row r="20" spans="1:6">
      <c r="A20" s="32">
        <f t="shared" ca="1" si="1"/>
        <v>42508</v>
      </c>
      <c r="B20" s="36"/>
      <c r="C20" s="28">
        <f ca="1">IFERROR(VLOOKUP($B20,PARAM!$A$11:$G$65,CHOOSE(WEEKDAY($A20,2),2,2,4,2,2,6,6),FALSE),0)</f>
        <v>0</v>
      </c>
      <c r="D20" s="28">
        <f ca="1">IFERROR(VLOOKUP($B20,PARAM!$A$11:$G$65,CHOOSE(WEEKDAY($A20,2),3,3,5,3,3,7,7),FALSE),0)</f>
        <v>0</v>
      </c>
      <c r="E20" s="29">
        <f t="shared" ca="1" si="2"/>
        <v>0</v>
      </c>
      <c r="F20" s="34"/>
    </row>
    <row r="21" spans="1:6">
      <c r="A21" s="32">
        <f t="shared" ca="1" si="1"/>
        <v>42509</v>
      </c>
      <c r="B21" s="36"/>
      <c r="C21" s="28">
        <f ca="1">IFERROR(VLOOKUP($B21,PARAM!$A$11:$G$65,CHOOSE(WEEKDAY($A21,2),2,2,4,2,2,6,6),FALSE),0)</f>
        <v>0</v>
      </c>
      <c r="D21" s="28">
        <f ca="1">IFERROR(VLOOKUP($B21,PARAM!$A$11:$G$65,CHOOSE(WEEKDAY($A21,2),3,3,5,3,3,7,7),FALSE),0)</f>
        <v>0</v>
      </c>
      <c r="E21" s="29">
        <f t="shared" ca="1" si="2"/>
        <v>0</v>
      </c>
      <c r="F21" s="34"/>
    </row>
    <row r="22" spans="1:6">
      <c r="A22" s="32">
        <f t="shared" ca="1" si="1"/>
        <v>42510</v>
      </c>
      <c r="B22" s="36"/>
      <c r="C22" s="28">
        <f ca="1">IFERROR(VLOOKUP($B22,PARAM!$A$11:$G$65,CHOOSE(WEEKDAY($A22,2),2,2,4,2,2,6,6),FALSE),0)</f>
        <v>0</v>
      </c>
      <c r="D22" s="28">
        <f ca="1">IFERROR(VLOOKUP($B22,PARAM!$A$11:$G$65,CHOOSE(WEEKDAY($A22,2),3,3,5,3,3,7,7),FALSE),0)</f>
        <v>0</v>
      </c>
      <c r="E22" s="29">
        <f t="shared" ca="1" si="2"/>
        <v>0</v>
      </c>
      <c r="F22" s="34"/>
    </row>
    <row r="23" spans="1:6">
      <c r="A23" s="32">
        <f t="shared" ca="1" si="1"/>
        <v>42511</v>
      </c>
      <c r="B23" s="36"/>
      <c r="C23" s="28">
        <f ca="1">IFERROR(VLOOKUP($B23,PARAM!$A$11:$G$65,CHOOSE(WEEKDAY($A23,2),2,2,4,2,2,6,6),FALSE),0)</f>
        <v>0</v>
      </c>
      <c r="D23" s="28">
        <f ca="1">IFERROR(VLOOKUP($B23,PARAM!$A$11:$G$65,CHOOSE(WEEKDAY($A23,2),3,3,5,3,3,7,7),FALSE),0)</f>
        <v>0</v>
      </c>
      <c r="E23" s="29">
        <f t="shared" ca="1" si="2"/>
        <v>0</v>
      </c>
      <c r="F23" s="34"/>
    </row>
    <row r="24" spans="1:6">
      <c r="A24" s="32">
        <f t="shared" ca="1" si="1"/>
        <v>42512</v>
      </c>
      <c r="B24" s="36"/>
      <c r="C24" s="28">
        <f ca="1">IFERROR(VLOOKUP($B24,PARAM!$A$11:$G$65,CHOOSE(WEEKDAY($A24,2),2,2,4,2,2,6,6),FALSE),0)</f>
        <v>0</v>
      </c>
      <c r="D24" s="28">
        <f ca="1">IFERROR(VLOOKUP($B24,PARAM!$A$11:$G$65,CHOOSE(WEEKDAY($A24,2),3,3,5,3,3,7,7),FALSE),0)</f>
        <v>0</v>
      </c>
      <c r="E24" s="29">
        <f t="shared" ca="1" si="2"/>
        <v>0</v>
      </c>
      <c r="F24" s="34"/>
    </row>
    <row r="25" spans="1:6">
      <c r="A25" s="32">
        <f t="shared" ca="1" si="1"/>
        <v>42513</v>
      </c>
      <c r="B25" s="36"/>
      <c r="C25" s="28">
        <f ca="1">IFERROR(VLOOKUP($B25,PARAM!$A$11:$G$65,CHOOSE(WEEKDAY($A25,2),2,2,4,2,2,6,6),FALSE),0)</f>
        <v>0</v>
      </c>
      <c r="D25" s="28">
        <f ca="1">IFERROR(VLOOKUP($B25,PARAM!$A$11:$G$65,CHOOSE(WEEKDAY($A25,2),3,3,5,3,3,7,7),FALSE),0)</f>
        <v>0</v>
      </c>
      <c r="E25" s="29">
        <f t="shared" ca="1" si="2"/>
        <v>0</v>
      </c>
      <c r="F25" s="34"/>
    </row>
    <row r="26" spans="1:6">
      <c r="A26" s="32">
        <f t="shared" ca="1" si="1"/>
        <v>42514</v>
      </c>
      <c r="B26" s="36"/>
      <c r="C26" s="28">
        <f ca="1">IFERROR(VLOOKUP($B26,PARAM!$A$11:$G$65,CHOOSE(WEEKDAY($A26,2),2,2,4,2,2,6,6),FALSE),0)</f>
        <v>0</v>
      </c>
      <c r="D26" s="28">
        <f ca="1">IFERROR(VLOOKUP($B26,PARAM!$A$11:$G$65,CHOOSE(WEEKDAY($A26,2),3,3,5,3,3,7,7),FALSE),0)</f>
        <v>0</v>
      </c>
      <c r="E26" s="29">
        <f t="shared" ca="1" si="2"/>
        <v>0</v>
      </c>
      <c r="F26" s="34"/>
    </row>
    <row r="27" spans="1:6">
      <c r="A27" s="32">
        <f t="shared" ca="1" si="1"/>
        <v>42515</v>
      </c>
      <c r="B27" s="36"/>
      <c r="C27" s="28">
        <f ca="1">IFERROR(VLOOKUP($B27,PARAM!$A$11:$G$65,CHOOSE(WEEKDAY($A27,2),2,2,4,2,2,6,6),FALSE),0)</f>
        <v>0</v>
      </c>
      <c r="D27" s="28">
        <f ca="1">IFERROR(VLOOKUP($B27,PARAM!$A$11:$G$65,CHOOSE(WEEKDAY($A27,2),3,3,5,3,3,7,7),FALSE),0)</f>
        <v>0</v>
      </c>
      <c r="E27" s="29">
        <f t="shared" ca="1" si="2"/>
        <v>0</v>
      </c>
      <c r="F27" s="34"/>
    </row>
    <row r="28" spans="1:6">
      <c r="A28" s="32">
        <f t="shared" ca="1" si="1"/>
        <v>42516</v>
      </c>
      <c r="B28" s="36"/>
      <c r="C28" s="28">
        <f ca="1">IFERROR(VLOOKUP($B28,PARAM!$A$11:$G$65,CHOOSE(WEEKDAY($A28,2),2,2,4,2,2,6,6),FALSE),0)</f>
        <v>0</v>
      </c>
      <c r="D28" s="28">
        <f ca="1">IFERROR(VLOOKUP($B28,PARAM!$A$11:$G$65,CHOOSE(WEEKDAY($A28,2),3,3,5,3,3,7,7),FALSE),0)</f>
        <v>0</v>
      </c>
      <c r="E28" s="29">
        <f t="shared" ca="1" si="2"/>
        <v>0</v>
      </c>
      <c r="F28" s="34"/>
    </row>
    <row r="29" spans="1:6">
      <c r="A29" s="32">
        <f t="shared" ca="1" si="1"/>
        <v>42517</v>
      </c>
      <c r="B29" s="36"/>
      <c r="C29" s="28">
        <f ca="1">IFERROR(VLOOKUP($B29,PARAM!$A$11:$G$65,CHOOSE(WEEKDAY($A29,2),2,2,4,2,2,6,6),FALSE),0)</f>
        <v>0</v>
      </c>
      <c r="D29" s="28">
        <f ca="1">IFERROR(VLOOKUP($B29,PARAM!$A$11:$G$65,CHOOSE(WEEKDAY($A29,2),3,3,5,3,3,7,7),FALSE),0)</f>
        <v>0</v>
      </c>
      <c r="E29" s="29">
        <f t="shared" ca="1" si="2"/>
        <v>0</v>
      </c>
      <c r="F29" s="34"/>
    </row>
    <row r="30" spans="1:6">
      <c r="A30" s="32">
        <f t="shared" ca="1" si="1"/>
        <v>42518</v>
      </c>
      <c r="B30" s="36"/>
      <c r="C30" s="28">
        <f ca="1">IFERROR(VLOOKUP($B30,PARAM!$A$11:$G$65,CHOOSE(WEEKDAY($A30,2),2,2,4,2,2,6,6),FALSE),0)</f>
        <v>0</v>
      </c>
      <c r="D30" s="28">
        <f ca="1">IFERROR(VLOOKUP($B30,PARAM!$A$11:$G$65,CHOOSE(WEEKDAY($A30,2),3,3,5,3,3,7,7),FALSE),0)</f>
        <v>0</v>
      </c>
      <c r="E30" s="29">
        <f t="shared" ca="1" si="2"/>
        <v>0</v>
      </c>
      <c r="F30" s="34"/>
    </row>
    <row r="31" spans="1:6">
      <c r="A31" s="32">
        <f t="shared" ca="1" si="1"/>
        <v>42519</v>
      </c>
      <c r="B31" s="36"/>
      <c r="C31" s="28">
        <f ca="1">IFERROR(VLOOKUP($B31,PARAM!$A$11:$G$65,CHOOSE(WEEKDAY($A31,2),2,2,4,2,2,6,6),FALSE),0)</f>
        <v>0</v>
      </c>
      <c r="D31" s="28">
        <f ca="1">IFERROR(VLOOKUP($B31,PARAM!$A$11:$G$65,CHOOSE(WEEKDAY($A31,2),3,3,5,3,3,7,7),FALSE),0)</f>
        <v>0</v>
      </c>
      <c r="E31" s="29">
        <f t="shared" ca="1" si="2"/>
        <v>0</v>
      </c>
      <c r="F31" s="34"/>
    </row>
    <row r="32" spans="1:6">
      <c r="A32" s="32">
        <f t="shared" ca="1" si="1"/>
        <v>42520</v>
      </c>
      <c r="B32" s="36"/>
      <c r="C32" s="28">
        <f ca="1">IFERROR(VLOOKUP($B32,PARAM!$A$11:$G$65,CHOOSE(WEEKDAY($A32,2),2,2,4,2,2,6,6),FALSE),0)</f>
        <v>0</v>
      </c>
      <c r="D32" s="28">
        <f ca="1">IFERROR(VLOOKUP($B32,PARAM!$A$11:$G$65,CHOOSE(WEEKDAY($A32,2),3,3,5,3,3,7,7),FALSE),0)</f>
        <v>0</v>
      </c>
      <c r="E32" s="29">
        <f t="shared" ca="1" si="2"/>
        <v>0</v>
      </c>
      <c r="F32" s="34"/>
    </row>
    <row r="33" spans="1:8" ht="15.75" thickBot="1">
      <c r="A33" s="37">
        <f t="shared" ca="1" si="1"/>
        <v>42521</v>
      </c>
      <c r="B33" s="40"/>
      <c r="C33" s="38">
        <f ca="1">IFERROR(VLOOKUP($B33,PARAM!$A$11:$G$65,CHOOSE(WEEKDAY($A33,2),2,2,4,2,2,6,6),FALSE),0)</f>
        <v>0</v>
      </c>
      <c r="D33" s="38">
        <f ca="1">IFERROR(VLOOKUP($B33,PARAM!$A$11:$G$65,CHOOSE(WEEKDAY($A33,2),3,3,5,3,3,7,7),FALSE),0)</f>
        <v>0</v>
      </c>
      <c r="E33" s="39">
        <f t="shared" ca="1" si="2"/>
        <v>0</v>
      </c>
      <c r="F33" s="41"/>
    </row>
    <row r="34" spans="1:8" s="2" customFormat="1" ht="15.75" thickBot="1">
      <c r="A34" s="19" t="s">
        <v>1</v>
      </c>
      <c r="B34" s="20"/>
      <c r="C34" s="21"/>
      <c r="D34" s="21"/>
      <c r="E34" s="23">
        <f ca="1">SUM(E3:E33)</f>
        <v>0</v>
      </c>
      <c r="F34" s="22"/>
      <c r="G34" s="6"/>
      <c r="H34" s="6"/>
    </row>
    <row r="1048576" spans="5:5">
      <c r="E1048576" s="1">
        <f ca="1">SUM(E34)</f>
        <v>0</v>
      </c>
    </row>
  </sheetData>
  <sheetProtection sheet="1" objects="1" scenarios="1"/>
  <mergeCells count="1">
    <mergeCell ref="A1:B1"/>
  </mergeCells>
  <conditionalFormatting sqref="A33:F33">
    <cfRule type="expression" dxfId="47" priority="1">
      <formula>IF(RIGHT(CELL("nomfichier",C1),2)&lt;"08",MOD(RIGHT(CELL("nomfichier",C1),2),2)=0,MOD(RIGHT(CELL("nomfichier",C1),2),2)&lt;&gt;0)</formula>
    </cfRule>
  </conditionalFormatting>
  <conditionalFormatting sqref="A3:F33">
    <cfRule type="expression" dxfId="46" priority="6">
      <formula>WEEKDAY($A3,2)&gt;5</formula>
    </cfRule>
    <cfRule type="expression" dxfId="45" priority="4">
      <formula>WEEKDAY($A3,2)=3</formula>
    </cfRule>
    <cfRule type="expression" dxfId="44" priority="5">
      <formula>WEEKDAY($A3,2)&lt;6</formula>
    </cfRule>
  </conditionalFormatting>
  <conditionalFormatting sqref="A32:F32">
    <cfRule type="expression" dxfId="43" priority="2">
      <formula>RIGHT(CELL("nomfichier",C1),2)="02"</formula>
    </cfRule>
  </conditionalFormatting>
  <conditionalFormatting sqref="A31:F31">
    <cfRule type="expression" dxfId="42" priority="3">
      <formula>AND(RIGHT(CELL("nomfichier",$C1),2)="02",MOD(YEAR($A3),4)&lt;&gt;0)</formula>
    </cfRule>
  </conditionalFormatting>
  <dataValidations count="2">
    <dataValidation type="list" allowBlank="1" showInputMessage="1" showErrorMessage="1" error="Service ou information inexacte !_x000a_" sqref="B3:B6 B8:B33">
      <formula1>Services</formula1>
    </dataValidation>
    <dataValidation type="list" showInputMessage="1" showErrorMessage="1" error="Service ou information inexacte !_x000a_" sqref="B7">
      <formula1>Services</formula1>
    </dataValidation>
  </dataValidations>
  <printOptions horizontalCentered="1" verticalCentered="1"/>
  <pageMargins left="0.51181102362204722" right="0.51181102362204722" top="0.55118110236220474" bottom="0.74803149606299213" header="0.31496062992125984" footer="0.31496062992125984"/>
  <pageSetup paperSize="9" orientation="landscape" r:id="rId1"/>
  <headerFooter>
    <oddFooter>&amp;LEdité le &amp;D à &amp;T&amp;RClasseur : &amp;F</oddFooter>
  </headerFooter>
</worksheet>
</file>

<file path=xl/worksheets/sheet7.xml><?xml version="1.0" encoding="utf-8"?>
<worksheet xmlns="http://schemas.openxmlformats.org/spreadsheetml/2006/main" xmlns:r="http://schemas.openxmlformats.org/officeDocument/2006/relationships">
  <sheetPr>
    <tabColor rgb="FF92D050"/>
  </sheetPr>
  <dimension ref="A1:I1048576"/>
  <sheetViews>
    <sheetView workbookViewId="0">
      <selection activeCell="B3" sqref="B3"/>
    </sheetView>
  </sheetViews>
  <sheetFormatPr baseColWidth="10" defaultRowHeight="15"/>
  <cols>
    <col min="1" max="1" width="27.7109375" style="3" customWidth="1"/>
    <col min="2" max="2" width="11.42578125" style="4"/>
    <col min="3" max="4" width="15.7109375" style="12" customWidth="1"/>
    <col min="5" max="5" width="15.7109375" style="1" customWidth="1"/>
    <col min="6" max="6" width="15.7109375" customWidth="1"/>
    <col min="7" max="8" width="11.42578125" style="6"/>
    <col min="9" max="9" width="11.85546875" bestFit="1" customWidth="1"/>
  </cols>
  <sheetData>
    <row r="1" spans="1:9" ht="15.75" thickBot="1">
      <c r="A1" s="69" t="s">
        <v>27</v>
      </c>
      <c r="B1" s="70"/>
      <c r="C1" s="25">
        <f ca="1">DATE(PARAM!$B$3,RIGHT(CELL("nomfichier",C1),2),1)</f>
        <v>42522</v>
      </c>
    </row>
    <row r="2" spans="1:9" s="13" customFormat="1" ht="15.75" thickBot="1">
      <c r="A2" s="14" t="s">
        <v>0</v>
      </c>
      <c r="B2" s="15" t="s">
        <v>8</v>
      </c>
      <c r="C2" s="16" t="s">
        <v>21</v>
      </c>
      <c r="D2" s="16" t="s">
        <v>20</v>
      </c>
      <c r="E2" s="17" t="s">
        <v>22</v>
      </c>
      <c r="F2" s="18" t="s">
        <v>23</v>
      </c>
      <c r="G2" s="7"/>
      <c r="H2" s="7"/>
      <c r="I2" s="24"/>
    </row>
    <row r="3" spans="1:9">
      <c r="A3" s="31">
        <f ca="1">DATE(PARAM!$B$3,RIGHT(CELL("nomfichier",C1),2),1)</f>
        <v>42522</v>
      </c>
      <c r="B3" s="35"/>
      <c r="C3" s="26">
        <f ca="1">IFERROR(VLOOKUP($B3,PARAM!$A$11:$G$65,CHOOSE(WEEKDAY($A3,2),2,2,4,2,2,6,6),FALSE),0)</f>
        <v>0</v>
      </c>
      <c r="D3" s="26">
        <f ca="1">IFERROR(VLOOKUP($B3,PARAM!$A$11:$G$65,CHOOSE(WEEKDAY($A3,2),3,3,5,3,3,7,7),FALSE),0)</f>
        <v>0</v>
      </c>
      <c r="E3" s="27">
        <f t="shared" ref="E3:E9" ca="1" si="0">SUM(D3-C3)</f>
        <v>0</v>
      </c>
      <c r="F3" s="33"/>
    </row>
    <row r="4" spans="1:9">
      <c r="A4" s="32">
        <f ca="1">A3+1</f>
        <v>42523</v>
      </c>
      <c r="B4" s="36"/>
      <c r="C4" s="28">
        <f ca="1">IFERROR(VLOOKUP($B4,PARAM!$A$11:$G$65,CHOOSE(WEEKDAY($A4,2),2,2,4,2,2,6,6),FALSE),0)</f>
        <v>0</v>
      </c>
      <c r="D4" s="28">
        <f ca="1">IFERROR(VLOOKUP($B4,PARAM!$A$11:$G$65,CHOOSE(WEEKDAY($A4,2),3,3,5,3,3,7,7),FALSE),0)</f>
        <v>0</v>
      </c>
      <c r="E4" s="29">
        <f t="shared" ca="1" si="0"/>
        <v>0</v>
      </c>
      <c r="F4" s="34"/>
    </row>
    <row r="5" spans="1:9">
      <c r="A5" s="32">
        <f t="shared" ref="A5:A33" ca="1" si="1">A4+1</f>
        <v>42524</v>
      </c>
      <c r="B5" s="36"/>
      <c r="C5" s="28">
        <f ca="1">IFERROR(VLOOKUP($B5,PARAM!$A$11:$G$65,CHOOSE(WEEKDAY($A5,2),2,2,4,2,2,6,6),FALSE),0)</f>
        <v>0</v>
      </c>
      <c r="D5" s="28">
        <f ca="1">IFERROR(VLOOKUP($B5,PARAM!$A$11:$G$65,CHOOSE(WEEKDAY($A5,2),3,3,5,3,3,7,7),FALSE),0)</f>
        <v>0</v>
      </c>
      <c r="E5" s="29">
        <f t="shared" ca="1" si="0"/>
        <v>0</v>
      </c>
      <c r="F5" s="34"/>
    </row>
    <row r="6" spans="1:9">
      <c r="A6" s="32">
        <f t="shared" ca="1" si="1"/>
        <v>42525</v>
      </c>
      <c r="B6" s="36"/>
      <c r="C6" s="28">
        <f ca="1">IFERROR(VLOOKUP($B6,PARAM!$A$11:$G$65,CHOOSE(WEEKDAY($A6,2),2,2,4,2,2,6,6),FALSE),0)</f>
        <v>0</v>
      </c>
      <c r="D6" s="28">
        <f ca="1">IFERROR(VLOOKUP($B6,PARAM!$A$11:$G$65,CHOOSE(WEEKDAY($A6,2),3,3,5,3,3,7,7),FALSE),0)</f>
        <v>0</v>
      </c>
      <c r="E6" s="29">
        <f t="shared" ca="1" si="0"/>
        <v>0</v>
      </c>
      <c r="F6" s="34"/>
    </row>
    <row r="7" spans="1:9">
      <c r="A7" s="32">
        <f t="shared" ca="1" si="1"/>
        <v>42526</v>
      </c>
      <c r="B7" s="36"/>
      <c r="C7" s="28">
        <f ca="1">IFERROR(VLOOKUP($B7,PARAM!$A$11:$G$65,CHOOSE(WEEKDAY($A7,2),2,2,4,2,2,6,6),FALSE),0)</f>
        <v>0</v>
      </c>
      <c r="D7" s="28">
        <f ca="1">IFERROR(VLOOKUP($B7,PARAM!$A$11:$G$65,CHOOSE(WEEKDAY($A7,2),3,3,5,3,3,7,7),FALSE),0)</f>
        <v>0</v>
      </c>
      <c r="E7" s="29">
        <f t="shared" ca="1" si="0"/>
        <v>0</v>
      </c>
      <c r="F7" s="34"/>
    </row>
    <row r="8" spans="1:9">
      <c r="A8" s="32">
        <f t="shared" ca="1" si="1"/>
        <v>42527</v>
      </c>
      <c r="B8" s="36"/>
      <c r="C8" s="28">
        <f ca="1">IFERROR(VLOOKUP($B8,PARAM!$A$11:$G$65,CHOOSE(WEEKDAY($A8,2),2,2,4,2,2,6,6),FALSE),0)</f>
        <v>0</v>
      </c>
      <c r="D8" s="28">
        <f ca="1">IFERROR(VLOOKUP($B8,PARAM!$A$11:$G$65,CHOOSE(WEEKDAY($A8,2),3,3,5,3,3,7,7),FALSE),0)</f>
        <v>0</v>
      </c>
      <c r="E8" s="29">
        <f t="shared" ca="1" si="0"/>
        <v>0</v>
      </c>
      <c r="F8" s="34"/>
    </row>
    <row r="9" spans="1:9">
      <c r="A9" s="32">
        <f t="shared" ca="1" si="1"/>
        <v>42528</v>
      </c>
      <c r="B9" s="36"/>
      <c r="C9" s="28">
        <f ca="1">IFERROR(VLOOKUP($B9,PARAM!$A$11:$G$65,CHOOSE(WEEKDAY($A9,2),2,2,4,2,2,6,6),FALSE),0)</f>
        <v>0</v>
      </c>
      <c r="D9" s="28">
        <f ca="1">IFERROR(VLOOKUP($B9,PARAM!$A$11:$G$65,CHOOSE(WEEKDAY($A9,2),3,3,5,3,3,7,7),FALSE),0)</f>
        <v>0</v>
      </c>
      <c r="E9" s="29">
        <f t="shared" ca="1" si="0"/>
        <v>0</v>
      </c>
      <c r="F9" s="34"/>
      <c r="H9" s="4"/>
    </row>
    <row r="10" spans="1:9">
      <c r="A10" s="32">
        <f t="shared" ca="1" si="1"/>
        <v>42529</v>
      </c>
      <c r="B10" s="36"/>
      <c r="C10" s="28">
        <f ca="1">IFERROR(VLOOKUP($B10,PARAM!$A$11:$G$65,CHOOSE(WEEKDAY($A10,2),2,2,4,2,2,6,6),FALSE),0)</f>
        <v>0</v>
      </c>
      <c r="D10" s="28">
        <f ca="1">IFERROR(VLOOKUP($B10,PARAM!$A$11:$G$65,CHOOSE(WEEKDAY($A10,2),3,3,5,3,3,7,7),FALSE),0)</f>
        <v>0</v>
      </c>
      <c r="E10" s="29">
        <f ca="1">SUM(D10-C10)</f>
        <v>0</v>
      </c>
      <c r="F10" s="34"/>
    </row>
    <row r="11" spans="1:9">
      <c r="A11" s="32">
        <f t="shared" ca="1" si="1"/>
        <v>42530</v>
      </c>
      <c r="B11" s="36"/>
      <c r="C11" s="28">
        <f ca="1">IFERROR(VLOOKUP($B11,PARAM!$A$11:$G$65,CHOOSE(WEEKDAY($A11,2),2,2,4,2,2,6,6),FALSE),0)</f>
        <v>0</v>
      </c>
      <c r="D11" s="28">
        <f ca="1">IFERROR(VLOOKUP($B11,PARAM!$A$11:$G$65,CHOOSE(WEEKDAY($A11,2),3,3,5,3,3,7,7),FALSE),0)</f>
        <v>0</v>
      </c>
      <c r="E11" s="29">
        <f t="shared" ref="E11:E33" ca="1" si="2">SUM(D11-C11)</f>
        <v>0</v>
      </c>
      <c r="F11" s="34"/>
    </row>
    <row r="12" spans="1:9">
      <c r="A12" s="32">
        <f t="shared" ca="1" si="1"/>
        <v>42531</v>
      </c>
      <c r="B12" s="36"/>
      <c r="C12" s="28">
        <f ca="1">IFERROR(VLOOKUP($B12,PARAM!$A$11:$G$65,CHOOSE(WEEKDAY($A12,2),2,2,4,2,2,6,6),FALSE),0)</f>
        <v>0</v>
      </c>
      <c r="D12" s="28">
        <f ca="1">IFERROR(VLOOKUP($B12,PARAM!$A$11:$G$65,CHOOSE(WEEKDAY($A12,2),3,3,5,3,3,7,7),FALSE),0)</f>
        <v>0</v>
      </c>
      <c r="E12" s="29">
        <f t="shared" ca="1" si="2"/>
        <v>0</v>
      </c>
      <c r="F12" s="34"/>
    </row>
    <row r="13" spans="1:9">
      <c r="A13" s="32">
        <f t="shared" ca="1" si="1"/>
        <v>42532</v>
      </c>
      <c r="B13" s="36"/>
      <c r="C13" s="28">
        <f ca="1">IFERROR(VLOOKUP($B13,PARAM!$A$11:$G$65,CHOOSE(WEEKDAY($A13,2),2,2,4,2,2,6,6),FALSE),0)</f>
        <v>0</v>
      </c>
      <c r="D13" s="28">
        <f ca="1">IFERROR(VLOOKUP($B13,PARAM!$A$11:$G$65,CHOOSE(WEEKDAY($A13,2),3,3,5,3,3,7,7),FALSE),0)</f>
        <v>0</v>
      </c>
      <c r="E13" s="29">
        <f t="shared" ca="1" si="2"/>
        <v>0</v>
      </c>
      <c r="F13" s="34"/>
    </row>
    <row r="14" spans="1:9">
      <c r="A14" s="32">
        <f t="shared" ca="1" si="1"/>
        <v>42533</v>
      </c>
      <c r="B14" s="36"/>
      <c r="C14" s="28">
        <f ca="1">IFERROR(VLOOKUP($B14,PARAM!$A$11:$G$65,CHOOSE(WEEKDAY($A14,2),2,2,4,2,2,6,6),FALSE),0)</f>
        <v>0</v>
      </c>
      <c r="D14" s="28">
        <f ca="1">IFERROR(VLOOKUP($B14,PARAM!$A$11:$G$65,CHOOSE(WEEKDAY($A14,2),3,3,5,3,3,7,7),FALSE),0)</f>
        <v>0</v>
      </c>
      <c r="E14" s="29">
        <f t="shared" ca="1" si="2"/>
        <v>0</v>
      </c>
      <c r="F14" s="34"/>
    </row>
    <row r="15" spans="1:9">
      <c r="A15" s="32">
        <f t="shared" ca="1" si="1"/>
        <v>42534</v>
      </c>
      <c r="B15" s="36"/>
      <c r="C15" s="28">
        <f ca="1">IFERROR(VLOOKUP($B15,PARAM!$A$11:$G$65,CHOOSE(WEEKDAY($A15,2),2,2,4,2,2,6,6),FALSE),0)</f>
        <v>0</v>
      </c>
      <c r="D15" s="28">
        <f ca="1">IFERROR(VLOOKUP($B15,PARAM!$A$11:$G$65,CHOOSE(WEEKDAY($A15,2),3,3,5,3,3,7,7),FALSE),0)</f>
        <v>0</v>
      </c>
      <c r="E15" s="29">
        <f t="shared" ca="1" si="2"/>
        <v>0</v>
      </c>
      <c r="F15" s="34"/>
    </row>
    <row r="16" spans="1:9">
      <c r="A16" s="32">
        <f t="shared" ca="1" si="1"/>
        <v>42535</v>
      </c>
      <c r="B16" s="36"/>
      <c r="C16" s="28">
        <f ca="1">IFERROR(VLOOKUP($B16,PARAM!$A$11:$G$65,CHOOSE(WEEKDAY($A16,2),2,2,4,2,2,6,6),FALSE),0)</f>
        <v>0</v>
      </c>
      <c r="D16" s="28">
        <f ca="1">IFERROR(VLOOKUP($B16,PARAM!$A$11:$G$65,CHOOSE(WEEKDAY($A16,2),3,3,5,3,3,7,7),FALSE),0)</f>
        <v>0</v>
      </c>
      <c r="E16" s="29">
        <f t="shared" ca="1" si="2"/>
        <v>0</v>
      </c>
      <c r="F16" s="34"/>
    </row>
    <row r="17" spans="1:6">
      <c r="A17" s="32">
        <f t="shared" ca="1" si="1"/>
        <v>42536</v>
      </c>
      <c r="B17" s="36"/>
      <c r="C17" s="28">
        <f ca="1">IFERROR(VLOOKUP($B17,PARAM!$A$11:$G$65,CHOOSE(WEEKDAY($A17,2),2,2,4,2,2,6,6),FALSE),0)</f>
        <v>0</v>
      </c>
      <c r="D17" s="28">
        <f ca="1">IFERROR(VLOOKUP($B17,PARAM!$A$11:$G$65,CHOOSE(WEEKDAY($A17,2),3,3,5,3,3,7,7),FALSE),0)</f>
        <v>0</v>
      </c>
      <c r="E17" s="29">
        <f t="shared" ca="1" si="2"/>
        <v>0</v>
      </c>
      <c r="F17" s="34"/>
    </row>
    <row r="18" spans="1:6">
      <c r="A18" s="32">
        <f t="shared" ca="1" si="1"/>
        <v>42537</v>
      </c>
      <c r="B18" s="36"/>
      <c r="C18" s="28">
        <f ca="1">IFERROR(VLOOKUP($B18,PARAM!$A$11:$G$65,CHOOSE(WEEKDAY($A18,2),2,2,4,2,2,6,6),FALSE),0)</f>
        <v>0</v>
      </c>
      <c r="D18" s="28">
        <f ca="1">IFERROR(VLOOKUP($B18,PARAM!$A$11:$G$65,CHOOSE(WEEKDAY($A18,2),3,3,5,3,3,7,7),FALSE),0)</f>
        <v>0</v>
      </c>
      <c r="E18" s="29">
        <f t="shared" ca="1" si="2"/>
        <v>0</v>
      </c>
      <c r="F18" s="34"/>
    </row>
    <row r="19" spans="1:6">
      <c r="A19" s="32">
        <f t="shared" ca="1" si="1"/>
        <v>42538</v>
      </c>
      <c r="B19" s="36"/>
      <c r="C19" s="28">
        <f ca="1">IFERROR(VLOOKUP($B19,PARAM!$A$11:$G$65,CHOOSE(WEEKDAY($A19,2),2,2,4,2,2,6,6),FALSE),0)</f>
        <v>0</v>
      </c>
      <c r="D19" s="28">
        <f ca="1">IFERROR(VLOOKUP($B19,PARAM!$A$11:$G$65,CHOOSE(WEEKDAY($A19,2),3,3,5,3,3,7,7),FALSE),0)</f>
        <v>0</v>
      </c>
      <c r="E19" s="29">
        <f t="shared" ca="1" si="2"/>
        <v>0</v>
      </c>
      <c r="F19" s="34"/>
    </row>
    <row r="20" spans="1:6">
      <c r="A20" s="32">
        <f t="shared" ca="1" si="1"/>
        <v>42539</v>
      </c>
      <c r="B20" s="36"/>
      <c r="C20" s="28">
        <f ca="1">IFERROR(VLOOKUP($B20,PARAM!$A$11:$G$65,CHOOSE(WEEKDAY($A20,2),2,2,4,2,2,6,6),FALSE),0)</f>
        <v>0</v>
      </c>
      <c r="D20" s="28">
        <f ca="1">IFERROR(VLOOKUP($B20,PARAM!$A$11:$G$65,CHOOSE(WEEKDAY($A20,2),3,3,5,3,3,7,7),FALSE),0)</f>
        <v>0</v>
      </c>
      <c r="E20" s="29">
        <f t="shared" ca="1" si="2"/>
        <v>0</v>
      </c>
      <c r="F20" s="34"/>
    </row>
    <row r="21" spans="1:6">
      <c r="A21" s="32">
        <f t="shared" ca="1" si="1"/>
        <v>42540</v>
      </c>
      <c r="B21" s="36"/>
      <c r="C21" s="28">
        <f ca="1">IFERROR(VLOOKUP($B21,PARAM!$A$11:$G$65,CHOOSE(WEEKDAY($A21,2),2,2,4,2,2,6,6),FALSE),0)</f>
        <v>0</v>
      </c>
      <c r="D21" s="28">
        <f ca="1">IFERROR(VLOOKUP($B21,PARAM!$A$11:$G$65,CHOOSE(WEEKDAY($A21,2),3,3,5,3,3,7,7),FALSE),0)</f>
        <v>0</v>
      </c>
      <c r="E21" s="29">
        <f t="shared" ca="1" si="2"/>
        <v>0</v>
      </c>
      <c r="F21" s="34"/>
    </row>
    <row r="22" spans="1:6">
      <c r="A22" s="32">
        <f t="shared" ca="1" si="1"/>
        <v>42541</v>
      </c>
      <c r="B22" s="36"/>
      <c r="C22" s="28">
        <f ca="1">IFERROR(VLOOKUP($B22,PARAM!$A$11:$G$65,CHOOSE(WEEKDAY($A22,2),2,2,4,2,2,6,6),FALSE),0)</f>
        <v>0</v>
      </c>
      <c r="D22" s="28">
        <f ca="1">IFERROR(VLOOKUP($B22,PARAM!$A$11:$G$65,CHOOSE(WEEKDAY($A22,2),3,3,5,3,3,7,7),FALSE),0)</f>
        <v>0</v>
      </c>
      <c r="E22" s="29">
        <f t="shared" ca="1" si="2"/>
        <v>0</v>
      </c>
      <c r="F22" s="34"/>
    </row>
    <row r="23" spans="1:6">
      <c r="A23" s="32">
        <f t="shared" ca="1" si="1"/>
        <v>42542</v>
      </c>
      <c r="B23" s="36"/>
      <c r="C23" s="28">
        <f ca="1">IFERROR(VLOOKUP($B23,PARAM!$A$11:$G$65,CHOOSE(WEEKDAY($A23,2),2,2,4,2,2,6,6),FALSE),0)</f>
        <v>0</v>
      </c>
      <c r="D23" s="28">
        <f ca="1">IFERROR(VLOOKUP($B23,PARAM!$A$11:$G$65,CHOOSE(WEEKDAY($A23,2),3,3,5,3,3,7,7),FALSE),0)</f>
        <v>0</v>
      </c>
      <c r="E23" s="29">
        <f t="shared" ca="1" si="2"/>
        <v>0</v>
      </c>
      <c r="F23" s="34"/>
    </row>
    <row r="24" spans="1:6">
      <c r="A24" s="32">
        <f t="shared" ca="1" si="1"/>
        <v>42543</v>
      </c>
      <c r="B24" s="36"/>
      <c r="C24" s="28">
        <f ca="1">IFERROR(VLOOKUP($B24,PARAM!$A$11:$G$65,CHOOSE(WEEKDAY($A24,2),2,2,4,2,2,6,6),FALSE),0)</f>
        <v>0</v>
      </c>
      <c r="D24" s="28">
        <f ca="1">IFERROR(VLOOKUP($B24,PARAM!$A$11:$G$65,CHOOSE(WEEKDAY($A24,2),3,3,5,3,3,7,7),FALSE),0)</f>
        <v>0</v>
      </c>
      <c r="E24" s="29">
        <f t="shared" ca="1" si="2"/>
        <v>0</v>
      </c>
      <c r="F24" s="34"/>
    </row>
    <row r="25" spans="1:6">
      <c r="A25" s="32">
        <f t="shared" ca="1" si="1"/>
        <v>42544</v>
      </c>
      <c r="B25" s="36"/>
      <c r="C25" s="28">
        <f ca="1">IFERROR(VLOOKUP($B25,PARAM!$A$11:$G$65,CHOOSE(WEEKDAY($A25,2),2,2,4,2,2,6,6),FALSE),0)</f>
        <v>0</v>
      </c>
      <c r="D25" s="28">
        <f ca="1">IFERROR(VLOOKUP($B25,PARAM!$A$11:$G$65,CHOOSE(WEEKDAY($A25,2),3,3,5,3,3,7,7),FALSE),0)</f>
        <v>0</v>
      </c>
      <c r="E25" s="29">
        <f t="shared" ca="1" si="2"/>
        <v>0</v>
      </c>
      <c r="F25" s="34"/>
    </row>
    <row r="26" spans="1:6">
      <c r="A26" s="32">
        <f t="shared" ca="1" si="1"/>
        <v>42545</v>
      </c>
      <c r="B26" s="36"/>
      <c r="C26" s="28">
        <f ca="1">IFERROR(VLOOKUP($B26,PARAM!$A$11:$G$65,CHOOSE(WEEKDAY($A26,2),2,2,4,2,2,6,6),FALSE),0)</f>
        <v>0</v>
      </c>
      <c r="D26" s="28">
        <f ca="1">IFERROR(VLOOKUP($B26,PARAM!$A$11:$G$65,CHOOSE(WEEKDAY($A26,2),3,3,5,3,3,7,7),FALSE),0)</f>
        <v>0</v>
      </c>
      <c r="E26" s="29">
        <f t="shared" ca="1" si="2"/>
        <v>0</v>
      </c>
      <c r="F26" s="34"/>
    </row>
    <row r="27" spans="1:6">
      <c r="A27" s="32">
        <f t="shared" ca="1" si="1"/>
        <v>42546</v>
      </c>
      <c r="B27" s="36"/>
      <c r="C27" s="28">
        <f ca="1">IFERROR(VLOOKUP($B27,PARAM!$A$11:$G$65,CHOOSE(WEEKDAY($A27,2),2,2,4,2,2,6,6),FALSE),0)</f>
        <v>0</v>
      </c>
      <c r="D27" s="28">
        <f ca="1">IFERROR(VLOOKUP($B27,PARAM!$A$11:$G$65,CHOOSE(WEEKDAY($A27,2),3,3,5,3,3,7,7),FALSE),0)</f>
        <v>0</v>
      </c>
      <c r="E27" s="29">
        <f t="shared" ca="1" si="2"/>
        <v>0</v>
      </c>
      <c r="F27" s="34"/>
    </row>
    <row r="28" spans="1:6">
      <c r="A28" s="32">
        <f t="shared" ca="1" si="1"/>
        <v>42547</v>
      </c>
      <c r="B28" s="36"/>
      <c r="C28" s="28">
        <f ca="1">IFERROR(VLOOKUP($B28,PARAM!$A$11:$G$65,CHOOSE(WEEKDAY($A28,2),2,2,4,2,2,6,6),FALSE),0)</f>
        <v>0</v>
      </c>
      <c r="D28" s="28">
        <f ca="1">IFERROR(VLOOKUP($B28,PARAM!$A$11:$G$65,CHOOSE(WEEKDAY($A28,2),3,3,5,3,3,7,7),FALSE),0)</f>
        <v>0</v>
      </c>
      <c r="E28" s="29">
        <f t="shared" ca="1" si="2"/>
        <v>0</v>
      </c>
      <c r="F28" s="34"/>
    </row>
    <row r="29" spans="1:6">
      <c r="A29" s="32">
        <f t="shared" ca="1" si="1"/>
        <v>42548</v>
      </c>
      <c r="B29" s="36"/>
      <c r="C29" s="28">
        <f ca="1">IFERROR(VLOOKUP($B29,PARAM!$A$11:$G$65,CHOOSE(WEEKDAY($A29,2),2,2,4,2,2,6,6),FALSE),0)</f>
        <v>0</v>
      </c>
      <c r="D29" s="28">
        <f ca="1">IFERROR(VLOOKUP($B29,PARAM!$A$11:$G$65,CHOOSE(WEEKDAY($A29,2),3,3,5,3,3,7,7),FALSE),0)</f>
        <v>0</v>
      </c>
      <c r="E29" s="29">
        <f t="shared" ca="1" si="2"/>
        <v>0</v>
      </c>
      <c r="F29" s="34"/>
    </row>
    <row r="30" spans="1:6">
      <c r="A30" s="32">
        <f t="shared" ca="1" si="1"/>
        <v>42549</v>
      </c>
      <c r="B30" s="36"/>
      <c r="C30" s="28">
        <f ca="1">IFERROR(VLOOKUP($B30,PARAM!$A$11:$G$65,CHOOSE(WEEKDAY($A30,2),2,2,4,2,2,6,6),FALSE),0)</f>
        <v>0</v>
      </c>
      <c r="D30" s="28">
        <f ca="1">IFERROR(VLOOKUP($B30,PARAM!$A$11:$G$65,CHOOSE(WEEKDAY($A30,2),3,3,5,3,3,7,7),FALSE),0)</f>
        <v>0</v>
      </c>
      <c r="E30" s="29">
        <f t="shared" ca="1" si="2"/>
        <v>0</v>
      </c>
      <c r="F30" s="34"/>
    </row>
    <row r="31" spans="1:6">
      <c r="A31" s="32">
        <f t="shared" ca="1" si="1"/>
        <v>42550</v>
      </c>
      <c r="B31" s="36"/>
      <c r="C31" s="28">
        <f ca="1">IFERROR(VLOOKUP($B31,PARAM!$A$11:$G$65,CHOOSE(WEEKDAY($A31,2),2,2,4,2,2,6,6),FALSE),0)</f>
        <v>0</v>
      </c>
      <c r="D31" s="28">
        <f ca="1">IFERROR(VLOOKUP($B31,PARAM!$A$11:$G$65,CHOOSE(WEEKDAY($A31,2),3,3,5,3,3,7,7),FALSE),0)</f>
        <v>0</v>
      </c>
      <c r="E31" s="29">
        <f t="shared" ca="1" si="2"/>
        <v>0</v>
      </c>
      <c r="F31" s="34"/>
    </row>
    <row r="32" spans="1:6">
      <c r="A32" s="32">
        <f t="shared" ca="1" si="1"/>
        <v>42551</v>
      </c>
      <c r="B32" s="36"/>
      <c r="C32" s="28">
        <f ca="1">IFERROR(VLOOKUP($B32,PARAM!$A$11:$G$65,CHOOSE(WEEKDAY($A32,2),2,2,4,2,2,6,6),FALSE),0)</f>
        <v>0</v>
      </c>
      <c r="D32" s="28">
        <f ca="1">IFERROR(VLOOKUP($B32,PARAM!$A$11:$G$65,CHOOSE(WEEKDAY($A32,2),3,3,5,3,3,7,7),FALSE),0)</f>
        <v>0</v>
      </c>
      <c r="E32" s="29">
        <f t="shared" ca="1" si="2"/>
        <v>0</v>
      </c>
      <c r="F32" s="34"/>
    </row>
    <row r="33" spans="1:8" ht="15.75" thickBot="1">
      <c r="A33" s="37">
        <f t="shared" ca="1" si="1"/>
        <v>42552</v>
      </c>
      <c r="B33" s="40"/>
      <c r="C33" s="38">
        <f ca="1">IFERROR(VLOOKUP($B33,PARAM!$A$11:$G$65,CHOOSE(WEEKDAY($A33,2),2,2,4,2,2,6,6),FALSE),0)</f>
        <v>0</v>
      </c>
      <c r="D33" s="38">
        <f ca="1">IFERROR(VLOOKUP($B33,PARAM!$A$11:$G$65,CHOOSE(WEEKDAY($A33,2),3,3,5,3,3,7,7),FALSE),0)</f>
        <v>0</v>
      </c>
      <c r="E33" s="39">
        <f t="shared" ca="1" si="2"/>
        <v>0</v>
      </c>
      <c r="F33" s="41"/>
    </row>
    <row r="34" spans="1:8" s="2" customFormat="1" ht="15.75" thickBot="1">
      <c r="A34" s="19" t="s">
        <v>1</v>
      </c>
      <c r="B34" s="20"/>
      <c r="C34" s="21"/>
      <c r="D34" s="21"/>
      <c r="E34" s="23">
        <f ca="1">SUM(E3:E33)</f>
        <v>0</v>
      </c>
      <c r="F34" s="22"/>
      <c r="G34" s="6"/>
      <c r="H34" s="6"/>
    </row>
    <row r="1048576" spans="5:5">
      <c r="E1048576" s="1">
        <f ca="1">SUM(E34)</f>
        <v>0</v>
      </c>
    </row>
  </sheetData>
  <sheetProtection sheet="1" objects="1" scenarios="1"/>
  <mergeCells count="1">
    <mergeCell ref="A1:B1"/>
  </mergeCells>
  <conditionalFormatting sqref="A33:F33">
    <cfRule type="expression" dxfId="41" priority="1">
      <formula>IF(RIGHT(CELL("nomfichier",C1),2)&lt;"08",MOD(RIGHT(CELL("nomfichier",C1),2),2)=0,MOD(RIGHT(CELL("nomfichier",C1),2),2)&lt;&gt;0)</formula>
    </cfRule>
  </conditionalFormatting>
  <conditionalFormatting sqref="A3:F33">
    <cfRule type="expression" dxfId="40" priority="4">
      <formula>WEEKDAY($A3,2)=3</formula>
    </cfRule>
    <cfRule type="expression" dxfId="39" priority="5">
      <formula>WEEKDAY($A3,2)&lt;6</formula>
    </cfRule>
    <cfRule type="expression" dxfId="38" priority="6">
      <formula>WEEKDAY($A3,2)&gt;5</formula>
    </cfRule>
  </conditionalFormatting>
  <conditionalFormatting sqref="A32:F32">
    <cfRule type="expression" dxfId="37" priority="2">
      <formula>RIGHT(CELL("nomfichier",C1),2)="02"</formula>
    </cfRule>
  </conditionalFormatting>
  <conditionalFormatting sqref="A31:F31">
    <cfRule type="expression" dxfId="36" priority="3">
      <formula>AND(RIGHT(CELL("nomfichier",$C1),2)="02",MOD(YEAR($A3),4)&lt;&gt;0)</formula>
    </cfRule>
  </conditionalFormatting>
  <dataValidations count="2">
    <dataValidation type="list" showInputMessage="1" showErrorMessage="1" error="Service ou information inexacte !_x000a_" sqref="B7">
      <formula1>Services</formula1>
    </dataValidation>
    <dataValidation type="list" allowBlank="1" showInputMessage="1" showErrorMessage="1" error="Service ou information inexacte !_x000a_" sqref="B3:B6 B8:B33">
      <formula1>Services</formula1>
    </dataValidation>
  </dataValidations>
  <printOptions horizontalCentered="1" verticalCentered="1"/>
  <pageMargins left="0.51181102362204722" right="0.51181102362204722" top="0.55118110236220474" bottom="0.74803149606299213" header="0.31496062992125984" footer="0.31496062992125984"/>
  <pageSetup paperSize="9" orientation="landscape" r:id="rId1"/>
  <headerFooter>
    <oddFooter>&amp;LEdité le &amp;D à &amp;T&amp;RClasseur : &amp;F</oddFooter>
  </headerFooter>
</worksheet>
</file>

<file path=xl/worksheets/sheet8.xml><?xml version="1.0" encoding="utf-8"?>
<worksheet xmlns="http://schemas.openxmlformats.org/spreadsheetml/2006/main" xmlns:r="http://schemas.openxmlformats.org/officeDocument/2006/relationships">
  <sheetPr>
    <tabColor rgb="FF92D050"/>
  </sheetPr>
  <dimension ref="A1:I1048576"/>
  <sheetViews>
    <sheetView workbookViewId="0">
      <selection activeCell="B3" sqref="B3"/>
    </sheetView>
  </sheetViews>
  <sheetFormatPr baseColWidth="10" defaultRowHeight="15"/>
  <cols>
    <col min="1" max="1" width="27.7109375" style="3" customWidth="1"/>
    <col min="2" max="2" width="11.42578125" style="4"/>
    <col min="3" max="4" width="15.7109375" style="12" customWidth="1"/>
    <col min="5" max="5" width="15.7109375" style="1" customWidth="1"/>
    <col min="6" max="6" width="15.7109375" customWidth="1"/>
    <col min="7" max="8" width="11.42578125" style="6"/>
    <col min="9" max="9" width="11.85546875" bestFit="1" customWidth="1"/>
  </cols>
  <sheetData>
    <row r="1" spans="1:9" ht="15.75" thickBot="1">
      <c r="A1" s="69" t="s">
        <v>27</v>
      </c>
      <c r="B1" s="70"/>
      <c r="C1" s="25">
        <f ca="1">DATE(PARAM!$B$3,RIGHT(CELL("nomfichier",C1),2),1)</f>
        <v>42552</v>
      </c>
    </row>
    <row r="2" spans="1:9" s="13" customFormat="1" ht="15.75" thickBot="1">
      <c r="A2" s="14" t="s">
        <v>0</v>
      </c>
      <c r="B2" s="15" t="s">
        <v>8</v>
      </c>
      <c r="C2" s="16" t="s">
        <v>21</v>
      </c>
      <c r="D2" s="16" t="s">
        <v>20</v>
      </c>
      <c r="E2" s="17" t="s">
        <v>22</v>
      </c>
      <c r="F2" s="18" t="s">
        <v>23</v>
      </c>
      <c r="G2" s="7"/>
      <c r="H2" s="7"/>
      <c r="I2" s="24"/>
    </row>
    <row r="3" spans="1:9">
      <c r="A3" s="31">
        <f ca="1">DATE(PARAM!$B$3,RIGHT(CELL("nomfichier",C1),2),1)</f>
        <v>42552</v>
      </c>
      <c r="B3" s="35"/>
      <c r="C3" s="26">
        <f ca="1">IFERROR(VLOOKUP($B3,PARAM!$A$11:$G$65,CHOOSE(WEEKDAY($A3,2),2,2,4,2,2,6,6),FALSE),0)</f>
        <v>0</v>
      </c>
      <c r="D3" s="26">
        <f ca="1">IFERROR(VLOOKUP($B3,PARAM!$A$11:$G$65,CHOOSE(WEEKDAY($A3,2),3,3,5,3,3,7,7),FALSE),0)</f>
        <v>0</v>
      </c>
      <c r="E3" s="27">
        <f t="shared" ref="E3:E9" ca="1" si="0">SUM(D3-C3)</f>
        <v>0</v>
      </c>
      <c r="F3" s="33"/>
    </row>
    <row r="4" spans="1:9">
      <c r="A4" s="32">
        <f ca="1">A3+1</f>
        <v>42553</v>
      </c>
      <c r="B4" s="36"/>
      <c r="C4" s="28">
        <f ca="1">IFERROR(VLOOKUP($B4,PARAM!$A$11:$G$65,CHOOSE(WEEKDAY($A4,2),2,2,4,2,2,6,6),FALSE),0)</f>
        <v>0</v>
      </c>
      <c r="D4" s="28">
        <f ca="1">IFERROR(VLOOKUP($B4,PARAM!$A$11:$G$65,CHOOSE(WEEKDAY($A4,2),3,3,5,3,3,7,7),FALSE),0)</f>
        <v>0</v>
      </c>
      <c r="E4" s="29">
        <f t="shared" ca="1" si="0"/>
        <v>0</v>
      </c>
      <c r="F4" s="34"/>
    </row>
    <row r="5" spans="1:9">
      <c r="A5" s="32">
        <f t="shared" ref="A5:A33" ca="1" si="1">A4+1</f>
        <v>42554</v>
      </c>
      <c r="B5" s="36"/>
      <c r="C5" s="28">
        <f ca="1">IFERROR(VLOOKUP($B5,PARAM!$A$11:$G$65,CHOOSE(WEEKDAY($A5,2),2,2,4,2,2,6,6),FALSE),0)</f>
        <v>0</v>
      </c>
      <c r="D5" s="28">
        <f ca="1">IFERROR(VLOOKUP($B5,PARAM!$A$11:$G$65,CHOOSE(WEEKDAY($A5,2),3,3,5,3,3,7,7),FALSE),0)</f>
        <v>0</v>
      </c>
      <c r="E5" s="29">
        <f t="shared" ca="1" si="0"/>
        <v>0</v>
      </c>
      <c r="F5" s="34"/>
    </row>
    <row r="6" spans="1:9">
      <c r="A6" s="32">
        <f t="shared" ca="1" si="1"/>
        <v>42555</v>
      </c>
      <c r="B6" s="36"/>
      <c r="C6" s="28">
        <f ca="1">IFERROR(VLOOKUP($B6,PARAM!$A$11:$G$65,CHOOSE(WEEKDAY($A6,2),2,2,4,2,2,6,6),FALSE),0)</f>
        <v>0</v>
      </c>
      <c r="D6" s="28">
        <f ca="1">IFERROR(VLOOKUP($B6,PARAM!$A$11:$G$65,CHOOSE(WEEKDAY($A6,2),3,3,5,3,3,7,7),FALSE),0)</f>
        <v>0</v>
      </c>
      <c r="E6" s="29">
        <f t="shared" ca="1" si="0"/>
        <v>0</v>
      </c>
      <c r="F6" s="34"/>
    </row>
    <row r="7" spans="1:9">
      <c r="A7" s="32">
        <f t="shared" ca="1" si="1"/>
        <v>42556</v>
      </c>
      <c r="B7" s="36"/>
      <c r="C7" s="28">
        <f ca="1">IFERROR(VLOOKUP($B7,PARAM!$A$11:$G$65,CHOOSE(WEEKDAY($A7,2),2,2,4,2,2,6,6),FALSE),0)</f>
        <v>0</v>
      </c>
      <c r="D7" s="28">
        <f ca="1">IFERROR(VLOOKUP($B7,PARAM!$A$11:$G$65,CHOOSE(WEEKDAY($A7,2),3,3,5,3,3,7,7),FALSE),0)</f>
        <v>0</v>
      </c>
      <c r="E7" s="29">
        <f t="shared" ca="1" si="0"/>
        <v>0</v>
      </c>
      <c r="F7" s="34"/>
    </row>
    <row r="8" spans="1:9">
      <c r="A8" s="32">
        <f t="shared" ca="1" si="1"/>
        <v>42557</v>
      </c>
      <c r="B8" s="36"/>
      <c r="C8" s="28">
        <f ca="1">IFERROR(VLOOKUP($B8,PARAM!$A$11:$G$65,CHOOSE(WEEKDAY($A8,2),2,2,4,2,2,6,6),FALSE),0)</f>
        <v>0</v>
      </c>
      <c r="D8" s="28">
        <f ca="1">IFERROR(VLOOKUP($B8,PARAM!$A$11:$G$65,CHOOSE(WEEKDAY($A8,2),3,3,5,3,3,7,7),FALSE),0)</f>
        <v>0</v>
      </c>
      <c r="E8" s="29">
        <f t="shared" ca="1" si="0"/>
        <v>0</v>
      </c>
      <c r="F8" s="34"/>
    </row>
    <row r="9" spans="1:9">
      <c r="A9" s="32">
        <f t="shared" ca="1" si="1"/>
        <v>42558</v>
      </c>
      <c r="B9" s="36"/>
      <c r="C9" s="28">
        <f ca="1">IFERROR(VLOOKUP($B9,PARAM!$A$11:$G$65,CHOOSE(WEEKDAY($A9,2),2,2,4,2,2,6,6),FALSE),0)</f>
        <v>0</v>
      </c>
      <c r="D9" s="28">
        <f ca="1">IFERROR(VLOOKUP($B9,PARAM!$A$11:$G$65,CHOOSE(WEEKDAY($A9,2),3,3,5,3,3,7,7),FALSE),0)</f>
        <v>0</v>
      </c>
      <c r="E9" s="29">
        <f t="shared" ca="1" si="0"/>
        <v>0</v>
      </c>
      <c r="F9" s="34"/>
      <c r="H9" s="4"/>
    </row>
    <row r="10" spans="1:9">
      <c r="A10" s="32">
        <f t="shared" ca="1" si="1"/>
        <v>42559</v>
      </c>
      <c r="B10" s="36"/>
      <c r="C10" s="28">
        <f ca="1">IFERROR(VLOOKUP($B10,PARAM!$A$11:$G$65,CHOOSE(WEEKDAY($A10,2),2,2,4,2,2,6,6),FALSE),0)</f>
        <v>0</v>
      </c>
      <c r="D10" s="28">
        <f ca="1">IFERROR(VLOOKUP($B10,PARAM!$A$11:$G$65,CHOOSE(WEEKDAY($A10,2),3,3,5,3,3,7,7),FALSE),0)</f>
        <v>0</v>
      </c>
      <c r="E10" s="29">
        <f ca="1">SUM(D10-C10)</f>
        <v>0</v>
      </c>
      <c r="F10" s="34"/>
    </row>
    <row r="11" spans="1:9">
      <c r="A11" s="32">
        <f t="shared" ca="1" si="1"/>
        <v>42560</v>
      </c>
      <c r="B11" s="36"/>
      <c r="C11" s="28">
        <f ca="1">IFERROR(VLOOKUP($B11,PARAM!$A$11:$G$65,CHOOSE(WEEKDAY($A11,2),2,2,4,2,2,6,6),FALSE),0)</f>
        <v>0</v>
      </c>
      <c r="D11" s="28">
        <f ca="1">IFERROR(VLOOKUP($B11,PARAM!$A$11:$G$65,CHOOSE(WEEKDAY($A11,2),3,3,5,3,3,7,7),FALSE),0)</f>
        <v>0</v>
      </c>
      <c r="E11" s="29">
        <f t="shared" ref="E11:E33" ca="1" si="2">SUM(D11-C11)</f>
        <v>0</v>
      </c>
      <c r="F11" s="34"/>
    </row>
    <row r="12" spans="1:9">
      <c r="A12" s="32">
        <f t="shared" ca="1" si="1"/>
        <v>42561</v>
      </c>
      <c r="B12" s="36"/>
      <c r="C12" s="28">
        <f ca="1">IFERROR(VLOOKUP($B12,PARAM!$A$11:$G$65,CHOOSE(WEEKDAY($A12,2),2,2,4,2,2,6,6),FALSE),0)</f>
        <v>0</v>
      </c>
      <c r="D12" s="28">
        <f ca="1">IFERROR(VLOOKUP($B12,PARAM!$A$11:$G$65,CHOOSE(WEEKDAY($A12,2),3,3,5,3,3,7,7),FALSE),0)</f>
        <v>0</v>
      </c>
      <c r="E12" s="29">
        <f t="shared" ca="1" si="2"/>
        <v>0</v>
      </c>
      <c r="F12" s="34"/>
    </row>
    <row r="13" spans="1:9">
      <c r="A13" s="32">
        <f t="shared" ca="1" si="1"/>
        <v>42562</v>
      </c>
      <c r="B13" s="36"/>
      <c r="C13" s="28">
        <f ca="1">IFERROR(VLOOKUP($B13,PARAM!$A$11:$G$65,CHOOSE(WEEKDAY($A13,2),2,2,4,2,2,6,6),FALSE),0)</f>
        <v>0</v>
      </c>
      <c r="D13" s="28">
        <f ca="1">IFERROR(VLOOKUP($B13,PARAM!$A$11:$G$65,CHOOSE(WEEKDAY($A13,2),3,3,5,3,3,7,7),FALSE),0)</f>
        <v>0</v>
      </c>
      <c r="E13" s="29">
        <f t="shared" ca="1" si="2"/>
        <v>0</v>
      </c>
      <c r="F13" s="34"/>
    </row>
    <row r="14" spans="1:9">
      <c r="A14" s="32">
        <f t="shared" ca="1" si="1"/>
        <v>42563</v>
      </c>
      <c r="B14" s="36"/>
      <c r="C14" s="28">
        <f ca="1">IFERROR(VLOOKUP($B14,PARAM!$A$11:$G$65,CHOOSE(WEEKDAY($A14,2),2,2,4,2,2,6,6),FALSE),0)</f>
        <v>0</v>
      </c>
      <c r="D14" s="28">
        <f ca="1">IFERROR(VLOOKUP($B14,PARAM!$A$11:$G$65,CHOOSE(WEEKDAY($A14,2),3,3,5,3,3,7,7),FALSE),0)</f>
        <v>0</v>
      </c>
      <c r="E14" s="29">
        <f t="shared" ca="1" si="2"/>
        <v>0</v>
      </c>
      <c r="F14" s="34"/>
    </row>
    <row r="15" spans="1:9">
      <c r="A15" s="32">
        <f t="shared" ca="1" si="1"/>
        <v>42564</v>
      </c>
      <c r="B15" s="36"/>
      <c r="C15" s="28">
        <f ca="1">IFERROR(VLOOKUP($B15,PARAM!$A$11:$G$65,CHOOSE(WEEKDAY($A15,2),2,2,4,2,2,6,6),FALSE),0)</f>
        <v>0</v>
      </c>
      <c r="D15" s="28">
        <f ca="1">IFERROR(VLOOKUP($B15,PARAM!$A$11:$G$65,CHOOSE(WEEKDAY($A15,2),3,3,5,3,3,7,7),FALSE),0)</f>
        <v>0</v>
      </c>
      <c r="E15" s="29">
        <f t="shared" ca="1" si="2"/>
        <v>0</v>
      </c>
      <c r="F15" s="34"/>
    </row>
    <row r="16" spans="1:9">
      <c r="A16" s="32">
        <f t="shared" ca="1" si="1"/>
        <v>42565</v>
      </c>
      <c r="B16" s="36"/>
      <c r="C16" s="28">
        <f ca="1">IFERROR(VLOOKUP($B16,PARAM!$A$11:$G$65,CHOOSE(WEEKDAY($A16,2),2,2,4,2,2,6,6),FALSE),0)</f>
        <v>0</v>
      </c>
      <c r="D16" s="28">
        <f ca="1">IFERROR(VLOOKUP($B16,PARAM!$A$11:$G$65,CHOOSE(WEEKDAY($A16,2),3,3,5,3,3,7,7),FALSE),0)</f>
        <v>0</v>
      </c>
      <c r="E16" s="29">
        <f t="shared" ca="1" si="2"/>
        <v>0</v>
      </c>
      <c r="F16" s="34"/>
    </row>
    <row r="17" spans="1:6">
      <c r="A17" s="32">
        <f t="shared" ca="1" si="1"/>
        <v>42566</v>
      </c>
      <c r="B17" s="36"/>
      <c r="C17" s="28">
        <f ca="1">IFERROR(VLOOKUP($B17,PARAM!$A$11:$G$65,CHOOSE(WEEKDAY($A17,2),2,2,4,2,2,6,6),FALSE),0)</f>
        <v>0</v>
      </c>
      <c r="D17" s="28">
        <f ca="1">IFERROR(VLOOKUP($B17,PARAM!$A$11:$G$65,CHOOSE(WEEKDAY($A17,2),3,3,5,3,3,7,7),FALSE),0)</f>
        <v>0</v>
      </c>
      <c r="E17" s="29">
        <f t="shared" ca="1" si="2"/>
        <v>0</v>
      </c>
      <c r="F17" s="34"/>
    </row>
    <row r="18" spans="1:6">
      <c r="A18" s="32">
        <f t="shared" ca="1" si="1"/>
        <v>42567</v>
      </c>
      <c r="B18" s="36"/>
      <c r="C18" s="28">
        <f ca="1">IFERROR(VLOOKUP($B18,PARAM!$A$11:$G$65,CHOOSE(WEEKDAY($A18,2),2,2,4,2,2,6,6),FALSE),0)</f>
        <v>0</v>
      </c>
      <c r="D18" s="28">
        <f ca="1">IFERROR(VLOOKUP($B18,PARAM!$A$11:$G$65,CHOOSE(WEEKDAY($A18,2),3,3,5,3,3,7,7),FALSE),0)</f>
        <v>0</v>
      </c>
      <c r="E18" s="29">
        <f t="shared" ca="1" si="2"/>
        <v>0</v>
      </c>
      <c r="F18" s="34"/>
    </row>
    <row r="19" spans="1:6">
      <c r="A19" s="32">
        <f t="shared" ca="1" si="1"/>
        <v>42568</v>
      </c>
      <c r="B19" s="36"/>
      <c r="C19" s="28">
        <f ca="1">IFERROR(VLOOKUP($B19,PARAM!$A$11:$G$65,CHOOSE(WEEKDAY($A19,2),2,2,4,2,2,6,6),FALSE),0)</f>
        <v>0</v>
      </c>
      <c r="D19" s="28">
        <f ca="1">IFERROR(VLOOKUP($B19,PARAM!$A$11:$G$65,CHOOSE(WEEKDAY($A19,2),3,3,5,3,3,7,7),FALSE),0)</f>
        <v>0</v>
      </c>
      <c r="E19" s="29">
        <f t="shared" ca="1" si="2"/>
        <v>0</v>
      </c>
      <c r="F19" s="34"/>
    </row>
    <row r="20" spans="1:6">
      <c r="A20" s="32">
        <f t="shared" ca="1" si="1"/>
        <v>42569</v>
      </c>
      <c r="B20" s="36"/>
      <c r="C20" s="28">
        <f ca="1">IFERROR(VLOOKUP($B20,PARAM!$A$11:$G$65,CHOOSE(WEEKDAY($A20,2),2,2,4,2,2,6,6),FALSE),0)</f>
        <v>0</v>
      </c>
      <c r="D20" s="28">
        <f ca="1">IFERROR(VLOOKUP($B20,PARAM!$A$11:$G$65,CHOOSE(WEEKDAY($A20,2),3,3,5,3,3,7,7),FALSE),0)</f>
        <v>0</v>
      </c>
      <c r="E20" s="29">
        <f t="shared" ca="1" si="2"/>
        <v>0</v>
      </c>
      <c r="F20" s="34"/>
    </row>
    <row r="21" spans="1:6">
      <c r="A21" s="32">
        <f t="shared" ca="1" si="1"/>
        <v>42570</v>
      </c>
      <c r="B21" s="36"/>
      <c r="C21" s="28">
        <f ca="1">IFERROR(VLOOKUP($B21,PARAM!$A$11:$G$65,CHOOSE(WEEKDAY($A21,2),2,2,4,2,2,6,6),FALSE),0)</f>
        <v>0</v>
      </c>
      <c r="D21" s="28">
        <f ca="1">IFERROR(VLOOKUP($B21,PARAM!$A$11:$G$65,CHOOSE(WEEKDAY($A21,2),3,3,5,3,3,7,7),FALSE),0)</f>
        <v>0</v>
      </c>
      <c r="E21" s="29">
        <f t="shared" ca="1" si="2"/>
        <v>0</v>
      </c>
      <c r="F21" s="34"/>
    </row>
    <row r="22" spans="1:6">
      <c r="A22" s="32">
        <f t="shared" ca="1" si="1"/>
        <v>42571</v>
      </c>
      <c r="B22" s="36"/>
      <c r="C22" s="28">
        <f ca="1">IFERROR(VLOOKUP($B22,PARAM!$A$11:$G$65,CHOOSE(WEEKDAY($A22,2),2,2,4,2,2,6,6),FALSE),0)</f>
        <v>0</v>
      </c>
      <c r="D22" s="28">
        <f ca="1">IFERROR(VLOOKUP($B22,PARAM!$A$11:$G$65,CHOOSE(WEEKDAY($A22,2),3,3,5,3,3,7,7),FALSE),0)</f>
        <v>0</v>
      </c>
      <c r="E22" s="29">
        <f t="shared" ca="1" si="2"/>
        <v>0</v>
      </c>
      <c r="F22" s="34"/>
    </row>
    <row r="23" spans="1:6">
      <c r="A23" s="32">
        <f t="shared" ca="1" si="1"/>
        <v>42572</v>
      </c>
      <c r="B23" s="36"/>
      <c r="C23" s="28">
        <f ca="1">IFERROR(VLOOKUP($B23,PARAM!$A$11:$G$65,CHOOSE(WEEKDAY($A23,2),2,2,4,2,2,6,6),FALSE),0)</f>
        <v>0</v>
      </c>
      <c r="D23" s="28">
        <f ca="1">IFERROR(VLOOKUP($B23,PARAM!$A$11:$G$65,CHOOSE(WEEKDAY($A23,2),3,3,5,3,3,7,7),FALSE),0)</f>
        <v>0</v>
      </c>
      <c r="E23" s="29">
        <f t="shared" ca="1" si="2"/>
        <v>0</v>
      </c>
      <c r="F23" s="34"/>
    </row>
    <row r="24" spans="1:6">
      <c r="A24" s="32">
        <f t="shared" ca="1" si="1"/>
        <v>42573</v>
      </c>
      <c r="B24" s="36"/>
      <c r="C24" s="28">
        <f ca="1">IFERROR(VLOOKUP($B24,PARAM!$A$11:$G$65,CHOOSE(WEEKDAY($A24,2),2,2,4,2,2,6,6),FALSE),0)</f>
        <v>0</v>
      </c>
      <c r="D24" s="28">
        <f ca="1">IFERROR(VLOOKUP($B24,PARAM!$A$11:$G$65,CHOOSE(WEEKDAY($A24,2),3,3,5,3,3,7,7),FALSE),0)</f>
        <v>0</v>
      </c>
      <c r="E24" s="29">
        <f t="shared" ca="1" si="2"/>
        <v>0</v>
      </c>
      <c r="F24" s="34"/>
    </row>
    <row r="25" spans="1:6">
      <c r="A25" s="32">
        <f t="shared" ca="1" si="1"/>
        <v>42574</v>
      </c>
      <c r="B25" s="36"/>
      <c r="C25" s="28">
        <f ca="1">IFERROR(VLOOKUP($B25,PARAM!$A$11:$G$65,CHOOSE(WEEKDAY($A25,2),2,2,4,2,2,6,6),FALSE),0)</f>
        <v>0</v>
      </c>
      <c r="D25" s="28">
        <f ca="1">IFERROR(VLOOKUP($B25,PARAM!$A$11:$G$65,CHOOSE(WEEKDAY($A25,2),3,3,5,3,3,7,7),FALSE),0)</f>
        <v>0</v>
      </c>
      <c r="E25" s="29">
        <f t="shared" ca="1" si="2"/>
        <v>0</v>
      </c>
      <c r="F25" s="34"/>
    </row>
    <row r="26" spans="1:6">
      <c r="A26" s="32">
        <f t="shared" ca="1" si="1"/>
        <v>42575</v>
      </c>
      <c r="B26" s="36"/>
      <c r="C26" s="28">
        <f ca="1">IFERROR(VLOOKUP($B26,PARAM!$A$11:$G$65,CHOOSE(WEEKDAY($A26,2),2,2,4,2,2,6,6),FALSE),0)</f>
        <v>0</v>
      </c>
      <c r="D26" s="28">
        <f ca="1">IFERROR(VLOOKUP($B26,PARAM!$A$11:$G$65,CHOOSE(WEEKDAY($A26,2),3,3,5,3,3,7,7),FALSE),0)</f>
        <v>0</v>
      </c>
      <c r="E26" s="29">
        <f t="shared" ca="1" si="2"/>
        <v>0</v>
      </c>
      <c r="F26" s="34"/>
    </row>
    <row r="27" spans="1:6">
      <c r="A27" s="32">
        <f t="shared" ca="1" si="1"/>
        <v>42576</v>
      </c>
      <c r="B27" s="36"/>
      <c r="C27" s="28">
        <f ca="1">IFERROR(VLOOKUP($B27,PARAM!$A$11:$G$65,CHOOSE(WEEKDAY($A27,2),2,2,4,2,2,6,6),FALSE),0)</f>
        <v>0</v>
      </c>
      <c r="D27" s="28">
        <f ca="1">IFERROR(VLOOKUP($B27,PARAM!$A$11:$G$65,CHOOSE(WEEKDAY($A27,2),3,3,5,3,3,7,7),FALSE),0)</f>
        <v>0</v>
      </c>
      <c r="E27" s="29">
        <f t="shared" ca="1" si="2"/>
        <v>0</v>
      </c>
      <c r="F27" s="34"/>
    </row>
    <row r="28" spans="1:6">
      <c r="A28" s="32">
        <f t="shared" ca="1" si="1"/>
        <v>42577</v>
      </c>
      <c r="B28" s="36"/>
      <c r="C28" s="28">
        <f ca="1">IFERROR(VLOOKUP($B28,PARAM!$A$11:$G$65,CHOOSE(WEEKDAY($A28,2),2,2,4,2,2,6,6),FALSE),0)</f>
        <v>0</v>
      </c>
      <c r="D28" s="28">
        <f ca="1">IFERROR(VLOOKUP($B28,PARAM!$A$11:$G$65,CHOOSE(WEEKDAY($A28,2),3,3,5,3,3,7,7),FALSE),0)</f>
        <v>0</v>
      </c>
      <c r="E28" s="29">
        <f t="shared" ca="1" si="2"/>
        <v>0</v>
      </c>
      <c r="F28" s="34"/>
    </row>
    <row r="29" spans="1:6">
      <c r="A29" s="32">
        <f t="shared" ca="1" si="1"/>
        <v>42578</v>
      </c>
      <c r="B29" s="36"/>
      <c r="C29" s="28">
        <f ca="1">IFERROR(VLOOKUP($B29,PARAM!$A$11:$G$65,CHOOSE(WEEKDAY($A29,2),2,2,4,2,2,6,6),FALSE),0)</f>
        <v>0</v>
      </c>
      <c r="D29" s="28">
        <f ca="1">IFERROR(VLOOKUP($B29,PARAM!$A$11:$G$65,CHOOSE(WEEKDAY($A29,2),3,3,5,3,3,7,7),FALSE),0)</f>
        <v>0</v>
      </c>
      <c r="E29" s="29">
        <f t="shared" ca="1" si="2"/>
        <v>0</v>
      </c>
      <c r="F29" s="34"/>
    </row>
    <row r="30" spans="1:6">
      <c r="A30" s="32">
        <f t="shared" ca="1" si="1"/>
        <v>42579</v>
      </c>
      <c r="B30" s="36"/>
      <c r="C30" s="28">
        <f ca="1">IFERROR(VLOOKUP($B30,PARAM!$A$11:$G$65,CHOOSE(WEEKDAY($A30,2),2,2,4,2,2,6,6),FALSE),0)</f>
        <v>0</v>
      </c>
      <c r="D30" s="28">
        <f ca="1">IFERROR(VLOOKUP($B30,PARAM!$A$11:$G$65,CHOOSE(WEEKDAY($A30,2),3,3,5,3,3,7,7),FALSE),0)</f>
        <v>0</v>
      </c>
      <c r="E30" s="29">
        <f t="shared" ca="1" si="2"/>
        <v>0</v>
      </c>
      <c r="F30" s="34"/>
    </row>
    <row r="31" spans="1:6">
      <c r="A31" s="32">
        <f t="shared" ca="1" si="1"/>
        <v>42580</v>
      </c>
      <c r="B31" s="36"/>
      <c r="C31" s="28">
        <f ca="1">IFERROR(VLOOKUP($B31,PARAM!$A$11:$G$65,CHOOSE(WEEKDAY($A31,2),2,2,4,2,2,6,6),FALSE),0)</f>
        <v>0</v>
      </c>
      <c r="D31" s="28">
        <f ca="1">IFERROR(VLOOKUP($B31,PARAM!$A$11:$G$65,CHOOSE(WEEKDAY($A31,2),3,3,5,3,3,7,7),FALSE),0)</f>
        <v>0</v>
      </c>
      <c r="E31" s="29">
        <f t="shared" ca="1" si="2"/>
        <v>0</v>
      </c>
      <c r="F31" s="34"/>
    </row>
    <row r="32" spans="1:6">
      <c r="A32" s="32">
        <f t="shared" ca="1" si="1"/>
        <v>42581</v>
      </c>
      <c r="B32" s="36"/>
      <c r="C32" s="28">
        <f ca="1">IFERROR(VLOOKUP($B32,PARAM!$A$11:$G$65,CHOOSE(WEEKDAY($A32,2),2,2,4,2,2,6,6),FALSE),0)</f>
        <v>0</v>
      </c>
      <c r="D32" s="28">
        <f ca="1">IFERROR(VLOOKUP($B32,PARAM!$A$11:$G$65,CHOOSE(WEEKDAY($A32,2),3,3,5,3,3,7,7),FALSE),0)</f>
        <v>0</v>
      </c>
      <c r="E32" s="29">
        <f t="shared" ca="1" si="2"/>
        <v>0</v>
      </c>
      <c r="F32" s="34"/>
    </row>
    <row r="33" spans="1:8" ht="15.75" thickBot="1">
      <c r="A33" s="37">
        <f t="shared" ca="1" si="1"/>
        <v>42582</v>
      </c>
      <c r="B33" s="40"/>
      <c r="C33" s="38">
        <f ca="1">IFERROR(VLOOKUP($B33,PARAM!$A$11:$G$65,CHOOSE(WEEKDAY($A33,2),2,2,4,2,2,6,6),FALSE),0)</f>
        <v>0</v>
      </c>
      <c r="D33" s="38">
        <f ca="1">IFERROR(VLOOKUP($B33,PARAM!$A$11:$G$65,CHOOSE(WEEKDAY($A33,2),3,3,5,3,3,7,7),FALSE),0)</f>
        <v>0</v>
      </c>
      <c r="E33" s="39">
        <f t="shared" ca="1" si="2"/>
        <v>0</v>
      </c>
      <c r="F33" s="41"/>
    </row>
    <row r="34" spans="1:8" s="2" customFormat="1" ht="15.75" thickBot="1">
      <c r="A34" s="19" t="s">
        <v>1</v>
      </c>
      <c r="B34" s="20"/>
      <c r="C34" s="21"/>
      <c r="D34" s="21"/>
      <c r="E34" s="23">
        <f ca="1">SUM(E3:E33)</f>
        <v>0</v>
      </c>
      <c r="F34" s="22"/>
      <c r="G34" s="6"/>
      <c r="H34" s="6"/>
    </row>
    <row r="1048576" spans="5:5">
      <c r="E1048576" s="1">
        <f ca="1">SUM(E34)</f>
        <v>0</v>
      </c>
    </row>
  </sheetData>
  <sheetProtection sheet="1" objects="1" scenarios="1"/>
  <mergeCells count="1">
    <mergeCell ref="A1:B1"/>
  </mergeCells>
  <conditionalFormatting sqref="A33:F33">
    <cfRule type="expression" dxfId="35" priority="1">
      <formula>IF(RIGHT(CELL("nomfichier",C1),2)&lt;"08",MOD(RIGHT(CELL("nomfichier",C1),2),2)=0,MOD(RIGHT(CELL("nomfichier",C1),2),2)&lt;&gt;0)</formula>
    </cfRule>
  </conditionalFormatting>
  <conditionalFormatting sqref="A3:F33">
    <cfRule type="expression" dxfId="34" priority="4">
      <formula>WEEKDAY($A3,2)=3</formula>
    </cfRule>
    <cfRule type="expression" dxfId="33" priority="5">
      <formula>WEEKDAY($A3,2)&lt;6</formula>
    </cfRule>
    <cfRule type="expression" dxfId="32" priority="6">
      <formula>WEEKDAY($A3,2)&gt;5</formula>
    </cfRule>
  </conditionalFormatting>
  <conditionalFormatting sqref="A32:F32">
    <cfRule type="expression" dxfId="31" priority="2">
      <formula>RIGHT(CELL("nomfichier",C1),2)="02"</formula>
    </cfRule>
  </conditionalFormatting>
  <conditionalFormatting sqref="A31:F31">
    <cfRule type="expression" dxfId="30" priority="3">
      <formula>AND(RIGHT(CELL("nomfichier",$C1),2)="02",MOD(YEAR($A3),4)&lt;&gt;0)</formula>
    </cfRule>
  </conditionalFormatting>
  <dataValidations count="2">
    <dataValidation type="list" allowBlank="1" showInputMessage="1" showErrorMessage="1" error="Service ou information inexacte !_x000a_" sqref="B3:B6 B8:B33">
      <formula1>Services</formula1>
    </dataValidation>
    <dataValidation type="list" showInputMessage="1" showErrorMessage="1" error="Service ou information inexacte !_x000a_" sqref="B7">
      <formula1>Services</formula1>
    </dataValidation>
  </dataValidations>
  <printOptions horizontalCentered="1" verticalCentered="1"/>
  <pageMargins left="0.51181102362204722" right="0.51181102362204722" top="0.55118110236220474" bottom="0.74803149606299213" header="0.31496062992125984" footer="0.31496062992125984"/>
  <pageSetup paperSize="9" orientation="landscape" r:id="rId1"/>
  <headerFooter>
    <oddFooter>&amp;LEdité le &amp;D à &amp;T&amp;RClasseur : &amp;F</oddFooter>
  </headerFooter>
</worksheet>
</file>

<file path=xl/worksheets/sheet9.xml><?xml version="1.0" encoding="utf-8"?>
<worksheet xmlns="http://schemas.openxmlformats.org/spreadsheetml/2006/main" xmlns:r="http://schemas.openxmlformats.org/officeDocument/2006/relationships">
  <sheetPr>
    <tabColor rgb="FF92D050"/>
  </sheetPr>
  <dimension ref="A1:I1048576"/>
  <sheetViews>
    <sheetView workbookViewId="0">
      <selection activeCell="B3" sqref="B3"/>
    </sheetView>
  </sheetViews>
  <sheetFormatPr baseColWidth="10" defaultRowHeight="15"/>
  <cols>
    <col min="1" max="1" width="27.7109375" style="3" customWidth="1"/>
    <col min="2" max="2" width="11.42578125" style="4"/>
    <col min="3" max="4" width="15.7109375" style="12" customWidth="1"/>
    <col min="5" max="5" width="15.7109375" style="1" customWidth="1"/>
    <col min="6" max="6" width="15.7109375" customWidth="1"/>
    <col min="7" max="8" width="11.42578125" style="6"/>
    <col min="9" max="9" width="11.85546875" bestFit="1" customWidth="1"/>
  </cols>
  <sheetData>
    <row r="1" spans="1:9" ht="15.75" thickBot="1">
      <c r="A1" s="69" t="s">
        <v>27</v>
      </c>
      <c r="B1" s="70"/>
      <c r="C1" s="25">
        <f ca="1">DATE(PARAM!$B$3,RIGHT(CELL("nomfichier",C1),2),1)</f>
        <v>42583</v>
      </c>
    </row>
    <row r="2" spans="1:9" s="13" customFormat="1" ht="15.75" thickBot="1">
      <c r="A2" s="14" t="s">
        <v>0</v>
      </c>
      <c r="B2" s="15" t="s">
        <v>8</v>
      </c>
      <c r="C2" s="16" t="s">
        <v>21</v>
      </c>
      <c r="D2" s="16" t="s">
        <v>20</v>
      </c>
      <c r="E2" s="17" t="s">
        <v>22</v>
      </c>
      <c r="F2" s="18" t="s">
        <v>23</v>
      </c>
      <c r="G2" s="7"/>
      <c r="H2" s="7"/>
      <c r="I2" s="24"/>
    </row>
    <row r="3" spans="1:9">
      <c r="A3" s="31">
        <f ca="1">DATE(PARAM!$B$3,RIGHT(CELL("nomfichier",C1),2),1)</f>
        <v>42583</v>
      </c>
      <c r="B3" s="35"/>
      <c r="C3" s="26">
        <f ca="1">IFERROR(VLOOKUP($B3,PARAM!$A$11:$G$65,CHOOSE(WEEKDAY($A3,2),2,2,4,2,2,6,6),FALSE),0)</f>
        <v>0</v>
      </c>
      <c r="D3" s="26">
        <f ca="1">IFERROR(VLOOKUP($B3,PARAM!$A$11:$G$65,CHOOSE(WEEKDAY($A3,2),3,3,5,3,3,7,7),FALSE),0)</f>
        <v>0</v>
      </c>
      <c r="E3" s="27">
        <f t="shared" ref="E3:E9" ca="1" si="0">SUM(D3-C3)</f>
        <v>0</v>
      </c>
      <c r="F3" s="33"/>
    </row>
    <row r="4" spans="1:9">
      <c r="A4" s="32">
        <f ca="1">A3+1</f>
        <v>42584</v>
      </c>
      <c r="B4" s="36"/>
      <c r="C4" s="28">
        <f ca="1">IFERROR(VLOOKUP($B4,PARAM!$A$11:$G$65,CHOOSE(WEEKDAY($A4,2),2,2,4,2,2,6,6),FALSE),0)</f>
        <v>0</v>
      </c>
      <c r="D4" s="28">
        <f ca="1">IFERROR(VLOOKUP($B4,PARAM!$A$11:$G$65,CHOOSE(WEEKDAY($A4,2),3,3,5,3,3,7,7),FALSE),0)</f>
        <v>0</v>
      </c>
      <c r="E4" s="29">
        <f t="shared" ca="1" si="0"/>
        <v>0</v>
      </c>
      <c r="F4" s="34"/>
    </row>
    <row r="5" spans="1:9">
      <c r="A5" s="32">
        <f t="shared" ref="A5:A33" ca="1" si="1">A4+1</f>
        <v>42585</v>
      </c>
      <c r="B5" s="36"/>
      <c r="C5" s="28">
        <f ca="1">IFERROR(VLOOKUP($B5,PARAM!$A$11:$G$65,CHOOSE(WEEKDAY($A5,2),2,2,4,2,2,6,6),FALSE),0)</f>
        <v>0</v>
      </c>
      <c r="D5" s="28">
        <f ca="1">IFERROR(VLOOKUP($B5,PARAM!$A$11:$G$65,CHOOSE(WEEKDAY($A5,2),3,3,5,3,3,7,7),FALSE),0)</f>
        <v>0</v>
      </c>
      <c r="E5" s="29">
        <f t="shared" ca="1" si="0"/>
        <v>0</v>
      </c>
      <c r="F5" s="34"/>
    </row>
    <row r="6" spans="1:9">
      <c r="A6" s="32">
        <f t="shared" ca="1" si="1"/>
        <v>42586</v>
      </c>
      <c r="B6" s="36"/>
      <c r="C6" s="28">
        <f ca="1">IFERROR(VLOOKUP($B6,PARAM!$A$11:$G$65,CHOOSE(WEEKDAY($A6,2),2,2,4,2,2,6,6),FALSE),0)</f>
        <v>0</v>
      </c>
      <c r="D6" s="28">
        <f ca="1">IFERROR(VLOOKUP($B6,PARAM!$A$11:$G$65,CHOOSE(WEEKDAY($A6,2),3,3,5,3,3,7,7),FALSE),0)</f>
        <v>0</v>
      </c>
      <c r="E6" s="29">
        <f t="shared" ca="1" si="0"/>
        <v>0</v>
      </c>
      <c r="F6" s="34"/>
    </row>
    <row r="7" spans="1:9">
      <c r="A7" s="32">
        <f t="shared" ca="1" si="1"/>
        <v>42587</v>
      </c>
      <c r="B7" s="36"/>
      <c r="C7" s="28">
        <f ca="1">IFERROR(VLOOKUP($B7,PARAM!$A$11:$G$65,CHOOSE(WEEKDAY($A7,2),2,2,4,2,2,6,6),FALSE),0)</f>
        <v>0</v>
      </c>
      <c r="D7" s="28">
        <f ca="1">IFERROR(VLOOKUP($B7,PARAM!$A$11:$G$65,CHOOSE(WEEKDAY($A7,2),3,3,5,3,3,7,7),FALSE),0)</f>
        <v>0</v>
      </c>
      <c r="E7" s="29">
        <f t="shared" ca="1" si="0"/>
        <v>0</v>
      </c>
      <c r="F7" s="34"/>
    </row>
    <row r="8" spans="1:9">
      <c r="A8" s="32">
        <f t="shared" ca="1" si="1"/>
        <v>42588</v>
      </c>
      <c r="B8" s="36"/>
      <c r="C8" s="28">
        <f ca="1">IFERROR(VLOOKUP($B8,PARAM!$A$11:$G$65,CHOOSE(WEEKDAY($A8,2),2,2,4,2,2,6,6),FALSE),0)</f>
        <v>0</v>
      </c>
      <c r="D8" s="28">
        <f ca="1">IFERROR(VLOOKUP($B8,PARAM!$A$11:$G$65,CHOOSE(WEEKDAY($A8,2),3,3,5,3,3,7,7),FALSE),0)</f>
        <v>0</v>
      </c>
      <c r="E8" s="29">
        <f t="shared" ca="1" si="0"/>
        <v>0</v>
      </c>
      <c r="F8" s="34"/>
    </row>
    <row r="9" spans="1:9">
      <c r="A9" s="32">
        <f t="shared" ca="1" si="1"/>
        <v>42589</v>
      </c>
      <c r="B9" s="36"/>
      <c r="C9" s="28">
        <f ca="1">IFERROR(VLOOKUP($B9,PARAM!$A$11:$G$65,CHOOSE(WEEKDAY($A9,2),2,2,4,2,2,6,6),FALSE),0)</f>
        <v>0</v>
      </c>
      <c r="D9" s="28">
        <f ca="1">IFERROR(VLOOKUP($B9,PARAM!$A$11:$G$65,CHOOSE(WEEKDAY($A9,2),3,3,5,3,3,7,7),FALSE),0)</f>
        <v>0</v>
      </c>
      <c r="E9" s="29">
        <f t="shared" ca="1" si="0"/>
        <v>0</v>
      </c>
      <c r="F9" s="34"/>
      <c r="H9" s="4"/>
    </row>
    <row r="10" spans="1:9">
      <c r="A10" s="32">
        <f t="shared" ca="1" si="1"/>
        <v>42590</v>
      </c>
      <c r="B10" s="36"/>
      <c r="C10" s="28">
        <f ca="1">IFERROR(VLOOKUP($B10,PARAM!$A$11:$G$65,CHOOSE(WEEKDAY($A10,2),2,2,4,2,2,6,6),FALSE),0)</f>
        <v>0</v>
      </c>
      <c r="D10" s="28">
        <f ca="1">IFERROR(VLOOKUP($B10,PARAM!$A$11:$G$65,CHOOSE(WEEKDAY($A10,2),3,3,5,3,3,7,7),FALSE),0)</f>
        <v>0</v>
      </c>
      <c r="E10" s="29">
        <f ca="1">SUM(D10-C10)</f>
        <v>0</v>
      </c>
      <c r="F10" s="34"/>
    </row>
    <row r="11" spans="1:9">
      <c r="A11" s="32">
        <f t="shared" ca="1" si="1"/>
        <v>42591</v>
      </c>
      <c r="B11" s="36"/>
      <c r="C11" s="28">
        <f ca="1">IFERROR(VLOOKUP($B11,PARAM!$A$11:$G$65,CHOOSE(WEEKDAY($A11,2),2,2,4,2,2,6,6),FALSE),0)</f>
        <v>0</v>
      </c>
      <c r="D11" s="28">
        <f ca="1">IFERROR(VLOOKUP($B11,PARAM!$A$11:$G$65,CHOOSE(WEEKDAY($A11,2),3,3,5,3,3,7,7),FALSE),0)</f>
        <v>0</v>
      </c>
      <c r="E11" s="29">
        <f t="shared" ref="E11:E33" ca="1" si="2">SUM(D11-C11)</f>
        <v>0</v>
      </c>
      <c r="F11" s="34"/>
    </row>
    <row r="12" spans="1:9">
      <c r="A12" s="32">
        <f t="shared" ca="1" si="1"/>
        <v>42592</v>
      </c>
      <c r="B12" s="36"/>
      <c r="C12" s="28">
        <f ca="1">IFERROR(VLOOKUP($B12,PARAM!$A$11:$G$65,CHOOSE(WEEKDAY($A12,2),2,2,4,2,2,6,6),FALSE),0)</f>
        <v>0</v>
      </c>
      <c r="D12" s="28">
        <f ca="1">IFERROR(VLOOKUP($B12,PARAM!$A$11:$G$65,CHOOSE(WEEKDAY($A12,2),3,3,5,3,3,7,7),FALSE),0)</f>
        <v>0</v>
      </c>
      <c r="E12" s="29">
        <f t="shared" ca="1" si="2"/>
        <v>0</v>
      </c>
      <c r="F12" s="34"/>
    </row>
    <row r="13" spans="1:9">
      <c r="A13" s="32">
        <f t="shared" ca="1" si="1"/>
        <v>42593</v>
      </c>
      <c r="B13" s="36"/>
      <c r="C13" s="28">
        <f ca="1">IFERROR(VLOOKUP($B13,PARAM!$A$11:$G$65,CHOOSE(WEEKDAY($A13,2),2,2,4,2,2,6,6),FALSE),0)</f>
        <v>0</v>
      </c>
      <c r="D13" s="28">
        <f ca="1">IFERROR(VLOOKUP($B13,PARAM!$A$11:$G$65,CHOOSE(WEEKDAY($A13,2),3,3,5,3,3,7,7),FALSE),0)</f>
        <v>0</v>
      </c>
      <c r="E13" s="29">
        <f t="shared" ca="1" si="2"/>
        <v>0</v>
      </c>
      <c r="F13" s="34"/>
    </row>
    <row r="14" spans="1:9">
      <c r="A14" s="32">
        <f t="shared" ca="1" si="1"/>
        <v>42594</v>
      </c>
      <c r="B14" s="36"/>
      <c r="C14" s="28">
        <f ca="1">IFERROR(VLOOKUP($B14,PARAM!$A$11:$G$65,CHOOSE(WEEKDAY($A14,2),2,2,4,2,2,6,6),FALSE),0)</f>
        <v>0</v>
      </c>
      <c r="D14" s="28">
        <f ca="1">IFERROR(VLOOKUP($B14,PARAM!$A$11:$G$65,CHOOSE(WEEKDAY($A14,2),3,3,5,3,3,7,7),FALSE),0)</f>
        <v>0</v>
      </c>
      <c r="E14" s="29">
        <f t="shared" ca="1" si="2"/>
        <v>0</v>
      </c>
      <c r="F14" s="34"/>
    </row>
    <row r="15" spans="1:9">
      <c r="A15" s="32">
        <f t="shared" ca="1" si="1"/>
        <v>42595</v>
      </c>
      <c r="B15" s="36"/>
      <c r="C15" s="28">
        <f ca="1">IFERROR(VLOOKUP($B15,PARAM!$A$11:$G$65,CHOOSE(WEEKDAY($A15,2),2,2,4,2,2,6,6),FALSE),0)</f>
        <v>0</v>
      </c>
      <c r="D15" s="28">
        <f ca="1">IFERROR(VLOOKUP($B15,PARAM!$A$11:$G$65,CHOOSE(WEEKDAY($A15,2),3,3,5,3,3,7,7),FALSE),0)</f>
        <v>0</v>
      </c>
      <c r="E15" s="29">
        <f t="shared" ca="1" si="2"/>
        <v>0</v>
      </c>
      <c r="F15" s="34"/>
    </row>
    <row r="16" spans="1:9">
      <c r="A16" s="32">
        <f t="shared" ca="1" si="1"/>
        <v>42596</v>
      </c>
      <c r="B16" s="36"/>
      <c r="C16" s="28">
        <f ca="1">IFERROR(VLOOKUP($B16,PARAM!$A$11:$G$65,CHOOSE(WEEKDAY($A16,2),2,2,4,2,2,6,6),FALSE),0)</f>
        <v>0</v>
      </c>
      <c r="D16" s="28">
        <f ca="1">IFERROR(VLOOKUP($B16,PARAM!$A$11:$G$65,CHOOSE(WEEKDAY($A16,2),3,3,5,3,3,7,7),FALSE),0)</f>
        <v>0</v>
      </c>
      <c r="E16" s="29">
        <f t="shared" ca="1" si="2"/>
        <v>0</v>
      </c>
      <c r="F16" s="34"/>
    </row>
    <row r="17" spans="1:6">
      <c r="A17" s="32">
        <f t="shared" ca="1" si="1"/>
        <v>42597</v>
      </c>
      <c r="B17" s="36"/>
      <c r="C17" s="28">
        <f ca="1">IFERROR(VLOOKUP($B17,PARAM!$A$11:$G$65,CHOOSE(WEEKDAY($A17,2),2,2,4,2,2,6,6),FALSE),0)</f>
        <v>0</v>
      </c>
      <c r="D17" s="28">
        <f ca="1">IFERROR(VLOOKUP($B17,PARAM!$A$11:$G$65,CHOOSE(WEEKDAY($A17,2),3,3,5,3,3,7,7),FALSE),0)</f>
        <v>0</v>
      </c>
      <c r="E17" s="29">
        <f t="shared" ca="1" si="2"/>
        <v>0</v>
      </c>
      <c r="F17" s="34"/>
    </row>
    <row r="18" spans="1:6">
      <c r="A18" s="32">
        <f t="shared" ca="1" si="1"/>
        <v>42598</v>
      </c>
      <c r="B18" s="36"/>
      <c r="C18" s="28">
        <f ca="1">IFERROR(VLOOKUP($B18,PARAM!$A$11:$G$65,CHOOSE(WEEKDAY($A18,2),2,2,4,2,2,6,6),FALSE),0)</f>
        <v>0</v>
      </c>
      <c r="D18" s="28">
        <f ca="1">IFERROR(VLOOKUP($B18,PARAM!$A$11:$G$65,CHOOSE(WEEKDAY($A18,2),3,3,5,3,3,7,7),FALSE),0)</f>
        <v>0</v>
      </c>
      <c r="E18" s="29">
        <f t="shared" ca="1" si="2"/>
        <v>0</v>
      </c>
      <c r="F18" s="34"/>
    </row>
    <row r="19" spans="1:6">
      <c r="A19" s="32">
        <f t="shared" ca="1" si="1"/>
        <v>42599</v>
      </c>
      <c r="B19" s="36"/>
      <c r="C19" s="28">
        <f ca="1">IFERROR(VLOOKUP($B19,PARAM!$A$11:$G$65,CHOOSE(WEEKDAY($A19,2),2,2,4,2,2,6,6),FALSE),0)</f>
        <v>0</v>
      </c>
      <c r="D19" s="28">
        <f ca="1">IFERROR(VLOOKUP($B19,PARAM!$A$11:$G$65,CHOOSE(WEEKDAY($A19,2),3,3,5,3,3,7,7),FALSE),0)</f>
        <v>0</v>
      </c>
      <c r="E19" s="29">
        <f t="shared" ca="1" si="2"/>
        <v>0</v>
      </c>
      <c r="F19" s="34"/>
    </row>
    <row r="20" spans="1:6">
      <c r="A20" s="32">
        <f t="shared" ca="1" si="1"/>
        <v>42600</v>
      </c>
      <c r="B20" s="36"/>
      <c r="C20" s="28">
        <f ca="1">IFERROR(VLOOKUP($B20,PARAM!$A$11:$G$65,CHOOSE(WEEKDAY($A20,2),2,2,4,2,2,6,6),FALSE),0)</f>
        <v>0</v>
      </c>
      <c r="D20" s="28">
        <f ca="1">IFERROR(VLOOKUP($B20,PARAM!$A$11:$G$65,CHOOSE(WEEKDAY($A20,2),3,3,5,3,3,7,7),FALSE),0)</f>
        <v>0</v>
      </c>
      <c r="E20" s="29">
        <f t="shared" ca="1" si="2"/>
        <v>0</v>
      </c>
      <c r="F20" s="34"/>
    </row>
    <row r="21" spans="1:6">
      <c r="A21" s="32">
        <f t="shared" ca="1" si="1"/>
        <v>42601</v>
      </c>
      <c r="B21" s="36"/>
      <c r="C21" s="28">
        <f ca="1">IFERROR(VLOOKUP($B21,PARAM!$A$11:$G$65,CHOOSE(WEEKDAY($A21,2),2,2,4,2,2,6,6),FALSE),0)</f>
        <v>0</v>
      </c>
      <c r="D21" s="28">
        <f ca="1">IFERROR(VLOOKUP($B21,PARAM!$A$11:$G$65,CHOOSE(WEEKDAY($A21,2),3,3,5,3,3,7,7),FALSE),0)</f>
        <v>0</v>
      </c>
      <c r="E21" s="29">
        <f t="shared" ca="1" si="2"/>
        <v>0</v>
      </c>
      <c r="F21" s="34"/>
    </row>
    <row r="22" spans="1:6">
      <c r="A22" s="32">
        <f t="shared" ca="1" si="1"/>
        <v>42602</v>
      </c>
      <c r="B22" s="36"/>
      <c r="C22" s="28">
        <f ca="1">IFERROR(VLOOKUP($B22,PARAM!$A$11:$G$65,CHOOSE(WEEKDAY($A22,2),2,2,4,2,2,6,6),FALSE),0)</f>
        <v>0</v>
      </c>
      <c r="D22" s="28">
        <f ca="1">IFERROR(VLOOKUP($B22,PARAM!$A$11:$G$65,CHOOSE(WEEKDAY($A22,2),3,3,5,3,3,7,7),FALSE),0)</f>
        <v>0</v>
      </c>
      <c r="E22" s="29">
        <f t="shared" ca="1" si="2"/>
        <v>0</v>
      </c>
      <c r="F22" s="34"/>
    </row>
    <row r="23" spans="1:6">
      <c r="A23" s="32">
        <f t="shared" ca="1" si="1"/>
        <v>42603</v>
      </c>
      <c r="B23" s="36"/>
      <c r="C23" s="28">
        <f ca="1">IFERROR(VLOOKUP($B23,PARAM!$A$11:$G$65,CHOOSE(WEEKDAY($A23,2),2,2,4,2,2,6,6),FALSE),0)</f>
        <v>0</v>
      </c>
      <c r="D23" s="28">
        <f ca="1">IFERROR(VLOOKUP($B23,PARAM!$A$11:$G$65,CHOOSE(WEEKDAY($A23,2),3,3,5,3,3,7,7),FALSE),0)</f>
        <v>0</v>
      </c>
      <c r="E23" s="29">
        <f t="shared" ca="1" si="2"/>
        <v>0</v>
      </c>
      <c r="F23" s="34"/>
    </row>
    <row r="24" spans="1:6">
      <c r="A24" s="32">
        <f t="shared" ca="1" si="1"/>
        <v>42604</v>
      </c>
      <c r="B24" s="36"/>
      <c r="C24" s="28">
        <f ca="1">IFERROR(VLOOKUP($B24,PARAM!$A$11:$G$65,CHOOSE(WEEKDAY($A24,2),2,2,4,2,2,6,6),FALSE),0)</f>
        <v>0</v>
      </c>
      <c r="D24" s="28">
        <f ca="1">IFERROR(VLOOKUP($B24,PARAM!$A$11:$G$65,CHOOSE(WEEKDAY($A24,2),3,3,5,3,3,7,7),FALSE),0)</f>
        <v>0</v>
      </c>
      <c r="E24" s="29">
        <f t="shared" ca="1" si="2"/>
        <v>0</v>
      </c>
      <c r="F24" s="34"/>
    </row>
    <row r="25" spans="1:6">
      <c r="A25" s="32">
        <f t="shared" ca="1" si="1"/>
        <v>42605</v>
      </c>
      <c r="B25" s="36"/>
      <c r="C25" s="28">
        <f ca="1">IFERROR(VLOOKUP($B25,PARAM!$A$11:$G$65,CHOOSE(WEEKDAY($A25,2),2,2,4,2,2,6,6),FALSE),0)</f>
        <v>0</v>
      </c>
      <c r="D25" s="28">
        <f ca="1">IFERROR(VLOOKUP($B25,PARAM!$A$11:$G$65,CHOOSE(WEEKDAY($A25,2),3,3,5,3,3,7,7),FALSE),0)</f>
        <v>0</v>
      </c>
      <c r="E25" s="29">
        <f t="shared" ca="1" si="2"/>
        <v>0</v>
      </c>
      <c r="F25" s="34"/>
    </row>
    <row r="26" spans="1:6">
      <c r="A26" s="32">
        <f t="shared" ca="1" si="1"/>
        <v>42606</v>
      </c>
      <c r="B26" s="36"/>
      <c r="C26" s="28">
        <f ca="1">IFERROR(VLOOKUP($B26,PARAM!$A$11:$G$65,CHOOSE(WEEKDAY($A26,2),2,2,4,2,2,6,6),FALSE),0)</f>
        <v>0</v>
      </c>
      <c r="D26" s="28">
        <f ca="1">IFERROR(VLOOKUP($B26,PARAM!$A$11:$G$65,CHOOSE(WEEKDAY($A26,2),3,3,5,3,3,7,7),FALSE),0)</f>
        <v>0</v>
      </c>
      <c r="E26" s="29">
        <f t="shared" ca="1" si="2"/>
        <v>0</v>
      </c>
      <c r="F26" s="34"/>
    </row>
    <row r="27" spans="1:6">
      <c r="A27" s="32">
        <f t="shared" ca="1" si="1"/>
        <v>42607</v>
      </c>
      <c r="B27" s="36"/>
      <c r="C27" s="28">
        <f ca="1">IFERROR(VLOOKUP($B27,PARAM!$A$11:$G$65,CHOOSE(WEEKDAY($A27,2),2,2,4,2,2,6,6),FALSE),0)</f>
        <v>0</v>
      </c>
      <c r="D27" s="28">
        <f ca="1">IFERROR(VLOOKUP($B27,PARAM!$A$11:$G$65,CHOOSE(WEEKDAY($A27,2),3,3,5,3,3,7,7),FALSE),0)</f>
        <v>0</v>
      </c>
      <c r="E27" s="29">
        <f t="shared" ca="1" si="2"/>
        <v>0</v>
      </c>
      <c r="F27" s="34"/>
    </row>
    <row r="28" spans="1:6">
      <c r="A28" s="32">
        <f t="shared" ca="1" si="1"/>
        <v>42608</v>
      </c>
      <c r="B28" s="36"/>
      <c r="C28" s="28">
        <f ca="1">IFERROR(VLOOKUP($B28,PARAM!$A$11:$G$65,CHOOSE(WEEKDAY($A28,2),2,2,4,2,2,6,6),FALSE),0)</f>
        <v>0</v>
      </c>
      <c r="D28" s="28">
        <f ca="1">IFERROR(VLOOKUP($B28,PARAM!$A$11:$G$65,CHOOSE(WEEKDAY($A28,2),3,3,5,3,3,7,7),FALSE),0)</f>
        <v>0</v>
      </c>
      <c r="E28" s="29">
        <f t="shared" ca="1" si="2"/>
        <v>0</v>
      </c>
      <c r="F28" s="34"/>
    </row>
    <row r="29" spans="1:6">
      <c r="A29" s="32">
        <f t="shared" ca="1" si="1"/>
        <v>42609</v>
      </c>
      <c r="B29" s="36"/>
      <c r="C29" s="28">
        <f ca="1">IFERROR(VLOOKUP($B29,PARAM!$A$11:$G$65,CHOOSE(WEEKDAY($A29,2),2,2,4,2,2,6,6),FALSE),0)</f>
        <v>0</v>
      </c>
      <c r="D29" s="28">
        <f ca="1">IFERROR(VLOOKUP($B29,PARAM!$A$11:$G$65,CHOOSE(WEEKDAY($A29,2),3,3,5,3,3,7,7),FALSE),0)</f>
        <v>0</v>
      </c>
      <c r="E29" s="29">
        <f t="shared" ca="1" si="2"/>
        <v>0</v>
      </c>
      <c r="F29" s="34"/>
    </row>
    <row r="30" spans="1:6">
      <c r="A30" s="32">
        <f t="shared" ca="1" si="1"/>
        <v>42610</v>
      </c>
      <c r="B30" s="36"/>
      <c r="C30" s="28">
        <f ca="1">IFERROR(VLOOKUP($B30,PARAM!$A$11:$G$65,CHOOSE(WEEKDAY($A30,2),2,2,4,2,2,6,6),FALSE),0)</f>
        <v>0</v>
      </c>
      <c r="D30" s="28">
        <f ca="1">IFERROR(VLOOKUP($B30,PARAM!$A$11:$G$65,CHOOSE(WEEKDAY($A30,2),3,3,5,3,3,7,7),FALSE),0)</f>
        <v>0</v>
      </c>
      <c r="E30" s="29">
        <f t="shared" ca="1" si="2"/>
        <v>0</v>
      </c>
      <c r="F30" s="34"/>
    </row>
    <row r="31" spans="1:6">
      <c r="A31" s="32">
        <f t="shared" ca="1" si="1"/>
        <v>42611</v>
      </c>
      <c r="B31" s="36"/>
      <c r="C31" s="28">
        <f ca="1">IFERROR(VLOOKUP($B31,PARAM!$A$11:$G$65,CHOOSE(WEEKDAY($A31,2),2,2,4,2,2,6,6),FALSE),0)</f>
        <v>0</v>
      </c>
      <c r="D31" s="28">
        <f ca="1">IFERROR(VLOOKUP($B31,PARAM!$A$11:$G$65,CHOOSE(WEEKDAY($A31,2),3,3,5,3,3,7,7),FALSE),0)</f>
        <v>0</v>
      </c>
      <c r="E31" s="29">
        <f t="shared" ca="1" si="2"/>
        <v>0</v>
      </c>
      <c r="F31" s="34"/>
    </row>
    <row r="32" spans="1:6">
      <c r="A32" s="32">
        <f t="shared" ca="1" si="1"/>
        <v>42612</v>
      </c>
      <c r="B32" s="36"/>
      <c r="C32" s="28">
        <f ca="1">IFERROR(VLOOKUP($B32,PARAM!$A$11:$G$65,CHOOSE(WEEKDAY($A32,2),2,2,4,2,2,6,6),FALSE),0)</f>
        <v>0</v>
      </c>
      <c r="D32" s="28">
        <f ca="1">IFERROR(VLOOKUP($B32,PARAM!$A$11:$G$65,CHOOSE(WEEKDAY($A32,2),3,3,5,3,3,7,7),FALSE),0)</f>
        <v>0</v>
      </c>
      <c r="E32" s="29">
        <f t="shared" ca="1" si="2"/>
        <v>0</v>
      </c>
      <c r="F32" s="34"/>
    </row>
    <row r="33" spans="1:8" ht="15.75" thickBot="1">
      <c r="A33" s="37">
        <f t="shared" ca="1" si="1"/>
        <v>42613</v>
      </c>
      <c r="B33" s="40"/>
      <c r="C33" s="38">
        <f ca="1">IFERROR(VLOOKUP($B33,PARAM!$A$11:$G$65,CHOOSE(WEEKDAY($A33,2),2,2,4,2,2,6,6),FALSE),0)</f>
        <v>0</v>
      </c>
      <c r="D33" s="38">
        <f ca="1">IFERROR(VLOOKUP($B33,PARAM!$A$11:$G$65,CHOOSE(WEEKDAY($A33,2),3,3,5,3,3,7,7),FALSE),0)</f>
        <v>0</v>
      </c>
      <c r="E33" s="39">
        <f t="shared" ca="1" si="2"/>
        <v>0</v>
      </c>
      <c r="F33" s="41"/>
    </row>
    <row r="34" spans="1:8" s="2" customFormat="1" ht="15.75" thickBot="1">
      <c r="A34" s="19" t="s">
        <v>1</v>
      </c>
      <c r="B34" s="20"/>
      <c r="C34" s="21"/>
      <c r="D34" s="21"/>
      <c r="E34" s="23">
        <f ca="1">SUM(E3:E33)</f>
        <v>0</v>
      </c>
      <c r="F34" s="22"/>
      <c r="G34" s="6"/>
      <c r="H34" s="6"/>
    </row>
    <row r="1048576" spans="5:5">
      <c r="E1048576" s="1">
        <f ca="1">SUM(E34)</f>
        <v>0</v>
      </c>
    </row>
  </sheetData>
  <sheetProtection sheet="1" objects="1" scenarios="1"/>
  <mergeCells count="1">
    <mergeCell ref="A1:B1"/>
  </mergeCells>
  <conditionalFormatting sqref="A33:F33">
    <cfRule type="expression" dxfId="29" priority="1">
      <formula>IF(RIGHT(CELL("nomfichier",C1),2)&lt;"08",MOD(RIGHT(CELL("nomfichier",C1),2),2)=0,MOD(RIGHT(CELL("nomfichier",C1),2),2)&lt;&gt;0)</formula>
    </cfRule>
  </conditionalFormatting>
  <conditionalFormatting sqref="A3:F33">
    <cfRule type="expression" dxfId="28" priority="4">
      <formula>WEEKDAY($A3,2)=3</formula>
    </cfRule>
    <cfRule type="expression" dxfId="27" priority="5">
      <formula>WEEKDAY($A3,2)&lt;6</formula>
    </cfRule>
    <cfRule type="expression" dxfId="26" priority="6">
      <formula>WEEKDAY($A3,2)&gt;5</formula>
    </cfRule>
  </conditionalFormatting>
  <conditionalFormatting sqref="A32:F32">
    <cfRule type="expression" dxfId="25" priority="2">
      <formula>RIGHT(CELL("nomfichier",C1),2)="02"</formula>
    </cfRule>
  </conditionalFormatting>
  <conditionalFormatting sqref="A31:F31">
    <cfRule type="expression" dxfId="24" priority="3">
      <formula>AND(RIGHT(CELL("nomfichier",$C1),2)="02",MOD(YEAR($A3),4)&lt;&gt;0)</formula>
    </cfRule>
  </conditionalFormatting>
  <dataValidations count="2">
    <dataValidation type="list" showInputMessage="1" showErrorMessage="1" error="Service ou information inexacte !_x000a_" sqref="B7">
      <formula1>Services</formula1>
    </dataValidation>
    <dataValidation type="list" allowBlank="1" showInputMessage="1" showErrorMessage="1" error="Service ou information inexacte !_x000a_" sqref="B3:B6 B8:B33">
      <formula1>Services</formula1>
    </dataValidation>
  </dataValidations>
  <printOptions horizontalCentered="1" verticalCentered="1"/>
  <pageMargins left="0.51181102362204722" right="0.51181102362204722" top="0.55118110236220474" bottom="0.74803149606299213" header="0.31496062992125984" footer="0.31496062992125984"/>
  <pageSetup paperSize="9" orientation="landscape" r:id="rId1"/>
  <headerFooter>
    <oddFooter>&amp;LEdité le &amp;D à &amp;T&amp;RClasseur : &amp;F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14</vt:i4>
      </vt:variant>
      <vt:variant>
        <vt:lpstr>Plages nommées</vt:lpstr>
      </vt:variant>
      <vt:variant>
        <vt:i4>1</vt:i4>
      </vt:variant>
    </vt:vector>
  </HeadingPairs>
  <TitlesOfParts>
    <vt:vector size="15" baseType="lpstr">
      <vt:lpstr>PARAM</vt:lpstr>
      <vt:lpstr>01</vt:lpstr>
      <vt:lpstr>02</vt:lpstr>
      <vt:lpstr>03</vt:lpstr>
      <vt:lpstr>04</vt:lpstr>
      <vt:lpstr>05</vt:lpstr>
      <vt:lpstr>06</vt:lpstr>
      <vt:lpstr>07</vt:lpstr>
      <vt:lpstr>08</vt:lpstr>
      <vt:lpstr>09</vt:lpstr>
      <vt:lpstr>10</vt:lpstr>
      <vt:lpstr>11</vt:lpstr>
      <vt:lpstr>12</vt:lpstr>
      <vt:lpstr>MODE D'EMPLOI</vt:lpstr>
      <vt:lpstr>Services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 ix</dc:creator>
  <cp:lastModifiedBy>CHRISTIAN</cp:lastModifiedBy>
  <cp:lastPrinted>2016-07-13T08:19:44Z</cp:lastPrinted>
  <dcterms:created xsi:type="dcterms:W3CDTF">2016-04-03T09:31:13Z</dcterms:created>
  <dcterms:modified xsi:type="dcterms:W3CDTF">2016-07-13T08:40:18Z</dcterms:modified>
</cp:coreProperties>
</file>