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5200" windowHeight="10995"/>
  </bookViews>
  <sheets>
    <sheet name="Feuil2" sheetId="1" r:id="rId1"/>
  </sheets>
  <calcPr calcId="125725"/>
  <pivotCaches>
    <pivotCache cacheId="0" r:id="rId2"/>
  </pivotCaches>
</workbook>
</file>

<file path=xl/calcChain.xml><?xml version="1.0" encoding="utf-8"?>
<calcChain xmlns="http://schemas.openxmlformats.org/spreadsheetml/2006/main">
  <c r="D14" i="1"/>
  <c r="K8"/>
</calcChain>
</file>

<file path=xl/sharedStrings.xml><?xml version="1.0" encoding="utf-8"?>
<sst xmlns="http://schemas.openxmlformats.org/spreadsheetml/2006/main" count="55" uniqueCount="24">
  <si>
    <t>Nom</t>
  </si>
  <si>
    <t>genre</t>
  </si>
  <si>
    <t>Age</t>
  </si>
  <si>
    <t>Montants</t>
  </si>
  <si>
    <t>1256abv</t>
  </si>
  <si>
    <t>cam</t>
  </si>
  <si>
    <t>f45f5</t>
  </si>
  <si>
    <t>vasp</t>
  </si>
  <si>
    <t>fii</t>
  </si>
  <si>
    <t>rem</t>
  </si>
  <si>
    <t>44jj</t>
  </si>
  <si>
    <t>Somme de Montants</t>
  </si>
  <si>
    <t>Étiquettes de colonnes</t>
  </si>
  <si>
    <t>Étiquettes de lignes</t>
  </si>
  <si>
    <t>Total général</t>
  </si>
  <si>
    <t xml:space="preserve">je veux aussi la moyenne du 1767 sur le nombre de camion </t>
  </si>
  <si>
    <t xml:space="preserve">c’est-à-dire </t>
  </si>
  <si>
    <t>par camion</t>
  </si>
  <si>
    <t>2569/4</t>
  </si>
  <si>
    <t>Total Somme de Montants</t>
  </si>
  <si>
    <t>Total Nombre par Age</t>
  </si>
  <si>
    <t>Nombre par Age</t>
  </si>
  <si>
    <t>Total Moyenne  Montants / Ages</t>
  </si>
  <si>
    <t>Moyenne  Montants / Ages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</si>
</sst>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rgb="FF30303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1" fillId="0" borderId="0" xfId="0" applyNumberFormat="1" applyFont="1"/>
    <xf numFmtId="0" fontId="1" fillId="0" borderId="0" xfId="0" applyNumberFormat="1" applyFont="1"/>
    <xf numFmtId="14" fontId="0" fillId="0" borderId="0" xfId="0" applyNumberFormat="1"/>
    <xf numFmtId="0" fontId="0" fillId="0" borderId="0" xfId="0" applyAlignment="1">
      <alignment wrapText="1"/>
    </xf>
    <xf numFmtId="14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0" fillId="0" borderId="2" xfId="0" applyBorder="1" applyAlignment="1">
      <alignment wrapText="1"/>
    </xf>
    <xf numFmtId="0" fontId="0" fillId="0" borderId="2" xfId="0" pivotButton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pivotButton="1" applyBorder="1" applyAlignment="1">
      <alignment wrapText="1"/>
    </xf>
    <xf numFmtId="0" fontId="0" fillId="0" borderId="0" xfId="0" pivotButton="1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5" xfId="0" applyNumberFormat="1" applyBorder="1"/>
    <xf numFmtId="0" fontId="0" fillId="0" borderId="4" xfId="0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7" xfId="0" applyNumberFormat="1" applyBorder="1"/>
    <xf numFmtId="2" fontId="0" fillId="0" borderId="0" xfId="0" applyNumberFormat="1" applyBorder="1"/>
  </cellXfs>
  <cellStyles count="1">
    <cellStyle name="Normal" xfId="0" builtinId="0"/>
  </cellStyles>
  <dxfs count="419">
    <dxf>
      <numFmt numFmtId="167" formatCode="0.000"/>
    </dxf>
    <dxf>
      <numFmt numFmtId="2" formatCode="0.00"/>
    </dxf>
    <dxf>
      <numFmt numFmtId="166" formatCode="0.0000"/>
    </dxf>
    <dxf>
      <numFmt numFmtId="165" formatCode="0.00000"/>
    </dxf>
    <dxf>
      <numFmt numFmtId="164" formatCode="0.000000"/>
    </dxf>
    <dxf>
      <numFmt numFmtId="167" formatCode="0.000"/>
    </dxf>
    <dxf>
      <numFmt numFmtId="2" formatCode="0.00"/>
    </dxf>
    <dxf>
      <numFmt numFmtId="166" formatCode="0.0000"/>
    </dxf>
    <dxf>
      <numFmt numFmtId="165" formatCode="0.00000"/>
    </dxf>
    <dxf>
      <numFmt numFmtId="164" formatCode="0.000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03030"/>
        <name val="Verdana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03030"/>
        <name val="Verdana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03030"/>
        <name val="Verdana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303030"/>
        <name val="Verdana"/>
        <scheme val="none"/>
      </font>
      <numFmt numFmtId="19" formatCode="dd/mm/yyyy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FF5094/Downloads/CCkjtzuoKCy_classeur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uda BELAINI" refreshedDate="42544.65943078704" createdVersion="4" refreshedVersion="4" minRefreshableVersion="3" recordCount="12">
  <cacheSource type="worksheet">
    <worksheetSource name="Tableau14" r:id="rId2"/>
  </cacheSource>
  <cacheFields count="4">
    <cacheField name="Nom" numFmtId="0">
      <sharedItems count="8">
        <s v="1256abv"/>
        <s v="f45f5"/>
        <s v="fii"/>
        <s v="44jj"/>
        <s v="jfujf" u="1"/>
        <s v="ffi" u="1"/>
        <s v="125bvf36" u="1"/>
        <s v="fhgt3" u="1"/>
      </sharedItems>
    </cacheField>
    <cacheField name="genre" numFmtId="0">
      <sharedItems count="3">
        <s v="cam"/>
        <s v="vasp"/>
        <s v="rem"/>
      </sharedItems>
    </cacheField>
    <cacheField name="Age" numFmtId="0">
      <sharedItems containsSemiMixedTypes="0" containsDate="1" containsString="0" containsMixedTypes="1" minDate="1899-12-31T04:01:03" maxDate="1900-01-02T00:00:00" count="4">
        <n v="1"/>
        <n v="2"/>
        <n v="3"/>
        <d v="1900-01-01T00:00:00" u="1"/>
      </sharedItems>
    </cacheField>
    <cacheField name="Montants" numFmtId="0">
      <sharedItems containsSemiMixedTypes="0" containsString="0" containsNumber="1" containsInteger="1" minValue="120" maxValue="78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n v="350"/>
  </r>
  <r>
    <x v="0"/>
    <x v="0"/>
    <x v="0"/>
    <n v="500"/>
  </r>
  <r>
    <x v="1"/>
    <x v="1"/>
    <x v="0"/>
    <n v="679"/>
  </r>
  <r>
    <x v="2"/>
    <x v="2"/>
    <x v="1"/>
    <n v="567"/>
  </r>
  <r>
    <x v="2"/>
    <x v="2"/>
    <x v="1"/>
    <n v="568"/>
  </r>
  <r>
    <x v="2"/>
    <x v="2"/>
    <x v="2"/>
    <n v="120"/>
  </r>
  <r>
    <x v="2"/>
    <x v="2"/>
    <x v="1"/>
    <n v="568"/>
  </r>
  <r>
    <x v="3"/>
    <x v="2"/>
    <x v="2"/>
    <n v="120"/>
  </r>
  <r>
    <x v="3"/>
    <x v="2"/>
    <x v="0"/>
    <n v="123"/>
  </r>
  <r>
    <x v="0"/>
    <x v="0"/>
    <x v="1"/>
    <n v="789"/>
  </r>
  <r>
    <x v="0"/>
    <x v="0"/>
    <x v="0"/>
    <n v="350"/>
  </r>
  <r>
    <x v="0"/>
    <x v="0"/>
    <x v="0"/>
    <n v="5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3" minRefreshableVersion="3" useAutoFormatting="1" itemPrintTitles="1" createdVersion="5" indent="0" outline="1" outlineData="1" multipleFieldFilters="0">
  <location ref="I11:V18" firstHeaderRow="1" firstDataRow="3" firstDataCol="2"/>
  <pivotFields count="4">
    <pivotField axis="axisRow" showAll="0">
      <items count="9">
        <item x="0"/>
        <item m="1" x="6"/>
        <item x="1"/>
        <item m="1" x="7"/>
        <item x="2"/>
        <item m="1" x="4"/>
        <item m="1" x="5"/>
        <item x="3"/>
        <item t="default"/>
      </items>
    </pivotField>
    <pivotField axis="axisRow" outline="0" showAll="0" defaultSubtotal="0">
      <items count="3">
        <item x="0"/>
        <item x="2"/>
        <item x="1"/>
      </items>
    </pivotField>
    <pivotField axis="axisCol" dataField="1" showAll="0" defaultSubtotal="0">
      <items count="4">
        <item x="0"/>
        <item x="1"/>
        <item x="2"/>
        <item m="1" x="3"/>
      </items>
    </pivotField>
    <pivotField dataField="1" showAll="0" defaultSubtotal="0"/>
  </pivotFields>
  <rowFields count="2">
    <field x="1"/>
    <field x="0"/>
  </rowFields>
  <rowItems count="5">
    <i>
      <x/>
      <x/>
    </i>
    <i>
      <x v="1"/>
      <x v="4"/>
    </i>
    <i r="1">
      <x v="7"/>
    </i>
    <i>
      <x v="2"/>
      <x v="2"/>
    </i>
    <i t="grand">
      <x/>
    </i>
  </rowItems>
  <colFields count="2">
    <field x="2"/>
    <field x="-2"/>
  </colFields>
  <colItems count="12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Somme de Montants" fld="3" baseField="0" baseItem="0"/>
    <dataField name="Nombre par Age" fld="2" subtotal="count" baseField="0" baseItem="0"/>
    <dataField name="Moyenne  Montants / Ages" fld="3" subtotal="average" baseField="0" baseItem="0"/>
  </dataFields>
  <formats count="17">
    <format dxfId="10">
      <pivotArea type="all" dataOnly="0" outline="0" collapsedLevelsAreSubtotals="1" fieldPosition="0"/>
    </format>
    <format dxfId="11">
      <pivotArea field="2" dataOnly="0" labelOnly="1" outline="0" axis="axisCol" fieldPosition="0">
        <references count="1">
          <reference field="4294967294" count="1" selected="0">
            <x v="0"/>
          </reference>
        </references>
      </pivotArea>
    </format>
    <format dxfId="12">
      <pivotArea type="origin" dataOnly="0" labelOnly="1" outline="0" fieldPosition="0"/>
    </format>
    <format dxfId="13">
      <pivotArea field="1" type="button" dataOnly="0" labelOnly="1" outline="0" axis="axisRow" fieldPosition="0"/>
    </format>
    <format dxfId="14">
      <pivotArea field="0" type="button" dataOnly="0" labelOnly="1" outline="0" axis="axisRow" fieldPosition="1"/>
    </format>
    <format dxfId="15">
      <pivotArea field="2" type="button" dataOnly="0" labelOnly="1" outline="0" axis="axisCol" fieldPosition="0"/>
    </format>
    <format dxfId="16">
      <pivotArea field="-2" type="button" dataOnly="0" labelOnly="1" outline="0" axis="axisCol" fieldPosition="1"/>
    </format>
    <format dxfId="17">
      <pivotArea type="topRight" dataOnly="0" labelOnly="1" outline="0" fieldPosition="0"/>
    </format>
    <format dxfId="18">
      <pivotArea dataOnly="0" labelOnly="1" fieldPosition="0">
        <references count="1">
          <reference field="2" count="0"/>
        </references>
      </pivotArea>
    </format>
    <format dxfId="19">
      <pivotArea field="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0">
      <pivotArea field="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1">
      <pivotArea field="2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0"/>
          </reference>
        </references>
      </pivotArea>
    </format>
    <format dxfId="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1"/>
          </reference>
        </references>
      </pivotArea>
    </format>
    <format dxfId="2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2" count="1" selected="0">
            <x v="2"/>
          </reference>
        </references>
      </pivotArea>
    </format>
    <format dxfId="6">
      <pivotArea field="2" grandRow="1" outline="0" collapsedLevelsAreSubtotals="1" axis="axisCol" fieldPosition="0">
        <references count="2">
          <reference field="4294967294" count="1" selected="0">
            <x v="2"/>
          </reference>
          <reference field="2" count="1" selected="0">
            <x v="0"/>
          </reference>
        </references>
      </pivotArea>
    </format>
    <format dxfId="1">
      <pivotArea collapsedLevelsAreSubtotals="1" fieldPosition="0">
        <references count="4">
          <reference field="4294967294" count="1" selected="0">
            <x v="2"/>
          </reference>
          <reference field="0" count="1">
            <x v="4"/>
          </reference>
          <reference field="1" count="1" selected="0">
            <x v="1"/>
          </reference>
          <reference field="2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4" displayName="Tableau14" ref="A1:D14" totalsRowCount="1">
  <autoFilter ref="A1:D13"/>
  <sortState ref="A2:C9">
    <sortCondition ref="B1:B10"/>
  </sortState>
  <tableColumns count="4">
    <tableColumn id="1" name="Nom"/>
    <tableColumn id="2" name="genre" dataDxfId="417" totalsRowDxfId="418"/>
    <tableColumn id="4" name="Age" dataDxfId="415" totalsRowDxfId="416"/>
    <tableColumn id="3" name="Montants" totalsRowFunction="sum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workbookViewId="0">
      <selection activeCell="S15" sqref="S15"/>
    </sheetView>
  </sheetViews>
  <sheetFormatPr baseColWidth="10" defaultRowHeight="15"/>
  <cols>
    <col min="5" max="8" width="4.42578125" customWidth="1"/>
    <col min="9" max="9" width="21" customWidth="1"/>
    <col min="10" max="10" width="8.140625" customWidth="1"/>
    <col min="11" max="11" width="15.140625" customWidth="1"/>
    <col min="12" max="12" width="8.28515625" customWidth="1"/>
    <col min="13" max="13" width="12" customWidth="1"/>
    <col min="14" max="14" width="10.42578125" customWidth="1"/>
    <col min="15" max="15" width="8.28515625" customWidth="1"/>
    <col min="16" max="16" width="12" customWidth="1"/>
    <col min="17" max="17" width="10.42578125" customWidth="1"/>
    <col min="18" max="18" width="8.28515625" customWidth="1"/>
    <col min="19" max="19" width="9.5703125" customWidth="1"/>
    <col min="20" max="20" width="10.42578125" customWidth="1"/>
    <col min="21" max="21" width="13.140625" customWidth="1"/>
    <col min="22" max="22" width="14.42578125" customWidth="1"/>
    <col min="23" max="23" width="12.5703125" customWidth="1"/>
  </cols>
  <sheetData>
    <row r="1" spans="1:22">
      <c r="A1" t="s">
        <v>0</v>
      </c>
      <c r="B1" t="s">
        <v>1</v>
      </c>
      <c r="C1" t="s">
        <v>2</v>
      </c>
      <c r="D1" t="s">
        <v>3</v>
      </c>
    </row>
    <row r="2" spans="1:22">
      <c r="A2" t="s">
        <v>4</v>
      </c>
      <c r="B2" s="1" t="s">
        <v>5</v>
      </c>
      <c r="C2" s="2">
        <v>1</v>
      </c>
      <c r="D2">
        <v>350</v>
      </c>
    </row>
    <row r="3" spans="1:22">
      <c r="A3" t="s">
        <v>4</v>
      </c>
      <c r="B3" s="1" t="s">
        <v>5</v>
      </c>
      <c r="C3" s="2">
        <v>1</v>
      </c>
      <c r="D3">
        <v>500</v>
      </c>
    </row>
    <row r="4" spans="1:22">
      <c r="A4" t="s">
        <v>6</v>
      </c>
      <c r="B4" s="3" t="s">
        <v>7</v>
      </c>
      <c r="C4" s="2">
        <v>1</v>
      </c>
      <c r="D4">
        <v>679</v>
      </c>
    </row>
    <row r="5" spans="1:22">
      <c r="A5" t="s">
        <v>8</v>
      </c>
      <c r="B5" s="1" t="s">
        <v>9</v>
      </c>
      <c r="C5" s="2">
        <v>2</v>
      </c>
      <c r="D5">
        <v>567</v>
      </c>
    </row>
    <row r="6" spans="1:22">
      <c r="A6" t="s">
        <v>8</v>
      </c>
      <c r="B6" s="3" t="s">
        <v>9</v>
      </c>
      <c r="C6" s="2">
        <v>2</v>
      </c>
      <c r="D6">
        <v>568</v>
      </c>
    </row>
    <row r="7" spans="1:22">
      <c r="A7" t="s">
        <v>8</v>
      </c>
      <c r="B7" s="3" t="s">
        <v>9</v>
      </c>
      <c r="C7" s="2">
        <v>3</v>
      </c>
      <c r="D7">
        <v>120</v>
      </c>
      <c r="I7" t="s">
        <v>15</v>
      </c>
    </row>
    <row r="8" spans="1:22">
      <c r="A8" t="s">
        <v>8</v>
      </c>
      <c r="B8" s="3" t="s">
        <v>9</v>
      </c>
      <c r="C8" s="2">
        <v>2</v>
      </c>
      <c r="D8">
        <v>568</v>
      </c>
      <c r="I8" t="s">
        <v>18</v>
      </c>
      <c r="J8" t="s">
        <v>16</v>
      </c>
      <c r="K8">
        <f>GETPIVOTDATA("Montants",$I$11,"Age",1)/4</f>
        <v>642.25</v>
      </c>
      <c r="L8" t="s">
        <v>17</v>
      </c>
    </row>
    <row r="9" spans="1:22">
      <c r="A9" t="s">
        <v>10</v>
      </c>
      <c r="B9" s="3" t="s">
        <v>9</v>
      </c>
      <c r="C9" s="2">
        <v>3</v>
      </c>
      <c r="D9">
        <v>120</v>
      </c>
    </row>
    <row r="10" spans="1:22">
      <c r="A10" t="s">
        <v>10</v>
      </c>
      <c r="B10" s="3" t="s">
        <v>9</v>
      </c>
      <c r="C10" s="2">
        <v>1</v>
      </c>
      <c r="D10">
        <v>123</v>
      </c>
    </row>
    <row r="11" spans="1:22" s="4" customFormat="1" ht="30">
      <c r="A11" s="4" t="s">
        <v>4</v>
      </c>
      <c r="B11" s="5" t="s">
        <v>5</v>
      </c>
      <c r="C11" s="6">
        <v>2</v>
      </c>
      <c r="D11" s="4">
        <v>789</v>
      </c>
      <c r="I11" s="23"/>
      <c r="J11" s="7"/>
      <c r="K11" s="8" t="s">
        <v>12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9"/>
    </row>
    <row r="12" spans="1:22" s="4" customFormat="1" ht="45">
      <c r="A12" s="4" t="s">
        <v>4</v>
      </c>
      <c r="B12" s="5" t="s">
        <v>5</v>
      </c>
      <c r="C12" s="6">
        <v>1</v>
      </c>
      <c r="D12" s="4">
        <v>350</v>
      </c>
      <c r="I12" s="24"/>
      <c r="J12" s="12"/>
      <c r="K12" s="12">
        <v>1</v>
      </c>
      <c r="L12" s="12"/>
      <c r="M12" s="12"/>
      <c r="N12" s="12">
        <v>2</v>
      </c>
      <c r="O12" s="12"/>
      <c r="P12" s="12"/>
      <c r="Q12" s="12">
        <v>3</v>
      </c>
      <c r="R12" s="12"/>
      <c r="S12" s="12"/>
      <c r="T12" s="12" t="s">
        <v>19</v>
      </c>
      <c r="U12" s="12" t="s">
        <v>20</v>
      </c>
      <c r="V12" s="13" t="s">
        <v>22</v>
      </c>
    </row>
    <row r="13" spans="1:22" s="4" customFormat="1" ht="45">
      <c r="A13" s="4" t="s">
        <v>4</v>
      </c>
      <c r="B13" s="5" t="s">
        <v>5</v>
      </c>
      <c r="C13" s="6">
        <v>1</v>
      </c>
      <c r="D13" s="4">
        <v>567</v>
      </c>
      <c r="I13" s="10" t="s">
        <v>13</v>
      </c>
      <c r="J13" s="11" t="s">
        <v>0</v>
      </c>
      <c r="K13" s="12" t="s">
        <v>11</v>
      </c>
      <c r="L13" s="12" t="s">
        <v>21</v>
      </c>
      <c r="M13" s="12" t="s">
        <v>23</v>
      </c>
      <c r="N13" s="12" t="s">
        <v>11</v>
      </c>
      <c r="O13" s="12" t="s">
        <v>21</v>
      </c>
      <c r="P13" s="12" t="s">
        <v>23</v>
      </c>
      <c r="Q13" s="12" t="s">
        <v>11</v>
      </c>
      <c r="R13" s="12" t="s">
        <v>21</v>
      </c>
      <c r="S13" s="12" t="s">
        <v>23</v>
      </c>
      <c r="T13" s="12"/>
      <c r="U13" s="12"/>
      <c r="V13" s="13"/>
    </row>
    <row r="14" spans="1:22">
      <c r="B14" s="1"/>
      <c r="C14" s="1"/>
      <c r="D14">
        <f>SUBTOTAL(109,D2:D13)</f>
        <v>5301</v>
      </c>
      <c r="I14" s="14" t="s">
        <v>5</v>
      </c>
      <c r="J14" s="15" t="s">
        <v>4</v>
      </c>
      <c r="K14" s="16">
        <v>1767</v>
      </c>
      <c r="L14" s="16">
        <v>4</v>
      </c>
      <c r="M14" s="16">
        <v>441.75</v>
      </c>
      <c r="N14" s="16">
        <v>789</v>
      </c>
      <c r="O14" s="16">
        <v>1</v>
      </c>
      <c r="P14" s="16">
        <v>789</v>
      </c>
      <c r="Q14" s="16"/>
      <c r="R14" s="16"/>
      <c r="S14" s="16"/>
      <c r="T14" s="16">
        <v>2556</v>
      </c>
      <c r="U14" s="16">
        <v>5</v>
      </c>
      <c r="V14" s="17">
        <v>511.2</v>
      </c>
    </row>
    <row r="15" spans="1:22">
      <c r="I15" s="14" t="s">
        <v>9</v>
      </c>
      <c r="J15" s="15" t="s">
        <v>8</v>
      </c>
      <c r="K15" s="16"/>
      <c r="L15" s="16"/>
      <c r="M15" s="16"/>
      <c r="N15" s="16">
        <v>1703</v>
      </c>
      <c r="O15" s="16">
        <v>3</v>
      </c>
      <c r="P15" s="26">
        <v>567.66666666666663</v>
      </c>
      <c r="Q15" s="16">
        <v>120</v>
      </c>
      <c r="R15" s="16">
        <v>1</v>
      </c>
      <c r="S15" s="16">
        <v>120</v>
      </c>
      <c r="T15" s="16">
        <v>1823</v>
      </c>
      <c r="U15" s="16">
        <v>4</v>
      </c>
      <c r="V15" s="17">
        <v>455.75</v>
      </c>
    </row>
    <row r="16" spans="1:22">
      <c r="I16" s="18"/>
      <c r="J16" s="15" t="s">
        <v>10</v>
      </c>
      <c r="K16" s="16">
        <v>123</v>
      </c>
      <c r="L16" s="16">
        <v>1</v>
      </c>
      <c r="M16" s="16">
        <v>123</v>
      </c>
      <c r="N16" s="16"/>
      <c r="O16" s="16"/>
      <c r="P16" s="16"/>
      <c r="Q16" s="16">
        <v>120</v>
      </c>
      <c r="R16" s="16">
        <v>1</v>
      </c>
      <c r="S16" s="16">
        <v>120</v>
      </c>
      <c r="T16" s="16">
        <v>243</v>
      </c>
      <c r="U16" s="16">
        <v>2</v>
      </c>
      <c r="V16" s="17">
        <v>121.5</v>
      </c>
    </row>
    <row r="17" spans="9:22">
      <c r="I17" s="14" t="s">
        <v>7</v>
      </c>
      <c r="J17" s="15" t="s">
        <v>6</v>
      </c>
      <c r="K17" s="16">
        <v>679</v>
      </c>
      <c r="L17" s="16">
        <v>1</v>
      </c>
      <c r="M17" s="16">
        <v>679</v>
      </c>
      <c r="N17" s="16"/>
      <c r="O17" s="16"/>
      <c r="P17" s="16"/>
      <c r="Q17" s="16"/>
      <c r="R17" s="16"/>
      <c r="S17" s="16"/>
      <c r="T17" s="16">
        <v>679</v>
      </c>
      <c r="U17" s="16">
        <v>1</v>
      </c>
      <c r="V17" s="17">
        <v>679</v>
      </c>
    </row>
    <row r="18" spans="9:22">
      <c r="I18" s="19" t="s">
        <v>14</v>
      </c>
      <c r="J18" s="20"/>
      <c r="K18" s="21">
        <v>2569</v>
      </c>
      <c r="L18" s="21">
        <v>6</v>
      </c>
      <c r="M18" s="25">
        <v>428.16666666666669</v>
      </c>
      <c r="N18" s="21">
        <v>2492</v>
      </c>
      <c r="O18" s="21">
        <v>4</v>
      </c>
      <c r="P18" s="21">
        <v>623</v>
      </c>
      <c r="Q18" s="21">
        <v>240</v>
      </c>
      <c r="R18" s="21">
        <v>2</v>
      </c>
      <c r="S18" s="21">
        <v>120</v>
      </c>
      <c r="T18" s="21">
        <v>5301</v>
      </c>
      <c r="U18" s="21">
        <v>12</v>
      </c>
      <c r="V18" s="22">
        <v>441.75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Houda BELAINI</dc:creator>
  <cp:lastModifiedBy>FRANCIS</cp:lastModifiedBy>
  <dcterms:created xsi:type="dcterms:W3CDTF">2016-06-23T14:05:09Z</dcterms:created>
  <dcterms:modified xsi:type="dcterms:W3CDTF">2016-07-05T02:17:54Z</dcterms:modified>
</cp:coreProperties>
</file>