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7715" windowHeight="7740"/>
  </bookViews>
  <sheets>
    <sheet name="Tests physiques" sheetId="4" r:id="rId1"/>
    <sheet name="Feuil2" sheetId="2" r:id="rId2"/>
    <sheet name="Feuil3" sheetId="3" r:id="rId3"/>
  </sheets>
  <definedNames>
    <definedName name="base20">'Tests physiques'!$B$2:$O$9</definedName>
    <definedName name="base30">'Tests physiques'!$B$13:$O$20</definedName>
    <definedName name="base40">'Tests physiques'!$B$24:$O$31</definedName>
  </definedNames>
  <calcPr calcId="145621"/>
</workbook>
</file>

<file path=xl/calcChain.xml><?xml version="1.0" encoding="utf-8"?>
<calcChain xmlns="http://schemas.openxmlformats.org/spreadsheetml/2006/main">
  <c r="F39" i="4" l="1"/>
  <c r="F40" i="4"/>
  <c r="F41" i="4"/>
  <c r="F42" i="4"/>
  <c r="F43" i="4"/>
  <c r="F44" i="4"/>
  <c r="F45" i="4"/>
  <c r="U39" i="4"/>
  <c r="U37" i="4"/>
  <c r="U38" i="4"/>
  <c r="U40" i="4"/>
  <c r="U41" i="4"/>
  <c r="U42" i="4"/>
  <c r="U43" i="4"/>
  <c r="U44" i="4"/>
  <c r="U45" i="4"/>
  <c r="U36" i="4"/>
  <c r="F36" i="4"/>
  <c r="F38" i="4"/>
  <c r="F37" i="4"/>
  <c r="D38" i="4" l="1"/>
  <c r="D37" i="4"/>
  <c r="S37" i="4"/>
  <c r="T37" i="4" s="1"/>
  <c r="S38" i="4"/>
  <c r="T38" i="4" s="1"/>
  <c r="S39" i="4"/>
  <c r="T39" i="4" s="1"/>
  <c r="S40" i="4"/>
  <c r="T40" i="4" s="1"/>
  <c r="S41" i="4"/>
  <c r="T41" i="4" s="1"/>
  <c r="S42" i="4"/>
  <c r="T42" i="4" s="1"/>
  <c r="S43" i="4"/>
  <c r="T43" i="4" s="1"/>
  <c r="S44" i="4"/>
  <c r="T44" i="4" s="1"/>
  <c r="S45" i="4"/>
  <c r="T45" i="4" s="1"/>
  <c r="D36" i="4"/>
  <c r="S36" i="4" s="1"/>
  <c r="T36" i="4" l="1"/>
</calcChain>
</file>

<file path=xl/sharedStrings.xml><?xml version="1.0" encoding="utf-8"?>
<sst xmlns="http://schemas.openxmlformats.org/spreadsheetml/2006/main" count="118" uniqueCount="39">
  <si>
    <t>Épreuves/Standards 20-29 ans</t>
  </si>
  <si>
    <t>Excellent</t>
  </si>
  <si>
    <t>Très bon</t>
  </si>
  <si>
    <t>Bon</t>
  </si>
  <si>
    <t>Moyen</t>
  </si>
  <si>
    <t>Faible</t>
  </si>
  <si>
    <t>Très faible</t>
  </si>
  <si>
    <t>Bench press H: 135 livres F: 95 livres</t>
  </si>
  <si>
    <t>Points</t>
  </si>
  <si>
    <t>Répétition</t>
  </si>
  <si>
    <t>Chin up (max en 1 minute)</t>
  </si>
  <si>
    <t>Curl inversé H: 55 livres F: 35 livres</t>
  </si>
  <si>
    <t>Redressement assis (demi) (max en 1 minute)</t>
  </si>
  <si>
    <t>Push up (Max en 1 minute)</t>
  </si>
  <si>
    <t>Soutien à la barre</t>
  </si>
  <si>
    <t>Épreuves/Standards 30-39 ans</t>
  </si>
  <si>
    <t>Épreuves/Standards 40-49 ans</t>
  </si>
  <si>
    <t>Nom du candidat</t>
  </si>
  <si>
    <t>Résultat</t>
  </si>
  <si>
    <t>Chin up</t>
  </si>
  <si>
    <t>Rameur</t>
  </si>
  <si>
    <t>Âge</t>
  </si>
  <si>
    <t>Candidat 1</t>
  </si>
  <si>
    <t>Candidat 2</t>
  </si>
  <si>
    <t>Candidat 3</t>
  </si>
  <si>
    <t>Temps (min)</t>
  </si>
  <si>
    <t>Rameur 2 km (min)</t>
  </si>
  <si>
    <t>Remarque</t>
  </si>
  <si>
    <t>Date naissance</t>
  </si>
  <si>
    <t>Date du test</t>
  </si>
  <si>
    <t>Tableau des résultats pour les candidats âgés entre 20 et 49</t>
  </si>
  <si>
    <t>Total point</t>
  </si>
  <si>
    <t>Poids (lbs)</t>
  </si>
  <si>
    <t>Résulats globaux</t>
  </si>
  <si>
    <t>Bench press</t>
  </si>
  <si>
    <t>Curl inversés</t>
  </si>
  <si>
    <t>Push-up</t>
  </si>
  <si>
    <t>Redressements assis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</si>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</sst>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5">
    <xf numFmtId="0" fontId="0" fillId="0" borderId="0" xfId="0"/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0" fillId="0" borderId="0" xfId="0" applyAlignment="1"/>
    <xf numFmtId="0" fontId="0" fillId="0" borderId="3" xfId="0" applyBorder="1" applyAlignment="1"/>
    <xf numFmtId="0" fontId="0" fillId="0" borderId="3" xfId="0" applyNumberFormat="1" applyBorder="1" applyAlignment="1"/>
    <xf numFmtId="9" fontId="6" fillId="0" borderId="19" xfId="1" applyFont="1" applyBorder="1" applyAlignment="1"/>
    <xf numFmtId="2" fontId="0" fillId="0" borderId="1" xfId="0" applyNumberFormat="1" applyBorder="1" applyAlignment="1"/>
    <xf numFmtId="9" fontId="6" fillId="0" borderId="20" xfId="1" applyFont="1" applyBorder="1" applyAlignment="1"/>
    <xf numFmtId="2" fontId="0" fillId="0" borderId="8" xfId="0" applyNumberFormat="1" applyBorder="1" applyAlignment="1"/>
    <xf numFmtId="9" fontId="6" fillId="0" borderId="21" xfId="1" applyFont="1" applyBorder="1" applyAlignment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7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/>
    <xf numFmtId="0" fontId="0" fillId="0" borderId="11" xfId="0" applyNumberForma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2" fontId="0" fillId="0" borderId="25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3" xfId="0" applyBorder="1" applyAlignment="1"/>
    <xf numFmtId="0" fontId="0" fillId="0" borderId="14" xfId="0" applyBorder="1" applyAlignment="1"/>
    <xf numFmtId="0" fontId="5" fillId="0" borderId="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0" fillId="0" borderId="30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6" fontId="0" fillId="0" borderId="29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2" borderId="3" xfId="0" quotePrefix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0" fillId="4" borderId="0" xfId="0" applyFill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0" fillId="4" borderId="0" xfId="0" applyFill="1"/>
  </cellXfs>
  <cellStyles count="2">
    <cellStyle name="Normal" xfId="0" builtinId="0"/>
    <cellStyle name="Pourcentage" xfId="1" builtinId="5"/>
  </cellStyles>
  <dxfs count="2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419102</xdr:colOff>
      <xdr:row>13</xdr:row>
      <xdr:rowOff>123825</xdr:rowOff>
    </xdr:from>
    <xdr:to>
      <xdr:col>8</xdr:col>
      <xdr:colOff>542927</xdr:colOff>
      <xdr:row>16</xdr:row>
      <xdr:rowOff>85725</xdr:rowOff>
    </xdr:to>
    <xdr:sp macro="" textlink="">
      <xdr:nvSpPr>
        <xdr:cNvPr id="2" name="ZoneTexte 1"/>
        <xdr:cNvSpPr txBox="1"/>
      </xdr:nvSpPr>
      <xdr:spPr>
        <a:xfrm rot="21155748">
          <a:off x="3667127" y="3362325"/>
          <a:ext cx="2409825" cy="5334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200" b="1"/>
            <a:t>Les lignes 3, 14, 25 et la colonne U peuvent être masquées.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topLeftCell="A20" workbookViewId="0">
      <pane xSplit="10980" topLeftCell="Q1"/>
      <selection activeCell="S9" sqref="S9"/>
      <selection pane="topRight" activeCell="S20" sqref="S20"/>
    </sheetView>
  </sheetViews>
  <sheetFormatPr baseColWidth="10" defaultRowHeight="15" x14ac:dyDescent="0.25"/>
  <cols>
    <col min="1" max="1" width="20.140625" customWidth="1"/>
    <col min="2" max="2" width="12.140625" bestFit="1" customWidth="1"/>
    <col min="3" max="3" width="8.28515625" bestFit="1" customWidth="1"/>
    <col min="4" max="4" width="8.140625" bestFit="1" customWidth="1"/>
    <col min="5" max="5" width="8.28515625" bestFit="1" customWidth="1"/>
    <col min="6" max="6" width="9.5703125" bestFit="1" customWidth="1"/>
    <col min="7" max="7" width="8.28515625" bestFit="1" customWidth="1"/>
    <col min="8" max="8" width="8.140625" bestFit="1" customWidth="1"/>
    <col min="9" max="9" width="8.28515625" bestFit="1" customWidth="1"/>
    <col min="10" max="10" width="9.5703125" customWidth="1"/>
    <col min="11" max="11" width="8.28515625" bestFit="1" customWidth="1"/>
    <col min="12" max="12" width="8.28515625" customWidth="1"/>
    <col min="13" max="13" width="8.28515625" bestFit="1" customWidth="1"/>
    <col min="14" max="14" width="9.140625" bestFit="1" customWidth="1"/>
    <col min="15" max="15" width="8.5703125" customWidth="1"/>
    <col min="16" max="16" width="8" customWidth="1"/>
    <col min="18" max="18" width="9.5703125" customWidth="1"/>
    <col min="21" max="21" width="7.42578125" style="79" customWidth="1"/>
  </cols>
  <sheetData>
    <row r="1" spans="1:21" ht="45" customHeight="1" x14ac:dyDescent="0.25">
      <c r="A1" s="4" t="s">
        <v>0</v>
      </c>
      <c r="B1" s="66" t="s">
        <v>7</v>
      </c>
      <c r="C1" s="66"/>
      <c r="D1" s="66" t="s">
        <v>10</v>
      </c>
      <c r="E1" s="66"/>
      <c r="F1" s="66" t="s">
        <v>11</v>
      </c>
      <c r="G1" s="66"/>
      <c r="H1" s="66" t="s">
        <v>12</v>
      </c>
      <c r="I1" s="66"/>
      <c r="J1" s="66" t="s">
        <v>13</v>
      </c>
      <c r="K1" s="66"/>
      <c r="L1" s="71" t="s">
        <v>14</v>
      </c>
      <c r="M1" s="71"/>
      <c r="N1" s="64" t="s">
        <v>26</v>
      </c>
      <c r="O1" s="65"/>
    </row>
    <row r="2" spans="1:21" ht="14.25" customHeight="1" x14ac:dyDescent="0.25">
      <c r="A2" s="1"/>
      <c r="B2" s="21" t="s">
        <v>9</v>
      </c>
      <c r="C2" s="21" t="s">
        <v>8</v>
      </c>
      <c r="D2" s="21" t="s">
        <v>9</v>
      </c>
      <c r="E2" s="21" t="s">
        <v>8</v>
      </c>
      <c r="F2" s="21" t="s">
        <v>9</v>
      </c>
      <c r="G2" s="21" t="s">
        <v>8</v>
      </c>
      <c r="H2" s="21" t="s">
        <v>9</v>
      </c>
      <c r="I2" s="21" t="s">
        <v>8</v>
      </c>
      <c r="J2" s="21" t="s">
        <v>9</v>
      </c>
      <c r="K2" s="21" t="s">
        <v>8</v>
      </c>
      <c r="L2" s="21" t="s">
        <v>9</v>
      </c>
      <c r="M2" s="21" t="s">
        <v>8</v>
      </c>
      <c r="N2" s="21" t="s">
        <v>25</v>
      </c>
      <c r="O2" s="29" t="s">
        <v>8</v>
      </c>
    </row>
    <row r="3" spans="1:21" s="84" customFormat="1" x14ac:dyDescent="0.25">
      <c r="A3" s="80"/>
      <c r="B3" s="81">
        <v>-99</v>
      </c>
      <c r="C3" s="81"/>
      <c r="D3" s="81">
        <v>-99</v>
      </c>
      <c r="E3" s="81"/>
      <c r="F3" s="81">
        <v>-99</v>
      </c>
      <c r="G3" s="81"/>
      <c r="H3" s="81">
        <v>-99</v>
      </c>
      <c r="I3" s="81"/>
      <c r="J3" s="81">
        <v>-99</v>
      </c>
      <c r="K3" s="81"/>
      <c r="L3" s="81">
        <v>-99</v>
      </c>
      <c r="M3" s="81"/>
      <c r="N3" s="81"/>
      <c r="O3" s="83"/>
      <c r="U3" s="79"/>
    </row>
    <row r="4" spans="1:21" x14ac:dyDescent="0.25">
      <c r="A4" s="2" t="s">
        <v>6</v>
      </c>
      <c r="B4" s="8">
        <v>-10</v>
      </c>
      <c r="C4" s="8">
        <v>0</v>
      </c>
      <c r="D4" s="8">
        <v>-5</v>
      </c>
      <c r="E4" s="8">
        <v>0</v>
      </c>
      <c r="F4" s="8">
        <v>-10</v>
      </c>
      <c r="G4" s="8">
        <v>0</v>
      </c>
      <c r="H4" s="8">
        <v>-35</v>
      </c>
      <c r="I4" s="8">
        <v>0</v>
      </c>
      <c r="J4" s="8">
        <v>-30</v>
      </c>
      <c r="K4" s="8">
        <v>0</v>
      </c>
      <c r="L4" s="8">
        <v>-20</v>
      </c>
      <c r="M4" s="8">
        <v>0</v>
      </c>
      <c r="N4" s="8">
        <v>12</v>
      </c>
      <c r="O4" s="9">
        <v>0</v>
      </c>
    </row>
    <row r="5" spans="1:21" x14ac:dyDescent="0.25">
      <c r="A5" s="2" t="s">
        <v>5</v>
      </c>
      <c r="B5" s="8">
        <v>10</v>
      </c>
      <c r="C5" s="8">
        <v>3</v>
      </c>
      <c r="D5" s="8">
        <v>5</v>
      </c>
      <c r="E5" s="8">
        <v>3</v>
      </c>
      <c r="F5" s="8">
        <v>10</v>
      </c>
      <c r="G5" s="8">
        <v>3</v>
      </c>
      <c r="H5" s="8">
        <v>35</v>
      </c>
      <c r="I5" s="8">
        <v>3</v>
      </c>
      <c r="J5" s="8">
        <v>30</v>
      </c>
      <c r="K5" s="8">
        <v>3</v>
      </c>
      <c r="L5" s="8">
        <v>20</v>
      </c>
      <c r="M5" s="8">
        <v>3</v>
      </c>
      <c r="N5" s="8">
        <v>11</v>
      </c>
      <c r="O5" s="9">
        <v>2</v>
      </c>
    </row>
    <row r="6" spans="1:21" x14ac:dyDescent="0.25">
      <c r="A6" s="2" t="s">
        <v>4</v>
      </c>
      <c r="B6" s="8">
        <v>15</v>
      </c>
      <c r="C6" s="8">
        <v>6</v>
      </c>
      <c r="D6" s="8">
        <v>10</v>
      </c>
      <c r="E6" s="8">
        <v>6</v>
      </c>
      <c r="F6" s="8">
        <v>15</v>
      </c>
      <c r="G6" s="8">
        <v>6</v>
      </c>
      <c r="H6" s="8">
        <v>40</v>
      </c>
      <c r="I6" s="8">
        <v>6</v>
      </c>
      <c r="J6" s="8">
        <v>35</v>
      </c>
      <c r="K6" s="8">
        <v>6</v>
      </c>
      <c r="L6" s="8">
        <v>30</v>
      </c>
      <c r="M6" s="8">
        <v>6</v>
      </c>
      <c r="N6" s="8">
        <v>9</v>
      </c>
      <c r="O6" s="9">
        <v>4</v>
      </c>
    </row>
    <row r="7" spans="1:21" x14ac:dyDescent="0.25">
      <c r="A7" s="2" t="s">
        <v>3</v>
      </c>
      <c r="B7" s="8">
        <v>20</v>
      </c>
      <c r="C7" s="8">
        <v>9</v>
      </c>
      <c r="D7" s="8">
        <v>15</v>
      </c>
      <c r="E7" s="8">
        <v>9</v>
      </c>
      <c r="F7" s="8">
        <v>20</v>
      </c>
      <c r="G7" s="8">
        <v>9</v>
      </c>
      <c r="H7" s="8">
        <v>45</v>
      </c>
      <c r="I7" s="8">
        <v>9</v>
      </c>
      <c r="J7" s="8">
        <v>40</v>
      </c>
      <c r="K7" s="8">
        <v>9</v>
      </c>
      <c r="L7" s="8">
        <v>40</v>
      </c>
      <c r="M7" s="8">
        <v>9</v>
      </c>
      <c r="N7" s="8">
        <v>7</v>
      </c>
      <c r="O7" s="9">
        <v>6</v>
      </c>
    </row>
    <row r="8" spans="1:21" x14ac:dyDescent="0.25">
      <c r="A8" s="2" t="s">
        <v>2</v>
      </c>
      <c r="B8" s="8">
        <v>25</v>
      </c>
      <c r="C8" s="8">
        <v>12</v>
      </c>
      <c r="D8" s="8">
        <v>20</v>
      </c>
      <c r="E8" s="8">
        <v>12</v>
      </c>
      <c r="F8" s="8">
        <v>25</v>
      </c>
      <c r="G8" s="8">
        <v>12</v>
      </c>
      <c r="H8" s="8">
        <v>50</v>
      </c>
      <c r="I8" s="8">
        <v>12</v>
      </c>
      <c r="J8" s="8">
        <v>45</v>
      </c>
      <c r="K8" s="8">
        <v>12</v>
      </c>
      <c r="L8" s="8">
        <v>50</v>
      </c>
      <c r="M8" s="8">
        <v>12</v>
      </c>
      <c r="N8" s="8">
        <v>5</v>
      </c>
      <c r="O8" s="9">
        <v>8</v>
      </c>
    </row>
    <row r="9" spans="1:21" ht="15.75" thickBot="1" x14ac:dyDescent="0.3">
      <c r="A9" s="3" t="s">
        <v>1</v>
      </c>
      <c r="B9" s="6">
        <v>35</v>
      </c>
      <c r="C9" s="6">
        <v>15</v>
      </c>
      <c r="D9" s="6">
        <v>25</v>
      </c>
      <c r="E9" s="6">
        <v>15</v>
      </c>
      <c r="F9" s="6">
        <v>30</v>
      </c>
      <c r="G9" s="6">
        <v>15</v>
      </c>
      <c r="H9" s="6">
        <v>55</v>
      </c>
      <c r="I9" s="6">
        <v>15</v>
      </c>
      <c r="J9" s="6">
        <v>55</v>
      </c>
      <c r="K9" s="6">
        <v>15</v>
      </c>
      <c r="L9" s="6">
        <v>60</v>
      </c>
      <c r="M9" s="6">
        <v>15</v>
      </c>
      <c r="N9" s="6">
        <v>2</v>
      </c>
      <c r="O9" s="7">
        <v>10</v>
      </c>
    </row>
    <row r="11" spans="1:21" ht="15.75" thickBot="1" x14ac:dyDescent="0.3">
      <c r="C11" s="20"/>
    </row>
    <row r="12" spans="1:21" ht="44.25" customHeight="1" x14ac:dyDescent="0.25">
      <c r="A12" s="4" t="s">
        <v>15</v>
      </c>
      <c r="B12" s="66" t="s">
        <v>7</v>
      </c>
      <c r="C12" s="66"/>
      <c r="D12" s="66" t="s">
        <v>10</v>
      </c>
      <c r="E12" s="66"/>
      <c r="F12" s="66" t="s">
        <v>11</v>
      </c>
      <c r="G12" s="66"/>
      <c r="H12" s="66" t="s">
        <v>12</v>
      </c>
      <c r="I12" s="66"/>
      <c r="J12" s="66" t="s">
        <v>13</v>
      </c>
      <c r="K12" s="66"/>
      <c r="L12" s="71" t="s">
        <v>14</v>
      </c>
      <c r="M12" s="71"/>
      <c r="N12" s="64" t="s">
        <v>26</v>
      </c>
      <c r="O12" s="65"/>
    </row>
    <row r="13" spans="1:21" x14ac:dyDescent="0.25">
      <c r="A13" s="1"/>
      <c r="B13" s="21" t="s">
        <v>9</v>
      </c>
      <c r="C13" s="21" t="s">
        <v>8</v>
      </c>
      <c r="D13" s="21" t="s">
        <v>9</v>
      </c>
      <c r="E13" s="21" t="s">
        <v>8</v>
      </c>
      <c r="F13" s="21" t="s">
        <v>9</v>
      </c>
      <c r="G13" s="21" t="s">
        <v>8</v>
      </c>
      <c r="H13" s="21" t="s">
        <v>9</v>
      </c>
      <c r="I13" s="21" t="s">
        <v>8</v>
      </c>
      <c r="J13" s="21" t="s">
        <v>9</v>
      </c>
      <c r="K13" s="21" t="s">
        <v>8</v>
      </c>
      <c r="L13" s="21" t="s">
        <v>9</v>
      </c>
      <c r="M13" s="21" t="s">
        <v>8</v>
      </c>
      <c r="N13" s="21" t="s">
        <v>25</v>
      </c>
      <c r="O13" s="29" t="s">
        <v>8</v>
      </c>
    </row>
    <row r="14" spans="1:21" s="84" customFormat="1" x14ac:dyDescent="0.25">
      <c r="A14" s="80"/>
      <c r="B14" s="81">
        <v>-99</v>
      </c>
      <c r="C14" s="81"/>
      <c r="D14" s="81">
        <v>-99</v>
      </c>
      <c r="E14" s="81"/>
      <c r="F14" s="81">
        <v>-99</v>
      </c>
      <c r="G14" s="81"/>
      <c r="H14" s="81">
        <v>-99</v>
      </c>
      <c r="I14" s="81"/>
      <c r="J14" s="81">
        <v>-99</v>
      </c>
      <c r="K14" s="81"/>
      <c r="L14" s="81">
        <v>-99</v>
      </c>
      <c r="M14" s="81"/>
      <c r="N14" s="81"/>
      <c r="O14" s="83"/>
      <c r="U14" s="79"/>
    </row>
    <row r="15" spans="1:21" x14ac:dyDescent="0.25">
      <c r="A15" s="2" t="s">
        <v>6</v>
      </c>
      <c r="B15" s="8">
        <v>-6</v>
      </c>
      <c r="C15" s="8">
        <v>0</v>
      </c>
      <c r="D15" s="8">
        <v>-5</v>
      </c>
      <c r="E15" s="8">
        <v>0</v>
      </c>
      <c r="F15" s="8">
        <v>-8</v>
      </c>
      <c r="G15" s="52">
        <v>0</v>
      </c>
      <c r="H15" s="52">
        <v>-35</v>
      </c>
      <c r="I15" s="52">
        <v>0</v>
      </c>
      <c r="J15" s="52">
        <v>-30</v>
      </c>
      <c r="K15" s="52">
        <v>0</v>
      </c>
      <c r="L15" s="52">
        <v>-20</v>
      </c>
      <c r="M15" s="52">
        <v>0</v>
      </c>
      <c r="N15" s="8">
        <v>12</v>
      </c>
      <c r="O15" s="9">
        <v>0</v>
      </c>
    </row>
    <row r="16" spans="1:21" x14ac:dyDescent="0.25">
      <c r="A16" s="2" t="s">
        <v>5</v>
      </c>
      <c r="B16" s="8">
        <v>6</v>
      </c>
      <c r="C16" s="8">
        <v>3</v>
      </c>
      <c r="D16" s="8">
        <v>5</v>
      </c>
      <c r="E16" s="8">
        <v>3</v>
      </c>
      <c r="F16" s="8">
        <v>8</v>
      </c>
      <c r="G16" s="52">
        <v>3</v>
      </c>
      <c r="H16" s="52">
        <v>35</v>
      </c>
      <c r="I16" s="52">
        <v>3</v>
      </c>
      <c r="J16" s="52">
        <v>30</v>
      </c>
      <c r="K16" s="52">
        <v>3</v>
      </c>
      <c r="L16" s="52">
        <v>20</v>
      </c>
      <c r="M16" s="52">
        <v>3</v>
      </c>
      <c r="N16" s="8">
        <v>11</v>
      </c>
      <c r="O16" s="9">
        <v>2</v>
      </c>
    </row>
    <row r="17" spans="1:21" x14ac:dyDescent="0.25">
      <c r="A17" s="2" t="s">
        <v>4</v>
      </c>
      <c r="B17" s="8">
        <v>8</v>
      </c>
      <c r="C17" s="8">
        <v>6</v>
      </c>
      <c r="D17" s="8">
        <v>10</v>
      </c>
      <c r="E17" s="8">
        <v>6</v>
      </c>
      <c r="F17" s="8">
        <v>10</v>
      </c>
      <c r="G17" s="52">
        <v>6</v>
      </c>
      <c r="H17" s="52">
        <v>40</v>
      </c>
      <c r="I17" s="52">
        <v>6</v>
      </c>
      <c r="J17" s="52">
        <v>35</v>
      </c>
      <c r="K17" s="52">
        <v>6</v>
      </c>
      <c r="L17" s="52">
        <v>30</v>
      </c>
      <c r="M17" s="52">
        <v>6</v>
      </c>
      <c r="N17" s="8">
        <v>9</v>
      </c>
      <c r="O17" s="9">
        <v>4</v>
      </c>
    </row>
    <row r="18" spans="1:21" x14ac:dyDescent="0.25">
      <c r="A18" s="2" t="s">
        <v>3</v>
      </c>
      <c r="B18" s="8">
        <v>10</v>
      </c>
      <c r="C18" s="8">
        <v>9</v>
      </c>
      <c r="D18" s="8">
        <v>15</v>
      </c>
      <c r="E18" s="8">
        <v>9</v>
      </c>
      <c r="F18" s="8">
        <v>15</v>
      </c>
      <c r="G18" s="52">
        <v>9</v>
      </c>
      <c r="H18" s="52">
        <v>45</v>
      </c>
      <c r="I18" s="52">
        <v>9</v>
      </c>
      <c r="J18" s="52">
        <v>40</v>
      </c>
      <c r="K18" s="52">
        <v>9</v>
      </c>
      <c r="L18" s="52">
        <v>40</v>
      </c>
      <c r="M18" s="52">
        <v>9</v>
      </c>
      <c r="N18" s="8">
        <v>7</v>
      </c>
      <c r="O18" s="9">
        <v>6</v>
      </c>
    </row>
    <row r="19" spans="1:21" x14ac:dyDescent="0.25">
      <c r="A19" s="2" t="s">
        <v>2</v>
      </c>
      <c r="B19" s="8">
        <v>20</v>
      </c>
      <c r="C19" s="8">
        <v>12</v>
      </c>
      <c r="D19" s="8">
        <v>20</v>
      </c>
      <c r="E19" s="8">
        <v>12</v>
      </c>
      <c r="F19" s="8">
        <v>20</v>
      </c>
      <c r="G19" s="52">
        <v>12</v>
      </c>
      <c r="H19" s="52">
        <v>50</v>
      </c>
      <c r="I19" s="52">
        <v>12</v>
      </c>
      <c r="J19" s="52">
        <v>45</v>
      </c>
      <c r="K19" s="52">
        <v>12</v>
      </c>
      <c r="L19" s="52">
        <v>50</v>
      </c>
      <c r="M19" s="52">
        <v>12</v>
      </c>
      <c r="N19" s="8">
        <v>5</v>
      </c>
      <c r="O19" s="9">
        <v>8</v>
      </c>
    </row>
    <row r="20" spans="1:21" ht="15.75" thickBot="1" x14ac:dyDescent="0.3">
      <c r="A20" s="3" t="s">
        <v>1</v>
      </c>
      <c r="B20" s="6">
        <v>30</v>
      </c>
      <c r="C20" s="6">
        <v>15</v>
      </c>
      <c r="D20" s="6">
        <v>25</v>
      </c>
      <c r="E20" s="6">
        <v>15</v>
      </c>
      <c r="F20" s="6">
        <v>30</v>
      </c>
      <c r="G20" s="53">
        <v>15</v>
      </c>
      <c r="H20" s="53">
        <v>55</v>
      </c>
      <c r="I20" s="53">
        <v>15</v>
      </c>
      <c r="J20" s="53">
        <v>55</v>
      </c>
      <c r="K20" s="53">
        <v>15</v>
      </c>
      <c r="L20" s="53">
        <v>60</v>
      </c>
      <c r="M20" s="53">
        <v>15</v>
      </c>
      <c r="N20" s="6">
        <v>2</v>
      </c>
      <c r="O20" s="7">
        <v>10</v>
      </c>
    </row>
    <row r="22" spans="1:21" ht="15.75" thickBot="1" x14ac:dyDescent="0.3"/>
    <row r="23" spans="1:21" ht="43.5" customHeight="1" x14ac:dyDescent="0.25">
      <c r="A23" s="4" t="s">
        <v>16</v>
      </c>
      <c r="B23" s="66" t="s">
        <v>7</v>
      </c>
      <c r="C23" s="66"/>
      <c r="D23" s="66" t="s">
        <v>10</v>
      </c>
      <c r="E23" s="66"/>
      <c r="F23" s="66" t="s">
        <v>11</v>
      </c>
      <c r="G23" s="66"/>
      <c r="H23" s="66" t="s">
        <v>12</v>
      </c>
      <c r="I23" s="66"/>
      <c r="J23" s="66" t="s">
        <v>13</v>
      </c>
      <c r="K23" s="66"/>
      <c r="L23" s="71" t="s">
        <v>14</v>
      </c>
      <c r="M23" s="71"/>
      <c r="N23" s="64" t="s">
        <v>26</v>
      </c>
      <c r="O23" s="65"/>
    </row>
    <row r="24" spans="1:21" x14ac:dyDescent="0.25">
      <c r="A24" s="1"/>
      <c r="B24" s="21" t="s">
        <v>9</v>
      </c>
      <c r="C24" s="21" t="s">
        <v>8</v>
      </c>
      <c r="D24" s="21" t="s">
        <v>9</v>
      </c>
      <c r="E24" s="21" t="s">
        <v>8</v>
      </c>
      <c r="F24" s="21" t="s">
        <v>9</v>
      </c>
      <c r="G24" s="21" t="s">
        <v>8</v>
      </c>
      <c r="H24" s="21" t="s">
        <v>9</v>
      </c>
      <c r="I24" s="21" t="s">
        <v>8</v>
      </c>
      <c r="J24" s="21" t="s">
        <v>9</v>
      </c>
      <c r="K24" s="21" t="s">
        <v>8</v>
      </c>
      <c r="L24" s="21" t="s">
        <v>9</v>
      </c>
      <c r="M24" s="21" t="s">
        <v>8</v>
      </c>
      <c r="N24" s="21" t="s">
        <v>25</v>
      </c>
      <c r="O24" s="29" t="s">
        <v>8</v>
      </c>
    </row>
    <row r="25" spans="1:21" s="84" customFormat="1" x14ac:dyDescent="0.25">
      <c r="A25" s="80"/>
      <c r="B25" s="81">
        <v>-99</v>
      </c>
      <c r="C25" s="81"/>
      <c r="D25" s="81">
        <v>-99</v>
      </c>
      <c r="E25" s="81"/>
      <c r="F25" s="81">
        <v>-99</v>
      </c>
      <c r="G25" s="81"/>
      <c r="H25" s="81">
        <v>-99</v>
      </c>
      <c r="I25" s="81"/>
      <c r="J25" s="81">
        <v>-99</v>
      </c>
      <c r="K25" s="81"/>
      <c r="L25" s="81">
        <v>-99</v>
      </c>
      <c r="M25" s="81"/>
      <c r="N25" s="81"/>
      <c r="O25" s="83"/>
      <c r="U25" s="79"/>
    </row>
    <row r="26" spans="1:21" x14ac:dyDescent="0.25">
      <c r="A26" s="2" t="s">
        <v>6</v>
      </c>
      <c r="B26" s="8">
        <v>-4</v>
      </c>
      <c r="C26" s="8">
        <v>0</v>
      </c>
      <c r="D26" s="8">
        <v>-3</v>
      </c>
      <c r="E26" s="8">
        <v>0</v>
      </c>
      <c r="F26" s="8">
        <v>-6</v>
      </c>
      <c r="G26" s="52">
        <v>0</v>
      </c>
      <c r="H26" s="52">
        <v>-35</v>
      </c>
      <c r="I26" s="52">
        <v>0</v>
      </c>
      <c r="J26" s="52">
        <v>-30</v>
      </c>
      <c r="K26" s="52">
        <v>0</v>
      </c>
      <c r="L26" s="52">
        <v>-20</v>
      </c>
      <c r="M26" s="52">
        <v>0</v>
      </c>
      <c r="N26" s="8">
        <v>12</v>
      </c>
      <c r="O26" s="9">
        <v>0</v>
      </c>
    </row>
    <row r="27" spans="1:21" x14ac:dyDescent="0.25">
      <c r="A27" s="2" t="s">
        <v>5</v>
      </c>
      <c r="B27" s="8">
        <v>4</v>
      </c>
      <c r="C27" s="8">
        <v>3</v>
      </c>
      <c r="D27" s="8">
        <v>3</v>
      </c>
      <c r="E27" s="8">
        <v>3</v>
      </c>
      <c r="F27" s="8">
        <v>6</v>
      </c>
      <c r="G27" s="52">
        <v>3</v>
      </c>
      <c r="H27" s="52">
        <v>35</v>
      </c>
      <c r="I27" s="52">
        <v>3</v>
      </c>
      <c r="J27" s="52">
        <v>30</v>
      </c>
      <c r="K27" s="52">
        <v>3</v>
      </c>
      <c r="L27" s="52">
        <v>20</v>
      </c>
      <c r="M27" s="52">
        <v>3</v>
      </c>
      <c r="N27" s="8">
        <v>11</v>
      </c>
      <c r="O27" s="9">
        <v>2</v>
      </c>
    </row>
    <row r="28" spans="1:21" x14ac:dyDescent="0.25">
      <c r="A28" s="2" t="s">
        <v>4</v>
      </c>
      <c r="B28" s="8">
        <v>6</v>
      </c>
      <c r="C28" s="8">
        <v>6</v>
      </c>
      <c r="D28" s="8">
        <v>5</v>
      </c>
      <c r="E28" s="8">
        <v>6</v>
      </c>
      <c r="F28" s="8">
        <v>8</v>
      </c>
      <c r="G28" s="52">
        <v>6</v>
      </c>
      <c r="H28" s="52">
        <v>40</v>
      </c>
      <c r="I28" s="52">
        <v>6</v>
      </c>
      <c r="J28" s="52">
        <v>35</v>
      </c>
      <c r="K28" s="52">
        <v>6</v>
      </c>
      <c r="L28" s="52">
        <v>30</v>
      </c>
      <c r="M28" s="52">
        <v>6</v>
      </c>
      <c r="N28" s="8">
        <v>9</v>
      </c>
      <c r="O28" s="9">
        <v>4</v>
      </c>
    </row>
    <row r="29" spans="1:21" x14ac:dyDescent="0.25">
      <c r="A29" s="2" t="s">
        <v>3</v>
      </c>
      <c r="B29" s="8">
        <v>8</v>
      </c>
      <c r="C29" s="8">
        <v>9</v>
      </c>
      <c r="D29" s="8">
        <v>10</v>
      </c>
      <c r="E29" s="8">
        <v>9</v>
      </c>
      <c r="F29" s="8">
        <v>10</v>
      </c>
      <c r="G29" s="52">
        <v>9</v>
      </c>
      <c r="H29" s="52">
        <v>45</v>
      </c>
      <c r="I29" s="52">
        <v>9</v>
      </c>
      <c r="J29" s="52">
        <v>40</v>
      </c>
      <c r="K29" s="52">
        <v>9</v>
      </c>
      <c r="L29" s="52">
        <v>40</v>
      </c>
      <c r="M29" s="52">
        <v>9</v>
      </c>
      <c r="N29" s="8">
        <v>7</v>
      </c>
      <c r="O29" s="9">
        <v>6</v>
      </c>
    </row>
    <row r="30" spans="1:21" x14ac:dyDescent="0.25">
      <c r="A30" s="2" t="s">
        <v>2</v>
      </c>
      <c r="B30" s="8">
        <v>10</v>
      </c>
      <c r="C30" s="8">
        <v>12</v>
      </c>
      <c r="D30" s="8">
        <v>15</v>
      </c>
      <c r="E30" s="8">
        <v>12</v>
      </c>
      <c r="F30" s="8">
        <v>15</v>
      </c>
      <c r="G30" s="52">
        <v>12</v>
      </c>
      <c r="H30" s="52">
        <v>50</v>
      </c>
      <c r="I30" s="52">
        <v>12</v>
      </c>
      <c r="J30" s="52">
        <v>45</v>
      </c>
      <c r="K30" s="52">
        <v>12</v>
      </c>
      <c r="L30" s="52">
        <v>50</v>
      </c>
      <c r="M30" s="52">
        <v>12</v>
      </c>
      <c r="N30" s="8">
        <v>5</v>
      </c>
      <c r="O30" s="9">
        <v>8</v>
      </c>
    </row>
    <row r="31" spans="1:21" ht="15.75" thickBot="1" x14ac:dyDescent="0.3">
      <c r="A31" s="3" t="s">
        <v>1</v>
      </c>
      <c r="B31" s="6">
        <v>20</v>
      </c>
      <c r="C31" s="6">
        <v>15</v>
      </c>
      <c r="D31" s="6">
        <v>20</v>
      </c>
      <c r="E31" s="6">
        <v>15</v>
      </c>
      <c r="F31" s="6">
        <v>20</v>
      </c>
      <c r="G31" s="53">
        <v>15</v>
      </c>
      <c r="H31" s="53">
        <v>55</v>
      </c>
      <c r="I31" s="53">
        <v>15</v>
      </c>
      <c r="J31" s="53">
        <v>55</v>
      </c>
      <c r="K31" s="53">
        <v>15</v>
      </c>
      <c r="L31" s="53">
        <v>60</v>
      </c>
      <c r="M31" s="53">
        <v>15</v>
      </c>
      <c r="N31" s="6">
        <v>2</v>
      </c>
      <c r="O31" s="7">
        <v>10</v>
      </c>
    </row>
    <row r="32" spans="1:21" s="47" customFormat="1" ht="15.75" thickBot="1" x14ac:dyDescent="0.3">
      <c r="U32" s="82"/>
    </row>
    <row r="33" spans="1:22" s="48" customFormat="1" ht="16.5" thickBot="1" x14ac:dyDescent="0.3">
      <c r="A33" s="55" t="s">
        <v>30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7"/>
      <c r="P33" s="57"/>
      <c r="Q33" s="58"/>
      <c r="R33" s="58"/>
      <c r="S33" s="58"/>
      <c r="T33" s="59"/>
      <c r="U33" s="82"/>
    </row>
    <row r="34" spans="1:22" s="30" customFormat="1" ht="29.25" customHeight="1" thickBot="1" x14ac:dyDescent="0.3">
      <c r="A34" s="40" t="s">
        <v>29</v>
      </c>
      <c r="B34" s="68">
        <v>42580</v>
      </c>
      <c r="C34" s="69"/>
      <c r="D34" s="70"/>
      <c r="E34" s="67" t="s">
        <v>34</v>
      </c>
      <c r="F34" s="66"/>
      <c r="G34" s="60" t="s">
        <v>19</v>
      </c>
      <c r="H34" s="66"/>
      <c r="I34" s="60" t="s">
        <v>35</v>
      </c>
      <c r="J34" s="66"/>
      <c r="K34" s="60" t="s">
        <v>37</v>
      </c>
      <c r="L34" s="66"/>
      <c r="M34" s="60" t="s">
        <v>36</v>
      </c>
      <c r="N34" s="66"/>
      <c r="O34" s="60" t="s">
        <v>14</v>
      </c>
      <c r="P34" s="66"/>
      <c r="Q34" s="60" t="s">
        <v>20</v>
      </c>
      <c r="R34" s="61"/>
      <c r="S34" s="62" t="s">
        <v>33</v>
      </c>
      <c r="T34" s="63"/>
      <c r="U34" s="79"/>
    </row>
    <row r="35" spans="1:22" s="30" customFormat="1" ht="30.75" thickBot="1" x14ac:dyDescent="0.3">
      <c r="A35" s="42" t="s">
        <v>17</v>
      </c>
      <c r="B35" s="46" t="s">
        <v>28</v>
      </c>
      <c r="C35" s="50" t="s">
        <v>32</v>
      </c>
      <c r="D35" s="39" t="s">
        <v>21</v>
      </c>
      <c r="E35" s="41" t="s">
        <v>18</v>
      </c>
      <c r="F35" s="38" t="s">
        <v>8</v>
      </c>
      <c r="G35" s="38" t="s">
        <v>18</v>
      </c>
      <c r="H35" s="38" t="s">
        <v>8</v>
      </c>
      <c r="I35" s="38" t="s">
        <v>18</v>
      </c>
      <c r="J35" s="38" t="s">
        <v>8</v>
      </c>
      <c r="K35" s="38" t="s">
        <v>18</v>
      </c>
      <c r="L35" s="38" t="s">
        <v>8</v>
      </c>
      <c r="M35" s="38" t="s">
        <v>18</v>
      </c>
      <c r="N35" s="38" t="s">
        <v>8</v>
      </c>
      <c r="O35" s="38" t="s">
        <v>18</v>
      </c>
      <c r="P35" s="38" t="s">
        <v>8</v>
      </c>
      <c r="Q35" s="38" t="s">
        <v>18</v>
      </c>
      <c r="R35" s="39" t="s">
        <v>8</v>
      </c>
      <c r="S35" s="16" t="s">
        <v>31</v>
      </c>
      <c r="T35" s="54" t="s">
        <v>27</v>
      </c>
      <c r="U35" s="78" t="s">
        <v>38</v>
      </c>
      <c r="V35" s="75"/>
    </row>
    <row r="36" spans="1:22" s="30" customFormat="1" x14ac:dyDescent="0.25">
      <c r="A36" s="43" t="s">
        <v>22</v>
      </c>
      <c r="B36" s="72">
        <v>32690</v>
      </c>
      <c r="C36" s="49">
        <v>135</v>
      </c>
      <c r="D36" s="51">
        <f>(+$B$34-B36)/365.25</f>
        <v>27.077344284736483</v>
      </c>
      <c r="E36" s="17">
        <v>20</v>
      </c>
      <c r="F36" s="76">
        <f t="shared" ref="F36:F45" ca="1" si="0">IF(E:E=0,0,VLOOKUP(E:E,INDIRECT(U:U),2,1))</f>
        <v>9</v>
      </c>
      <c r="G36" s="31"/>
      <c r="H36" s="10"/>
      <c r="I36" s="31"/>
      <c r="J36" s="10"/>
      <c r="K36" s="31"/>
      <c r="L36" s="10"/>
      <c r="M36" s="5"/>
      <c r="N36" s="10"/>
      <c r="O36" s="31"/>
      <c r="P36" s="10"/>
      <c r="Q36" s="32"/>
      <c r="R36" s="13"/>
      <c r="S36" s="33">
        <f ca="1">(+F36+H36+J36+L36+N36+P36+R36)/100</f>
        <v>0.09</v>
      </c>
      <c r="T36" s="26" t="str">
        <f ca="1">IF(S36=0%,"",IF(S36&gt;=60%,"Réussi","Échec"))</f>
        <v>Échec</v>
      </c>
      <c r="U36" s="79" t="str">
        <f>IF(D:D&lt;20,"-",IF(D:D&lt;30,"base20",IF(D:D&lt;40,"base30",IF(D:D&lt;50,"base40","-"))))</f>
        <v>base20</v>
      </c>
    </row>
    <row r="37" spans="1:22" s="30" customFormat="1" x14ac:dyDescent="0.25">
      <c r="A37" s="44" t="s">
        <v>23</v>
      </c>
      <c r="B37" s="72">
        <v>29037</v>
      </c>
      <c r="C37" s="49">
        <v>136</v>
      </c>
      <c r="D37" s="51">
        <f>(+$B$34-B37)/365.25</f>
        <v>37.078713210130047</v>
      </c>
      <c r="E37" s="18">
        <v>20</v>
      </c>
      <c r="F37" s="77">
        <f t="shared" ca="1" si="0"/>
        <v>12</v>
      </c>
      <c r="G37" s="22"/>
      <c r="H37" s="11"/>
      <c r="I37" s="22"/>
      <c r="J37" s="11"/>
      <c r="K37" s="22"/>
      <c r="L37" s="11"/>
      <c r="M37" s="8"/>
      <c r="N37" s="11"/>
      <c r="O37" s="22"/>
      <c r="P37" s="11"/>
      <c r="Q37" s="34"/>
      <c r="R37" s="14"/>
      <c r="S37" s="35">
        <f t="shared" ref="S37:S44" ca="1" si="1">(+F37+H37+J37+L37+N37+P37+R37)/100</f>
        <v>0.12</v>
      </c>
      <c r="T37" s="27" t="str">
        <f t="shared" ref="T37:T45" ca="1" si="2">IF(S37=0%,"",IF(S37&gt;=60%,"Réussi","Échec"))</f>
        <v>Échec</v>
      </c>
      <c r="U37" s="79" t="str">
        <f>IF(D:D&lt;20,"-",IF(D:D&lt;30,"base20",IF(D:D&lt;40,"base30",IF(D:D&lt;50,"base40","-"))))</f>
        <v>base30</v>
      </c>
    </row>
    <row r="38" spans="1:22" s="30" customFormat="1" x14ac:dyDescent="0.25">
      <c r="A38" s="44" t="s">
        <v>24</v>
      </c>
      <c r="B38" s="72">
        <v>25385</v>
      </c>
      <c r="C38" s="49">
        <v>137</v>
      </c>
      <c r="D38" s="51">
        <f>(+$B$34-B38)/365.25</f>
        <v>47.077344284736483</v>
      </c>
      <c r="E38" s="18">
        <v>20</v>
      </c>
      <c r="F38" s="77">
        <f t="shared" ca="1" si="0"/>
        <v>15</v>
      </c>
      <c r="G38" s="22"/>
      <c r="H38" s="11"/>
      <c r="I38" s="22"/>
      <c r="J38" s="11"/>
      <c r="K38" s="22"/>
      <c r="L38" s="11"/>
      <c r="M38" s="8"/>
      <c r="N38" s="11"/>
      <c r="O38" s="22"/>
      <c r="P38" s="11"/>
      <c r="Q38" s="34"/>
      <c r="R38" s="14"/>
      <c r="S38" s="35">
        <f t="shared" ca="1" si="1"/>
        <v>0.15</v>
      </c>
      <c r="T38" s="27" t="str">
        <f t="shared" ca="1" si="2"/>
        <v>Échec</v>
      </c>
      <c r="U38" s="79" t="str">
        <f>IF(D:D&lt;20,"-",IF(D:D&lt;30,"base20",IF(D:D&lt;40,"base30",IF(D:D&lt;50,"base40","-"))))</f>
        <v>base40</v>
      </c>
    </row>
    <row r="39" spans="1:22" s="30" customFormat="1" x14ac:dyDescent="0.25">
      <c r="A39" s="44"/>
      <c r="B39" s="73"/>
      <c r="C39" s="22"/>
      <c r="D39" s="51"/>
      <c r="E39" s="18"/>
      <c r="F39" s="11">
        <f t="shared" ca="1" si="0"/>
        <v>0</v>
      </c>
      <c r="G39" s="22"/>
      <c r="H39" s="11"/>
      <c r="I39" s="22"/>
      <c r="J39" s="11"/>
      <c r="K39" s="22"/>
      <c r="L39" s="11"/>
      <c r="M39" s="8"/>
      <c r="N39" s="11"/>
      <c r="O39" s="22"/>
      <c r="P39" s="11"/>
      <c r="Q39" s="34"/>
      <c r="R39" s="14"/>
      <c r="S39" s="35">
        <f t="shared" ca="1" si="1"/>
        <v>0</v>
      </c>
      <c r="T39" s="27" t="str">
        <f t="shared" ca="1" si="2"/>
        <v/>
      </c>
      <c r="U39" s="79" t="str">
        <f>IF(D:D&lt;20,"-",IF(D:D&lt;30,"base20",IF(D:D&lt;40,"base30",IF(D:D&lt;50,"base40","-"))))</f>
        <v>-</v>
      </c>
    </row>
    <row r="40" spans="1:22" s="30" customFormat="1" x14ac:dyDescent="0.25">
      <c r="A40" s="44"/>
      <c r="B40" s="73"/>
      <c r="C40" s="22"/>
      <c r="D40" s="23"/>
      <c r="E40" s="18"/>
      <c r="F40" s="11">
        <f t="shared" ca="1" si="0"/>
        <v>0</v>
      </c>
      <c r="G40" s="22"/>
      <c r="H40" s="11"/>
      <c r="I40" s="22"/>
      <c r="J40" s="11"/>
      <c r="K40" s="22"/>
      <c r="L40" s="11"/>
      <c r="M40" s="8"/>
      <c r="N40" s="11"/>
      <c r="O40" s="22"/>
      <c r="P40" s="11"/>
      <c r="Q40" s="34"/>
      <c r="R40" s="14"/>
      <c r="S40" s="35">
        <f t="shared" ca="1" si="1"/>
        <v>0</v>
      </c>
      <c r="T40" s="27" t="str">
        <f t="shared" ca="1" si="2"/>
        <v/>
      </c>
      <c r="U40" s="79" t="str">
        <f>IF(D:D&lt;20,"-",IF(D:D&lt;30,"base20",IF(D:D&lt;40,"base30",IF(D:D&lt;50,"base40","-"))))</f>
        <v>-</v>
      </c>
    </row>
    <row r="41" spans="1:22" s="30" customFormat="1" x14ac:dyDescent="0.25">
      <c r="A41" s="44"/>
      <c r="B41" s="73"/>
      <c r="C41" s="22"/>
      <c r="D41" s="23"/>
      <c r="E41" s="18"/>
      <c r="F41" s="11">
        <f t="shared" ca="1" si="0"/>
        <v>0</v>
      </c>
      <c r="G41" s="22"/>
      <c r="H41" s="11"/>
      <c r="I41" s="22"/>
      <c r="J41" s="11"/>
      <c r="K41" s="22"/>
      <c r="L41" s="11"/>
      <c r="M41" s="8"/>
      <c r="N41" s="11"/>
      <c r="O41" s="22"/>
      <c r="P41" s="11"/>
      <c r="Q41" s="34"/>
      <c r="R41" s="14"/>
      <c r="S41" s="35">
        <f t="shared" ca="1" si="1"/>
        <v>0</v>
      </c>
      <c r="T41" s="27" t="str">
        <f t="shared" ca="1" si="2"/>
        <v/>
      </c>
      <c r="U41" s="79" t="str">
        <f>IF(D:D&lt;20,"-",IF(D:D&lt;30,"base20",IF(D:D&lt;40,"base30",IF(D:D&lt;50,"base40","-"))))</f>
        <v>-</v>
      </c>
    </row>
    <row r="42" spans="1:22" s="30" customFormat="1" x14ac:dyDescent="0.25">
      <c r="A42" s="44"/>
      <c r="B42" s="73"/>
      <c r="C42" s="22"/>
      <c r="D42" s="23"/>
      <c r="E42" s="18"/>
      <c r="F42" s="11">
        <f t="shared" ca="1" si="0"/>
        <v>0</v>
      </c>
      <c r="G42" s="22"/>
      <c r="H42" s="11"/>
      <c r="I42" s="22"/>
      <c r="J42" s="11"/>
      <c r="K42" s="22"/>
      <c r="L42" s="11"/>
      <c r="M42" s="8"/>
      <c r="N42" s="11"/>
      <c r="O42" s="22"/>
      <c r="P42" s="11"/>
      <c r="Q42" s="34"/>
      <c r="R42" s="14"/>
      <c r="S42" s="35">
        <f t="shared" ca="1" si="1"/>
        <v>0</v>
      </c>
      <c r="T42" s="27" t="str">
        <f t="shared" ca="1" si="2"/>
        <v/>
      </c>
      <c r="U42" s="79" t="str">
        <f>IF(D:D&lt;20,"-",IF(D:D&lt;30,"base20",IF(D:D&lt;40,"base30",IF(D:D&lt;50,"base40","-"))))</f>
        <v>-</v>
      </c>
    </row>
    <row r="43" spans="1:22" s="30" customFormat="1" x14ac:dyDescent="0.25">
      <c r="A43" s="44"/>
      <c r="B43" s="73"/>
      <c r="C43" s="22"/>
      <c r="D43" s="23"/>
      <c r="E43" s="18"/>
      <c r="F43" s="11">
        <f t="shared" ca="1" si="0"/>
        <v>0</v>
      </c>
      <c r="G43" s="22"/>
      <c r="H43" s="11"/>
      <c r="I43" s="22"/>
      <c r="J43" s="11"/>
      <c r="K43" s="22"/>
      <c r="L43" s="11"/>
      <c r="M43" s="8"/>
      <c r="N43" s="11"/>
      <c r="O43" s="22"/>
      <c r="P43" s="11"/>
      <c r="Q43" s="34"/>
      <c r="R43" s="14"/>
      <c r="S43" s="35">
        <f t="shared" ca="1" si="1"/>
        <v>0</v>
      </c>
      <c r="T43" s="27" t="str">
        <f t="shared" ca="1" si="2"/>
        <v/>
      </c>
      <c r="U43" s="79" t="str">
        <f>IF(D:D&lt;20,"-",IF(D:D&lt;30,"base20",IF(D:D&lt;40,"base30",IF(D:D&lt;50,"base40","-"))))</f>
        <v>-</v>
      </c>
    </row>
    <row r="44" spans="1:22" s="30" customFormat="1" x14ac:dyDescent="0.25">
      <c r="A44" s="44"/>
      <c r="B44" s="73"/>
      <c r="C44" s="22"/>
      <c r="D44" s="23"/>
      <c r="E44" s="18"/>
      <c r="F44" s="11">
        <f t="shared" ca="1" si="0"/>
        <v>0</v>
      </c>
      <c r="G44" s="22"/>
      <c r="H44" s="11"/>
      <c r="I44" s="22"/>
      <c r="J44" s="11"/>
      <c r="K44" s="22"/>
      <c r="L44" s="11"/>
      <c r="M44" s="8"/>
      <c r="N44" s="11"/>
      <c r="O44" s="22"/>
      <c r="P44" s="11"/>
      <c r="Q44" s="34"/>
      <c r="R44" s="14"/>
      <c r="S44" s="35">
        <f t="shared" ca="1" si="1"/>
        <v>0</v>
      </c>
      <c r="T44" s="27" t="str">
        <f t="shared" ca="1" si="2"/>
        <v/>
      </c>
      <c r="U44" s="79" t="str">
        <f>IF(D:D&lt;20,"-",IF(D:D&lt;30,"base20",IF(D:D&lt;40,"base30",IF(D:D&lt;50,"base40","-"))))</f>
        <v>-</v>
      </c>
    </row>
    <row r="45" spans="1:22" s="30" customFormat="1" ht="15.75" thickBot="1" x14ac:dyDescent="0.3">
      <c r="A45" s="45"/>
      <c r="B45" s="74"/>
      <c r="C45" s="24"/>
      <c r="D45" s="25"/>
      <c r="E45" s="19"/>
      <c r="F45" s="12">
        <f t="shared" ca="1" si="0"/>
        <v>0</v>
      </c>
      <c r="G45" s="24"/>
      <c r="H45" s="12"/>
      <c r="I45" s="24"/>
      <c r="J45" s="12"/>
      <c r="K45" s="24"/>
      <c r="L45" s="12"/>
      <c r="M45" s="6"/>
      <c r="N45" s="12"/>
      <c r="O45" s="24"/>
      <c r="P45" s="12"/>
      <c r="Q45" s="36"/>
      <c r="R45" s="15"/>
      <c r="S45" s="37">
        <f ca="1">(+F45+H45+J45+L45+N45+P45+R45)/100</f>
        <v>0</v>
      </c>
      <c r="T45" s="28" t="str">
        <f t="shared" ca="1" si="2"/>
        <v/>
      </c>
      <c r="U45" s="79" t="str">
        <f>IF(D:D&lt;20,"-",IF(D:D&lt;30,"base20",IF(D:D&lt;40,"base30",IF(D:D&lt;50,"base40","-"))))</f>
        <v>-</v>
      </c>
    </row>
  </sheetData>
  <sortState ref="A26:V31">
    <sortCondition ref="B26:B31"/>
  </sortState>
  <mergeCells count="31">
    <mergeCell ref="L1:M1"/>
    <mergeCell ref="B1:C1"/>
    <mergeCell ref="D1:E1"/>
    <mergeCell ref="F1:G1"/>
    <mergeCell ref="H1:I1"/>
    <mergeCell ref="J1:K1"/>
    <mergeCell ref="H23:I23"/>
    <mergeCell ref="J23:K23"/>
    <mergeCell ref="L23:M23"/>
    <mergeCell ref="B12:C12"/>
    <mergeCell ref="D12:E12"/>
    <mergeCell ref="F12:G12"/>
    <mergeCell ref="H12:I12"/>
    <mergeCell ref="J12:K12"/>
    <mergeCell ref="L12:M12"/>
    <mergeCell ref="A33:T33"/>
    <mergeCell ref="Q34:R34"/>
    <mergeCell ref="S34:T34"/>
    <mergeCell ref="N1:O1"/>
    <mergeCell ref="N12:O12"/>
    <mergeCell ref="N23:O23"/>
    <mergeCell ref="O34:P34"/>
    <mergeCell ref="E34:F34"/>
    <mergeCell ref="G34:H34"/>
    <mergeCell ref="I34:J34"/>
    <mergeCell ref="K34:L34"/>
    <mergeCell ref="M34:N34"/>
    <mergeCell ref="B34:D34"/>
    <mergeCell ref="B23:C23"/>
    <mergeCell ref="D23:E23"/>
    <mergeCell ref="F23:G23"/>
  </mergeCells>
  <conditionalFormatting sqref="T36:T45">
    <cfRule type="aboveAverage" priority="25"/>
    <cfRule type="cellIs" priority="26" operator="equal">
      <formula>0</formula>
    </cfRule>
  </conditionalFormatting>
  <conditionalFormatting sqref="S36:S45">
    <cfRule type="cellIs" dxfId="1" priority="13" operator="between">
      <formula>0.01</formula>
      <formula>0.59</formula>
    </cfRule>
    <cfRule type="cellIs" dxfId="0" priority="14" operator="greaterThan">
      <formula>0.59999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3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Tests physiques</vt:lpstr>
      <vt:lpstr>Feuil2</vt:lpstr>
      <vt:lpstr>Feuil3</vt:lpstr>
      <vt:lpstr>base20</vt:lpstr>
      <vt:lpstr>base30</vt:lpstr>
      <vt:lpstr>base40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Pascale Boucher</dc:creator>
  <cp:lastModifiedBy>PENTIER</cp:lastModifiedBy>
  <dcterms:created xsi:type="dcterms:W3CDTF">2016-07-28T19:21:35Z</dcterms:created>
  <dcterms:modified xsi:type="dcterms:W3CDTF">2016-07-30T01:42:17Z</dcterms:modified>
</cp:coreProperties>
</file>